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anegovco-my.sharepoint.com/personal/iromeo_dane_gov_co/Documents/EEVV 2021/PUBLICACIONES/Septiembre 2021/Boletín COVID-19/Gráficos/"/>
    </mc:Choice>
  </mc:AlternateContent>
  <xr:revisionPtr revIDLastSave="311" documentId="11_490EE3C97B35E46DFDFB967A534C8DE33206DE5A" xr6:coauthVersionLast="47" xr6:coauthVersionMax="47" xr10:uidLastSave="{C85B252F-33EB-4614-A255-E8DBDF561726}"/>
  <bookViews>
    <workbookView xWindow="-108" yWindow="-108" windowWidth="30936" windowHeight="16896" tabRatio="846" activeTab="3" xr2:uid="{00000000-000D-0000-FFFF-FFFF00000000}"/>
  </bookViews>
  <sheets>
    <sheet name="DIARIO" sheetId="42" r:id="rId1"/>
    <sheet name="ExccesM (TODAS)" sheetId="59" r:id="rId2"/>
    <sheet name="ExccesM (NATURALES)" sheetId="66" r:id="rId3"/>
    <sheet name="ExccesM (EXTERNAS)" sheetId="67" r:id="rId4"/>
  </sheets>
  <definedNames>
    <definedName name="_xlnm._FilterDatabase" localSheetId="0" hidden="1">DIARIO!$A$1:$G$203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22" i="67" l="1"/>
  <c r="BB22" i="67" s="1"/>
  <c r="AW22" i="67"/>
  <c r="AX22" i="67"/>
  <c r="AY22" i="67"/>
  <c r="AZ22" i="67"/>
  <c r="AV22" i="67"/>
  <c r="BC19" i="67"/>
  <c r="BC20" i="67"/>
  <c r="BC21" i="67"/>
  <c r="BB19" i="67"/>
  <c r="BB20" i="67"/>
  <c r="BB21" i="67"/>
  <c r="BA21" i="67"/>
  <c r="BA20" i="67"/>
  <c r="BA19" i="67"/>
  <c r="AV20" i="67"/>
  <c r="AW20" i="67"/>
  <c r="AX20" i="67"/>
  <c r="AY20" i="67"/>
  <c r="AZ20" i="67"/>
  <c r="AV21" i="67"/>
  <c r="AW21" i="67"/>
  <c r="AX21" i="67"/>
  <c r="AY21" i="67"/>
  <c r="AZ21" i="67"/>
  <c r="AW19" i="67"/>
  <c r="AX19" i="67"/>
  <c r="AY19" i="67"/>
  <c r="AZ19" i="67"/>
  <c r="AV19" i="67"/>
  <c r="AI35" i="67"/>
  <c r="AH35" i="67"/>
  <c r="AG35" i="67"/>
  <c r="AD35" i="67"/>
  <c r="AE35" i="67"/>
  <c r="AF35" i="67"/>
  <c r="AC35" i="67"/>
  <c r="AD29" i="67"/>
  <c r="AE29" i="67"/>
  <c r="AF29" i="67"/>
  <c r="AG29" i="67"/>
  <c r="AH29" i="67"/>
  <c r="AC29" i="67"/>
  <c r="AJ21" i="67"/>
  <c r="AJ20" i="67"/>
  <c r="AJ19" i="67"/>
  <c r="P117" i="67"/>
  <c r="K117" i="67"/>
  <c r="P123" i="67"/>
  <c r="K123" i="67"/>
  <c r="L117" i="67"/>
  <c r="M117" i="67"/>
  <c r="N117" i="67"/>
  <c r="O117" i="67"/>
  <c r="X78" i="67"/>
  <c r="X79" i="67"/>
  <c r="X80" i="67"/>
  <c r="X81" i="67"/>
  <c r="X82" i="67"/>
  <c r="X83" i="67"/>
  <c r="X84" i="67"/>
  <c r="X85" i="67"/>
  <c r="X86" i="67"/>
  <c r="X87" i="67"/>
  <c r="X88" i="67"/>
  <c r="X89" i="67"/>
  <c r="W78" i="67"/>
  <c r="W79" i="67"/>
  <c r="W80" i="67"/>
  <c r="W81" i="67"/>
  <c r="W82" i="67"/>
  <c r="W83" i="67"/>
  <c r="W84" i="67"/>
  <c r="W85" i="67"/>
  <c r="W86" i="67"/>
  <c r="W87" i="67"/>
  <c r="W88" i="67"/>
  <c r="W89" i="67"/>
  <c r="W77" i="67"/>
  <c r="T89" i="67"/>
  <c r="T88" i="67"/>
  <c r="T87" i="67"/>
  <c r="T86" i="67"/>
  <c r="T85" i="67"/>
  <c r="T84" i="67"/>
  <c r="T83" i="67"/>
  <c r="T82" i="67"/>
  <c r="T81" i="67"/>
  <c r="T80" i="67"/>
  <c r="T79" i="67"/>
  <c r="T78" i="67"/>
  <c r="O78" i="67"/>
  <c r="P78" i="67"/>
  <c r="Q78" i="67"/>
  <c r="R78" i="67"/>
  <c r="O79" i="67"/>
  <c r="P79" i="67"/>
  <c r="Q79" i="67"/>
  <c r="R79" i="67"/>
  <c r="O80" i="67"/>
  <c r="P80" i="67"/>
  <c r="Q80" i="67"/>
  <c r="R80" i="67"/>
  <c r="O81" i="67"/>
  <c r="P81" i="67"/>
  <c r="Q81" i="67"/>
  <c r="R81" i="67"/>
  <c r="O82" i="67"/>
  <c r="P82" i="67"/>
  <c r="Q82" i="67"/>
  <c r="R82" i="67"/>
  <c r="O83" i="67"/>
  <c r="P83" i="67"/>
  <c r="Q83" i="67"/>
  <c r="R83" i="67"/>
  <c r="O84" i="67"/>
  <c r="P84" i="67"/>
  <c r="Q84" i="67"/>
  <c r="R84" i="67"/>
  <c r="O85" i="67"/>
  <c r="P85" i="67"/>
  <c r="Q85" i="67"/>
  <c r="R85" i="67"/>
  <c r="O86" i="67"/>
  <c r="P86" i="67"/>
  <c r="Q86" i="67"/>
  <c r="R86" i="67"/>
  <c r="O87" i="67"/>
  <c r="P87" i="67"/>
  <c r="Q87" i="67"/>
  <c r="R87" i="67"/>
  <c r="O88" i="67"/>
  <c r="P88" i="67"/>
  <c r="Q88" i="67"/>
  <c r="R88" i="67"/>
  <c r="O89" i="67"/>
  <c r="P89" i="67"/>
  <c r="Q89" i="67"/>
  <c r="R89" i="67"/>
  <c r="N89" i="67"/>
  <c r="N88" i="67"/>
  <c r="N87" i="67"/>
  <c r="N86" i="67"/>
  <c r="N85" i="67"/>
  <c r="N84" i="67"/>
  <c r="N83" i="67"/>
  <c r="N82" i="67"/>
  <c r="N81" i="67"/>
  <c r="N80" i="67"/>
  <c r="N79" i="67"/>
  <c r="N78" i="67"/>
  <c r="N55" i="67"/>
  <c r="O55" i="67"/>
  <c r="P55" i="67"/>
  <c r="Q55" i="67"/>
  <c r="R55" i="67"/>
  <c r="T55" i="67"/>
  <c r="U55" i="67"/>
  <c r="V55" i="67"/>
  <c r="W55" i="67"/>
  <c r="X55" i="67"/>
  <c r="N56" i="67"/>
  <c r="W56" i="67" s="1"/>
  <c r="O56" i="67"/>
  <c r="P56" i="67"/>
  <c r="Q56" i="67"/>
  <c r="R56" i="67"/>
  <c r="T56" i="67"/>
  <c r="X56" i="67" s="1"/>
  <c r="U56" i="67"/>
  <c r="V56" i="67"/>
  <c r="N57" i="67"/>
  <c r="O57" i="67"/>
  <c r="P57" i="67"/>
  <c r="Q57" i="67"/>
  <c r="R57" i="67"/>
  <c r="T57" i="67"/>
  <c r="U57" i="67"/>
  <c r="V57" i="67"/>
  <c r="W57" i="67"/>
  <c r="X57" i="67"/>
  <c r="N58" i="67"/>
  <c r="W58" i="67" s="1"/>
  <c r="O58" i="67"/>
  <c r="P58" i="67"/>
  <c r="Q58" i="67"/>
  <c r="R58" i="67"/>
  <c r="T58" i="67"/>
  <c r="U58" i="67"/>
  <c r="V58" i="67"/>
  <c r="X58" i="67"/>
  <c r="N59" i="67"/>
  <c r="W59" i="67" s="1"/>
  <c r="O59" i="67"/>
  <c r="P59" i="67"/>
  <c r="Q59" i="67"/>
  <c r="R59" i="67"/>
  <c r="T59" i="67"/>
  <c r="X59" i="67" s="1"/>
  <c r="U59" i="67"/>
  <c r="V59" i="67"/>
  <c r="N60" i="67"/>
  <c r="O60" i="67"/>
  <c r="P60" i="67"/>
  <c r="Q60" i="67"/>
  <c r="R60" i="67"/>
  <c r="T60" i="67"/>
  <c r="U60" i="67"/>
  <c r="V60" i="67"/>
  <c r="W60" i="67"/>
  <c r="X60" i="67"/>
  <c r="N61" i="67"/>
  <c r="W61" i="67" s="1"/>
  <c r="O61" i="67"/>
  <c r="P61" i="67"/>
  <c r="Q61" i="67"/>
  <c r="R61" i="67"/>
  <c r="T61" i="67"/>
  <c r="X61" i="67" s="1"/>
  <c r="U61" i="67"/>
  <c r="V61" i="67"/>
  <c r="N62" i="67"/>
  <c r="O62" i="67"/>
  <c r="P62" i="67"/>
  <c r="Q62" i="67"/>
  <c r="R62" i="67"/>
  <c r="T62" i="67"/>
  <c r="U62" i="67"/>
  <c r="V62" i="67"/>
  <c r="W62" i="67"/>
  <c r="X62" i="67"/>
  <c r="N63" i="67"/>
  <c r="O63" i="67"/>
  <c r="P63" i="67"/>
  <c r="Q63" i="67"/>
  <c r="R63" i="67"/>
  <c r="T63" i="67"/>
  <c r="U63" i="67"/>
  <c r="V63" i="67"/>
  <c r="W63" i="67"/>
  <c r="X63" i="67"/>
  <c r="N64" i="67"/>
  <c r="W64" i="67" s="1"/>
  <c r="O64" i="67"/>
  <c r="P64" i="67"/>
  <c r="Q64" i="67"/>
  <c r="R64" i="67"/>
  <c r="T64" i="67"/>
  <c r="X64" i="67" s="1"/>
  <c r="U64" i="67"/>
  <c r="V64" i="67"/>
  <c r="N65" i="67"/>
  <c r="O65" i="67"/>
  <c r="P65" i="67"/>
  <c r="Q65" i="67"/>
  <c r="R65" i="67"/>
  <c r="T65" i="67"/>
  <c r="U65" i="67"/>
  <c r="V65" i="67"/>
  <c r="W65" i="67"/>
  <c r="X65" i="67"/>
  <c r="N66" i="67"/>
  <c r="W66" i="67" s="1"/>
  <c r="O66" i="67"/>
  <c r="P66" i="67"/>
  <c r="Q66" i="67"/>
  <c r="R66" i="67"/>
  <c r="T66" i="67"/>
  <c r="X66" i="67" s="1"/>
  <c r="U66" i="67"/>
  <c r="V66" i="67"/>
  <c r="N67" i="67"/>
  <c r="W67" i="67" s="1"/>
  <c r="O67" i="67"/>
  <c r="P67" i="67"/>
  <c r="Q67" i="67"/>
  <c r="R67" i="67"/>
  <c r="T67" i="67"/>
  <c r="X67" i="67" s="1"/>
  <c r="U67" i="67"/>
  <c r="V67" i="67"/>
  <c r="N68" i="67"/>
  <c r="O68" i="67"/>
  <c r="P68" i="67"/>
  <c r="Q68" i="67"/>
  <c r="R68" i="67"/>
  <c r="T68" i="67"/>
  <c r="U68" i="67"/>
  <c r="V68" i="67"/>
  <c r="W68" i="67"/>
  <c r="X68" i="67"/>
  <c r="N69" i="67"/>
  <c r="W69" i="67" s="1"/>
  <c r="O69" i="67"/>
  <c r="P69" i="67"/>
  <c r="Q69" i="67"/>
  <c r="R69" i="67"/>
  <c r="T69" i="67"/>
  <c r="X69" i="67" s="1"/>
  <c r="U69" i="67"/>
  <c r="V69" i="67"/>
  <c r="N70" i="67"/>
  <c r="O70" i="67"/>
  <c r="P70" i="67"/>
  <c r="Q70" i="67"/>
  <c r="R70" i="67"/>
  <c r="T70" i="67"/>
  <c r="U70" i="67"/>
  <c r="V70" i="67"/>
  <c r="W70" i="67"/>
  <c r="X70" i="67"/>
  <c r="N71" i="67"/>
  <c r="O71" i="67"/>
  <c r="P71" i="67"/>
  <c r="Q71" i="67"/>
  <c r="R71" i="67"/>
  <c r="T71" i="67"/>
  <c r="U71" i="67"/>
  <c r="V71" i="67"/>
  <c r="W71" i="67"/>
  <c r="X71" i="67"/>
  <c r="N72" i="67"/>
  <c r="W72" i="67" s="1"/>
  <c r="O72" i="67"/>
  <c r="P72" i="67"/>
  <c r="Q72" i="67"/>
  <c r="R72" i="67"/>
  <c r="T72" i="67"/>
  <c r="X72" i="67" s="1"/>
  <c r="U72" i="67"/>
  <c r="V72" i="67"/>
  <c r="N73" i="67"/>
  <c r="O73" i="67"/>
  <c r="P73" i="67"/>
  <c r="Q73" i="67"/>
  <c r="R73" i="67"/>
  <c r="T73" i="67"/>
  <c r="U73" i="67"/>
  <c r="V73" i="67"/>
  <c r="W73" i="67"/>
  <c r="X73" i="67"/>
  <c r="N74" i="67"/>
  <c r="W74" i="67" s="1"/>
  <c r="O74" i="67"/>
  <c r="P74" i="67"/>
  <c r="Q74" i="67"/>
  <c r="R74" i="67"/>
  <c r="T74" i="67"/>
  <c r="X74" i="67" s="1"/>
  <c r="U74" i="67"/>
  <c r="V74" i="67"/>
  <c r="N75" i="67"/>
  <c r="W75" i="67" s="1"/>
  <c r="O75" i="67"/>
  <c r="P75" i="67"/>
  <c r="Q75" i="67"/>
  <c r="R75" i="67"/>
  <c r="T75" i="67"/>
  <c r="X75" i="67" s="1"/>
  <c r="U75" i="67"/>
  <c r="V75" i="67"/>
  <c r="N76" i="67"/>
  <c r="O76" i="67"/>
  <c r="P76" i="67"/>
  <c r="Q76" i="67"/>
  <c r="R76" i="67"/>
  <c r="T76" i="67"/>
  <c r="X76" i="67" s="1"/>
  <c r="U76" i="67"/>
  <c r="V76" i="67"/>
  <c r="W76" i="67"/>
  <c r="N77" i="67"/>
  <c r="O77" i="67"/>
  <c r="P77" i="67"/>
  <c r="Q77" i="67"/>
  <c r="R77" i="67"/>
  <c r="T77" i="67"/>
  <c r="X77" i="67" s="1"/>
  <c r="U77" i="67"/>
  <c r="V77" i="67"/>
  <c r="BG20" i="66"/>
  <c r="BG21" i="66"/>
  <c r="BG22" i="66"/>
  <c r="BF20" i="66"/>
  <c r="BF21" i="66"/>
  <c r="BF22" i="66"/>
  <c r="BE22" i="66"/>
  <c r="BD22" i="66"/>
  <c r="BC22" i="66"/>
  <c r="BB22" i="66"/>
  <c r="BA22" i="66"/>
  <c r="AZ22" i="66"/>
  <c r="BE21" i="66"/>
  <c r="BE20" i="66"/>
  <c r="BE19" i="66"/>
  <c r="AM35" i="66"/>
  <c r="AL35" i="66"/>
  <c r="AG35" i="66"/>
  <c r="AM35" i="59"/>
  <c r="AL35" i="59"/>
  <c r="AI35" i="59"/>
  <c r="AH35" i="59"/>
  <c r="AG35" i="59"/>
  <c r="AL29" i="59"/>
  <c r="AG29" i="59"/>
  <c r="AJ35" i="59"/>
  <c r="AK35" i="59"/>
  <c r="AH35" i="66"/>
  <c r="AI35" i="66"/>
  <c r="AJ35" i="66"/>
  <c r="AK35" i="66"/>
  <c r="AG29" i="66"/>
  <c r="AP21" i="66"/>
  <c r="AO21" i="66"/>
  <c r="AN21" i="66"/>
  <c r="AP20" i="66"/>
  <c r="AO20" i="66"/>
  <c r="AN20" i="66"/>
  <c r="AP19" i="66"/>
  <c r="AO19" i="66"/>
  <c r="AN19" i="66"/>
  <c r="AN19" i="59"/>
  <c r="BA19" i="66"/>
  <c r="BB19" i="66"/>
  <c r="BC19" i="66"/>
  <c r="BD19" i="66"/>
  <c r="BA20" i="66"/>
  <c r="BB20" i="66"/>
  <c r="BC20" i="66"/>
  <c r="BD20" i="66"/>
  <c r="BA21" i="66"/>
  <c r="BB21" i="66"/>
  <c r="BC21" i="66"/>
  <c r="BD21" i="66"/>
  <c r="AZ20" i="66"/>
  <c r="AZ21" i="66"/>
  <c r="AZ19" i="66"/>
  <c r="T117" i="66"/>
  <c r="U117" i="66" s="1"/>
  <c r="U118" i="66" s="1"/>
  <c r="T123" i="66"/>
  <c r="O123" i="66"/>
  <c r="T111" i="66"/>
  <c r="S111" i="66"/>
  <c r="S117" i="66"/>
  <c r="P117" i="66"/>
  <c r="Q117" i="66"/>
  <c r="R117" i="66"/>
  <c r="O117" i="66"/>
  <c r="O111" i="66"/>
  <c r="AB78" i="66"/>
  <c r="AB79" i="66"/>
  <c r="AB80" i="66"/>
  <c r="AB81" i="66"/>
  <c r="AB82" i="66"/>
  <c r="AB83" i="66"/>
  <c r="AB84" i="66"/>
  <c r="AB85" i="66"/>
  <c r="AB86" i="66"/>
  <c r="AB87" i="66"/>
  <c r="AB88" i="66"/>
  <c r="AB89" i="66"/>
  <c r="AA78" i="66"/>
  <c r="AA79" i="66"/>
  <c r="AA80" i="66"/>
  <c r="AA81" i="66"/>
  <c r="AA82" i="66"/>
  <c r="AA83" i="66"/>
  <c r="AA84" i="66"/>
  <c r="AA85" i="66"/>
  <c r="AA86" i="66"/>
  <c r="AA87" i="66"/>
  <c r="AA88" i="66"/>
  <c r="AA89" i="66"/>
  <c r="X78" i="66"/>
  <c r="Z89" i="66"/>
  <c r="Y89" i="66"/>
  <c r="X89" i="66"/>
  <c r="Z88" i="66"/>
  <c r="Y88" i="66"/>
  <c r="X88" i="66"/>
  <c r="Z87" i="66"/>
  <c r="Y87" i="66"/>
  <c r="X87" i="66"/>
  <c r="Z86" i="66"/>
  <c r="Y86" i="66"/>
  <c r="X86" i="66"/>
  <c r="Z85" i="66"/>
  <c r="Y85" i="66"/>
  <c r="X85" i="66"/>
  <c r="Z84" i="66"/>
  <c r="Y84" i="66"/>
  <c r="X84" i="66"/>
  <c r="Z83" i="66"/>
  <c r="Y83" i="66"/>
  <c r="X83" i="66"/>
  <c r="Z82" i="66"/>
  <c r="Y82" i="66"/>
  <c r="X82" i="66"/>
  <c r="Z81" i="66"/>
  <c r="Y81" i="66"/>
  <c r="X81" i="66"/>
  <c r="Z80" i="66"/>
  <c r="Y80" i="66"/>
  <c r="X80" i="66"/>
  <c r="Z79" i="66"/>
  <c r="Y79" i="66"/>
  <c r="X79" i="66"/>
  <c r="Z78" i="66"/>
  <c r="Y78" i="66"/>
  <c r="S78" i="66"/>
  <c r="T78" i="66"/>
  <c r="U78" i="66"/>
  <c r="V78" i="66"/>
  <c r="S79" i="66"/>
  <c r="T79" i="66"/>
  <c r="U79" i="66"/>
  <c r="V79" i="66"/>
  <c r="S80" i="66"/>
  <c r="T80" i="66"/>
  <c r="U80" i="66"/>
  <c r="V80" i="66"/>
  <c r="S81" i="66"/>
  <c r="T81" i="66"/>
  <c r="U81" i="66"/>
  <c r="V81" i="66"/>
  <c r="S82" i="66"/>
  <c r="T82" i="66"/>
  <c r="U82" i="66"/>
  <c r="V82" i="66"/>
  <c r="S83" i="66"/>
  <c r="T83" i="66"/>
  <c r="U83" i="66"/>
  <c r="V83" i="66"/>
  <c r="S84" i="66"/>
  <c r="T84" i="66"/>
  <c r="U84" i="66"/>
  <c r="V84" i="66"/>
  <c r="S85" i="66"/>
  <c r="T85" i="66"/>
  <c r="U85" i="66"/>
  <c r="V85" i="66"/>
  <c r="S86" i="66"/>
  <c r="T86" i="66"/>
  <c r="U86" i="66"/>
  <c r="V86" i="66"/>
  <c r="S87" i="66"/>
  <c r="T87" i="66"/>
  <c r="U87" i="66"/>
  <c r="V87" i="66"/>
  <c r="S88" i="66"/>
  <c r="T88" i="66"/>
  <c r="U88" i="66"/>
  <c r="V88" i="66"/>
  <c r="S89" i="66"/>
  <c r="T89" i="66"/>
  <c r="U89" i="66"/>
  <c r="V89" i="66"/>
  <c r="R89" i="66"/>
  <c r="R88" i="66"/>
  <c r="R87" i="66"/>
  <c r="R86" i="66"/>
  <c r="R85" i="66"/>
  <c r="R84" i="66"/>
  <c r="R83" i="66"/>
  <c r="R82" i="66"/>
  <c r="R81" i="66"/>
  <c r="R80" i="66"/>
  <c r="R79" i="66"/>
  <c r="R78" i="66"/>
  <c r="BD22" i="59"/>
  <c r="BG20" i="59"/>
  <c r="BG21" i="59"/>
  <c r="BG19" i="59"/>
  <c r="BF20" i="59"/>
  <c r="BF21" i="59"/>
  <c r="BF22" i="59"/>
  <c r="BG22" i="59" s="1"/>
  <c r="BF19" i="59"/>
  <c r="BE22" i="59"/>
  <c r="BE21" i="59"/>
  <c r="BE20" i="59"/>
  <c r="BA22" i="59"/>
  <c r="BB22" i="59"/>
  <c r="BC22" i="59"/>
  <c r="AZ22" i="59"/>
  <c r="BA20" i="59"/>
  <c r="BB20" i="59"/>
  <c r="BC20" i="59"/>
  <c r="BD20" i="59"/>
  <c r="BA21" i="59"/>
  <c r="BB21" i="59"/>
  <c r="BC21" i="59"/>
  <c r="BD21" i="59"/>
  <c r="AZ21" i="59"/>
  <c r="AZ20" i="59"/>
  <c r="BA19" i="59"/>
  <c r="BB19" i="59"/>
  <c r="BC19" i="59"/>
  <c r="BD19" i="59"/>
  <c r="AZ19" i="59"/>
  <c r="AP21" i="59"/>
  <c r="AO21" i="59"/>
  <c r="AN21" i="59"/>
  <c r="AP20" i="59"/>
  <c r="AO20" i="59"/>
  <c r="AN20" i="59"/>
  <c r="AB39" i="59"/>
  <c r="AA39" i="59"/>
  <c r="Y39" i="59"/>
  <c r="S39" i="59"/>
  <c r="T39" i="59"/>
  <c r="U39" i="59"/>
  <c r="V39" i="59"/>
  <c r="W39" i="59"/>
  <c r="R39" i="59"/>
  <c r="O111" i="59"/>
  <c r="T123" i="59"/>
  <c r="S123" i="59"/>
  <c r="O123" i="59"/>
  <c r="U118" i="59"/>
  <c r="U117" i="59"/>
  <c r="T117" i="59"/>
  <c r="P117" i="59"/>
  <c r="Q117" i="59"/>
  <c r="R117" i="59"/>
  <c r="S117" i="59"/>
  <c r="O117" i="59"/>
  <c r="AB78" i="59"/>
  <c r="AB79" i="59"/>
  <c r="AB80" i="59"/>
  <c r="AB81" i="59"/>
  <c r="AB82" i="59"/>
  <c r="AB83" i="59"/>
  <c r="AB84" i="59"/>
  <c r="AB85" i="59"/>
  <c r="AB86" i="59"/>
  <c r="AB87" i="59"/>
  <c r="AB88" i="59"/>
  <c r="AB89" i="59"/>
  <c r="AA78" i="59"/>
  <c r="AA79" i="59"/>
  <c r="AA80" i="59"/>
  <c r="AA81" i="59"/>
  <c r="AA82" i="59"/>
  <c r="AA83" i="59"/>
  <c r="AA84" i="59"/>
  <c r="AA85" i="59"/>
  <c r="AA86" i="59"/>
  <c r="AA87" i="59"/>
  <c r="AA88" i="59"/>
  <c r="AA89" i="59"/>
  <c r="Z89" i="59"/>
  <c r="Z88" i="59"/>
  <c r="Z87" i="59"/>
  <c r="Z86" i="59"/>
  <c r="Z85" i="59"/>
  <c r="Z84" i="59"/>
  <c r="Z83" i="59"/>
  <c r="Z82" i="59"/>
  <c r="Z81" i="59"/>
  <c r="Z80" i="59"/>
  <c r="Z79" i="59"/>
  <c r="Z78" i="59"/>
  <c r="Y89" i="59"/>
  <c r="Y88" i="59"/>
  <c r="Y87" i="59"/>
  <c r="Y86" i="59"/>
  <c r="Y85" i="59"/>
  <c r="Y84" i="59"/>
  <c r="Y83" i="59"/>
  <c r="Y82" i="59"/>
  <c r="Y81" i="59"/>
  <c r="Y80" i="59"/>
  <c r="Y79" i="59"/>
  <c r="Y78" i="59"/>
  <c r="X89" i="59"/>
  <c r="X88" i="59"/>
  <c r="X87" i="59"/>
  <c r="X86" i="59"/>
  <c r="X85" i="59"/>
  <c r="X84" i="59"/>
  <c r="X83" i="59"/>
  <c r="X82" i="59"/>
  <c r="X81" i="59"/>
  <c r="X80" i="59"/>
  <c r="X79" i="59"/>
  <c r="X78" i="59"/>
  <c r="V78" i="59"/>
  <c r="S78" i="59"/>
  <c r="T78" i="59"/>
  <c r="U78" i="59"/>
  <c r="S79" i="59"/>
  <c r="T79" i="59"/>
  <c r="U79" i="59"/>
  <c r="V79" i="59"/>
  <c r="S80" i="59"/>
  <c r="T80" i="59"/>
  <c r="U80" i="59"/>
  <c r="V80" i="59"/>
  <c r="S81" i="59"/>
  <c r="T81" i="59"/>
  <c r="U81" i="59"/>
  <c r="V81" i="59"/>
  <c r="S82" i="59"/>
  <c r="T82" i="59"/>
  <c r="U82" i="59"/>
  <c r="V82" i="59"/>
  <c r="S83" i="59"/>
  <c r="T83" i="59"/>
  <c r="U83" i="59"/>
  <c r="V83" i="59"/>
  <c r="S84" i="59"/>
  <c r="T84" i="59"/>
  <c r="U84" i="59"/>
  <c r="V84" i="59"/>
  <c r="S85" i="59"/>
  <c r="T85" i="59"/>
  <c r="U85" i="59"/>
  <c r="V85" i="59"/>
  <c r="S86" i="59"/>
  <c r="T86" i="59"/>
  <c r="U86" i="59"/>
  <c r="V86" i="59"/>
  <c r="S87" i="59"/>
  <c r="T87" i="59"/>
  <c r="U87" i="59"/>
  <c r="V87" i="59"/>
  <c r="S88" i="59"/>
  <c r="T88" i="59"/>
  <c r="U88" i="59"/>
  <c r="V88" i="59"/>
  <c r="S89" i="59"/>
  <c r="T89" i="59"/>
  <c r="U89" i="59"/>
  <c r="V89" i="59"/>
  <c r="R89" i="59"/>
  <c r="R88" i="59"/>
  <c r="R87" i="59"/>
  <c r="R86" i="59"/>
  <c r="R85" i="59"/>
  <c r="R84" i="59"/>
  <c r="R83" i="59"/>
  <c r="R82" i="59"/>
  <c r="R81" i="59"/>
  <c r="R80" i="59"/>
  <c r="R79" i="59"/>
  <c r="R78" i="59"/>
  <c r="BC22" i="67" l="1"/>
  <c r="F561" i="42"/>
  <c r="F562" i="42"/>
  <c r="F563" i="42"/>
  <c r="F564" i="42"/>
  <c r="F565" i="42"/>
  <c r="F566" i="42"/>
  <c r="F567" i="42"/>
  <c r="F568" i="42"/>
  <c r="F569" i="42"/>
  <c r="F570" i="42"/>
  <c r="F571" i="42"/>
  <c r="F572" i="42"/>
  <c r="F573" i="42"/>
  <c r="F574" i="42"/>
  <c r="F575" i="42"/>
  <c r="F576" i="42"/>
  <c r="F577" i="42"/>
  <c r="F578" i="42"/>
  <c r="F579" i="42"/>
  <c r="F580" i="42"/>
  <c r="F581" i="42"/>
  <c r="F582" i="42"/>
  <c r="F583" i="42"/>
  <c r="F584" i="42"/>
  <c r="F585" i="42"/>
  <c r="F586" i="42"/>
  <c r="F587" i="42"/>
  <c r="F588" i="42"/>
  <c r="F589" i="42"/>
  <c r="F590" i="42"/>
  <c r="F591" i="42"/>
  <c r="F592" i="42"/>
  <c r="F593" i="42"/>
  <c r="F594" i="42"/>
  <c r="F595" i="42"/>
  <c r="F596" i="42"/>
  <c r="F597" i="42"/>
  <c r="F598" i="42"/>
  <c r="F599" i="42"/>
  <c r="F600" i="42"/>
  <c r="F601" i="42"/>
  <c r="F602" i="42"/>
  <c r="F603" i="42"/>
  <c r="F604" i="42"/>
  <c r="F605" i="42"/>
  <c r="F606" i="42"/>
  <c r="F607" i="42"/>
  <c r="F608" i="42"/>
  <c r="F609" i="42"/>
  <c r="F610" i="42"/>
  <c r="F611" i="42"/>
  <c r="F612" i="42"/>
  <c r="F613" i="42"/>
  <c r="F614" i="42"/>
  <c r="F615" i="42"/>
  <c r="F616" i="42"/>
  <c r="F533" i="42" l="1"/>
  <c r="F534" i="42"/>
  <c r="F535" i="42"/>
  <c r="F536" i="42"/>
  <c r="F537" i="42"/>
  <c r="F538" i="42"/>
  <c r="F539" i="42"/>
  <c r="F540" i="42"/>
  <c r="F541" i="42"/>
  <c r="F542" i="42"/>
  <c r="F543" i="42"/>
  <c r="F544" i="42"/>
  <c r="F545" i="42"/>
  <c r="F546" i="42"/>
  <c r="F547" i="42"/>
  <c r="F548" i="42"/>
  <c r="F549" i="42"/>
  <c r="F550" i="42"/>
  <c r="F551" i="42"/>
  <c r="F552" i="42"/>
  <c r="F553" i="42"/>
  <c r="F554" i="42"/>
  <c r="F555" i="42"/>
  <c r="F556" i="42"/>
  <c r="F557" i="42"/>
  <c r="F558" i="42"/>
  <c r="F559" i="42"/>
  <c r="F560" i="42"/>
  <c r="AJ17" i="66" l="1"/>
  <c r="AH18" i="66"/>
  <c r="AK20" i="66"/>
  <c r="AL20" i="66"/>
  <c r="AL23" i="66"/>
  <c r="AH24" i="66"/>
  <c r="AJ24" i="66"/>
  <c r="AZ7" i="59"/>
  <c r="AH7" i="59"/>
  <c r="R63" i="59"/>
  <c r="N11" i="67"/>
  <c r="N12" i="67"/>
  <c r="N13" i="67"/>
  <c r="N14" i="67"/>
  <c r="N15" i="67"/>
  <c r="N16" i="67"/>
  <c r="N17" i="67"/>
  <c r="N18" i="67"/>
  <c r="N19" i="67"/>
  <c r="N20" i="67"/>
  <c r="N21" i="67"/>
  <c r="N22" i="67"/>
  <c r="N23" i="67"/>
  <c r="N24" i="67"/>
  <c r="N25" i="67"/>
  <c r="N26" i="67"/>
  <c r="N27" i="67"/>
  <c r="N28" i="67"/>
  <c r="N29" i="67"/>
  <c r="N30" i="67"/>
  <c r="N31" i="67"/>
  <c r="N32" i="67"/>
  <c r="N33" i="67"/>
  <c r="N34" i="67"/>
  <c r="N35" i="67"/>
  <c r="N36" i="67"/>
  <c r="N37" i="67"/>
  <c r="N38" i="67"/>
  <c r="N39" i="67"/>
  <c r="N40" i="67"/>
  <c r="N41" i="67"/>
  <c r="N42" i="67"/>
  <c r="N43" i="67"/>
  <c r="N44" i="67"/>
  <c r="N45" i="67"/>
  <c r="N46" i="67"/>
  <c r="N47" i="67"/>
  <c r="N48" i="67"/>
  <c r="N49" i="67"/>
  <c r="N50" i="67"/>
  <c r="N51" i="67"/>
  <c r="N52" i="67"/>
  <c r="N53" i="67"/>
  <c r="N54" i="67"/>
  <c r="N2" i="67"/>
  <c r="N3" i="67"/>
  <c r="N4" i="67"/>
  <c r="N5" i="67"/>
  <c r="N6" i="67"/>
  <c r="N7" i="67"/>
  <c r="N8" i="67"/>
  <c r="N9" i="67"/>
  <c r="N10" i="67"/>
  <c r="S2" i="66"/>
  <c r="T2" i="66"/>
  <c r="U2" i="66"/>
  <c r="V2" i="66"/>
  <c r="S3" i="66"/>
  <c r="T3" i="66"/>
  <c r="U3" i="66"/>
  <c r="V3" i="66"/>
  <c r="S4" i="66"/>
  <c r="T4" i="66"/>
  <c r="U4" i="66"/>
  <c r="V4" i="66"/>
  <c r="S5" i="66"/>
  <c r="T5" i="66"/>
  <c r="U5" i="66"/>
  <c r="V5" i="66"/>
  <c r="S6" i="66"/>
  <c r="T6" i="66"/>
  <c r="U6" i="66"/>
  <c r="V6" i="66"/>
  <c r="S7" i="66"/>
  <c r="T7" i="66"/>
  <c r="U7" i="66"/>
  <c r="V7" i="66"/>
  <c r="S8" i="66"/>
  <c r="T8" i="66"/>
  <c r="U8" i="66"/>
  <c r="V8" i="66"/>
  <c r="S9" i="66"/>
  <c r="T9" i="66"/>
  <c r="U9" i="66"/>
  <c r="V9" i="66"/>
  <c r="S10" i="66"/>
  <c r="T10" i="66"/>
  <c r="U10" i="66"/>
  <c r="V10" i="66"/>
  <c r="S11" i="66"/>
  <c r="T11" i="66"/>
  <c r="U11" i="66"/>
  <c r="V11" i="66"/>
  <c r="S12" i="66"/>
  <c r="T12" i="66"/>
  <c r="U12" i="66"/>
  <c r="V12" i="66"/>
  <c r="S13" i="66"/>
  <c r="T13" i="66"/>
  <c r="U13" i="66"/>
  <c r="V13" i="66"/>
  <c r="S14" i="66"/>
  <c r="T14" i="66"/>
  <c r="U14" i="66"/>
  <c r="V14" i="66"/>
  <c r="S15" i="66"/>
  <c r="T15" i="66"/>
  <c r="U15" i="66"/>
  <c r="V15" i="66"/>
  <c r="S16" i="66"/>
  <c r="T16" i="66"/>
  <c r="U16" i="66"/>
  <c r="V16" i="66"/>
  <c r="S17" i="66"/>
  <c r="T17" i="66"/>
  <c r="U17" i="66"/>
  <c r="V17" i="66"/>
  <c r="S18" i="66"/>
  <c r="T18" i="66"/>
  <c r="U18" i="66"/>
  <c r="V18" i="66"/>
  <c r="S19" i="66"/>
  <c r="T19" i="66"/>
  <c r="U19" i="66"/>
  <c r="V19" i="66"/>
  <c r="S20" i="66"/>
  <c r="T20" i="66"/>
  <c r="U20" i="66"/>
  <c r="V20" i="66"/>
  <c r="S21" i="66"/>
  <c r="T21" i="66"/>
  <c r="U21" i="66"/>
  <c r="V21" i="66"/>
  <c r="S22" i="66"/>
  <c r="T22" i="66"/>
  <c r="U22" i="66"/>
  <c r="V22" i="66"/>
  <c r="S23" i="66"/>
  <c r="T23" i="66"/>
  <c r="U23" i="66"/>
  <c r="V23" i="66"/>
  <c r="S24" i="66"/>
  <c r="T24" i="66"/>
  <c r="U24" i="66"/>
  <c r="V24" i="66"/>
  <c r="S25" i="66"/>
  <c r="T25" i="66"/>
  <c r="U25" i="66"/>
  <c r="V25" i="66"/>
  <c r="S26" i="66"/>
  <c r="T26" i="66"/>
  <c r="U26" i="66"/>
  <c r="V26" i="66"/>
  <c r="S27" i="66"/>
  <c r="T27" i="66"/>
  <c r="U27" i="66"/>
  <c r="V27" i="66"/>
  <c r="S28" i="66"/>
  <c r="T28" i="66"/>
  <c r="U28" i="66"/>
  <c r="V28" i="66"/>
  <c r="S29" i="66"/>
  <c r="T29" i="66"/>
  <c r="U29" i="66"/>
  <c r="V29" i="66"/>
  <c r="S30" i="66"/>
  <c r="T30" i="66"/>
  <c r="U30" i="66"/>
  <c r="V30" i="66"/>
  <c r="S31" i="66"/>
  <c r="T31" i="66"/>
  <c r="U31" i="66"/>
  <c r="V31" i="66"/>
  <c r="S32" i="66"/>
  <c r="T32" i="66"/>
  <c r="U32" i="66"/>
  <c r="V32" i="66"/>
  <c r="S33" i="66"/>
  <c r="T33" i="66"/>
  <c r="U33" i="66"/>
  <c r="V33" i="66"/>
  <c r="S34" i="66"/>
  <c r="T34" i="66"/>
  <c r="U34" i="66"/>
  <c r="V34" i="66"/>
  <c r="S35" i="66"/>
  <c r="T35" i="66"/>
  <c r="U35" i="66"/>
  <c r="V35" i="66"/>
  <c r="S36" i="66"/>
  <c r="T36" i="66"/>
  <c r="U36" i="66"/>
  <c r="V36" i="66"/>
  <c r="S37" i="66"/>
  <c r="T37" i="66"/>
  <c r="U37" i="66"/>
  <c r="V37" i="66"/>
  <c r="S38" i="66"/>
  <c r="T38" i="66"/>
  <c r="U38" i="66"/>
  <c r="V38" i="66"/>
  <c r="S39" i="66"/>
  <c r="T39" i="66"/>
  <c r="U39" i="66"/>
  <c r="V39" i="66"/>
  <c r="S40" i="66"/>
  <c r="T40" i="66"/>
  <c r="U40" i="66"/>
  <c r="V40" i="66"/>
  <c r="S41" i="66"/>
  <c r="T41" i="66"/>
  <c r="U41" i="66"/>
  <c r="V41" i="66"/>
  <c r="S42" i="66"/>
  <c r="T42" i="66"/>
  <c r="U42" i="66"/>
  <c r="V42" i="66"/>
  <c r="S43" i="66"/>
  <c r="T43" i="66"/>
  <c r="U43" i="66"/>
  <c r="V43" i="66"/>
  <c r="S44" i="66"/>
  <c r="T44" i="66"/>
  <c r="U44" i="66"/>
  <c r="V44" i="66"/>
  <c r="S45" i="66"/>
  <c r="T45" i="66"/>
  <c r="U45" i="66"/>
  <c r="V45" i="66"/>
  <c r="S46" i="66"/>
  <c r="T46" i="66"/>
  <c r="U46" i="66"/>
  <c r="V46" i="66"/>
  <c r="S47" i="66"/>
  <c r="T47" i="66"/>
  <c r="U47" i="66"/>
  <c r="V47" i="66"/>
  <c r="S48" i="66"/>
  <c r="T48" i="66"/>
  <c r="U48" i="66"/>
  <c r="V48" i="66"/>
  <c r="S49" i="66"/>
  <c r="T49" i="66"/>
  <c r="U49" i="66"/>
  <c r="V49" i="66"/>
  <c r="S50" i="66"/>
  <c r="T50" i="66"/>
  <c r="U50" i="66"/>
  <c r="V50" i="66"/>
  <c r="S51" i="66"/>
  <c r="T51" i="66"/>
  <c r="U51" i="66"/>
  <c r="V51" i="66"/>
  <c r="S52" i="66"/>
  <c r="T52" i="66"/>
  <c r="U52" i="66"/>
  <c r="V52" i="66"/>
  <c r="S53" i="66"/>
  <c r="T53" i="66"/>
  <c r="U53" i="66"/>
  <c r="V53" i="66"/>
  <c r="S54" i="66"/>
  <c r="T54" i="66"/>
  <c r="U54" i="66"/>
  <c r="R54" i="66"/>
  <c r="R53" i="66"/>
  <c r="R52" i="66"/>
  <c r="R51" i="66"/>
  <c r="R50" i="66"/>
  <c r="R49" i="66"/>
  <c r="R48" i="66"/>
  <c r="R47" i="66"/>
  <c r="R46" i="66"/>
  <c r="R45" i="66"/>
  <c r="R44" i="66"/>
  <c r="R43" i="66"/>
  <c r="R42" i="66"/>
  <c r="R41" i="66"/>
  <c r="R40" i="66"/>
  <c r="R39" i="66"/>
  <c r="R38" i="66"/>
  <c r="R37" i="66"/>
  <c r="R36" i="66"/>
  <c r="R35" i="66"/>
  <c r="R34" i="66"/>
  <c r="R33" i="66"/>
  <c r="R32" i="66"/>
  <c r="R31" i="66"/>
  <c r="R30" i="66"/>
  <c r="R29" i="66"/>
  <c r="R28" i="66"/>
  <c r="R27" i="66"/>
  <c r="R26" i="66"/>
  <c r="R25" i="66"/>
  <c r="R24" i="66"/>
  <c r="R23" i="66"/>
  <c r="R22" i="66"/>
  <c r="R21" i="66"/>
  <c r="R20" i="66"/>
  <c r="R19" i="66"/>
  <c r="R18" i="66"/>
  <c r="R17" i="66"/>
  <c r="R16" i="66"/>
  <c r="R15" i="66"/>
  <c r="R14" i="66"/>
  <c r="R13" i="66"/>
  <c r="R12" i="66"/>
  <c r="R11" i="66"/>
  <c r="R10" i="66"/>
  <c r="R9" i="66"/>
  <c r="R8" i="66"/>
  <c r="R7" i="66"/>
  <c r="R6" i="66"/>
  <c r="R5" i="66"/>
  <c r="R4" i="66"/>
  <c r="R3" i="66"/>
  <c r="R2" i="66"/>
  <c r="S55" i="59"/>
  <c r="T55" i="59"/>
  <c r="U55" i="59"/>
  <c r="V55" i="59"/>
  <c r="S56" i="59"/>
  <c r="T56" i="59"/>
  <c r="U56" i="59"/>
  <c r="V56" i="59"/>
  <c r="S57" i="59"/>
  <c r="T57" i="59"/>
  <c r="U57" i="59"/>
  <c r="V57" i="59"/>
  <c r="S58" i="59"/>
  <c r="T58" i="59"/>
  <c r="U58" i="59"/>
  <c r="V58" i="59"/>
  <c r="S59" i="59"/>
  <c r="T59" i="59"/>
  <c r="U59" i="59"/>
  <c r="V59" i="59"/>
  <c r="S60" i="59"/>
  <c r="T60" i="59"/>
  <c r="U60" i="59"/>
  <c r="V60" i="59"/>
  <c r="S61" i="59"/>
  <c r="T61" i="59"/>
  <c r="U61" i="59"/>
  <c r="V61" i="59"/>
  <c r="S62" i="59"/>
  <c r="T62" i="59"/>
  <c r="U62" i="59"/>
  <c r="V62" i="59"/>
  <c r="S63" i="59"/>
  <c r="T63" i="59"/>
  <c r="U63" i="59"/>
  <c r="V63" i="59"/>
  <c r="S64" i="59"/>
  <c r="T64" i="59"/>
  <c r="U64" i="59"/>
  <c r="V64" i="59"/>
  <c r="S65" i="59"/>
  <c r="T65" i="59"/>
  <c r="U65" i="59"/>
  <c r="V65" i="59"/>
  <c r="S66" i="59"/>
  <c r="T66" i="59"/>
  <c r="U66" i="59"/>
  <c r="V66" i="59"/>
  <c r="S67" i="59"/>
  <c r="T67" i="59"/>
  <c r="U67" i="59"/>
  <c r="V67" i="59"/>
  <c r="S68" i="59"/>
  <c r="T68" i="59"/>
  <c r="U68" i="59"/>
  <c r="V68" i="59"/>
  <c r="S69" i="59"/>
  <c r="T69" i="59"/>
  <c r="U69" i="59"/>
  <c r="V69" i="59"/>
  <c r="S70" i="59"/>
  <c r="T70" i="59"/>
  <c r="U70" i="59"/>
  <c r="V70" i="59"/>
  <c r="S71" i="59"/>
  <c r="T71" i="59"/>
  <c r="U71" i="59"/>
  <c r="V71" i="59"/>
  <c r="S72" i="59"/>
  <c r="T72" i="59"/>
  <c r="U72" i="59"/>
  <c r="V72" i="59"/>
  <c r="S73" i="59"/>
  <c r="T73" i="59"/>
  <c r="U73" i="59"/>
  <c r="V73" i="59"/>
  <c r="S74" i="59"/>
  <c r="T74" i="59"/>
  <c r="U74" i="59"/>
  <c r="V74" i="59"/>
  <c r="S75" i="59"/>
  <c r="T75" i="59"/>
  <c r="U75" i="59"/>
  <c r="V75" i="59"/>
  <c r="S76" i="59"/>
  <c r="T76" i="59"/>
  <c r="U76" i="59"/>
  <c r="V76" i="59"/>
  <c r="S77" i="59"/>
  <c r="T77" i="59"/>
  <c r="U77" i="59"/>
  <c r="V77" i="59"/>
  <c r="R77" i="59"/>
  <c r="R76" i="59"/>
  <c r="R75" i="59"/>
  <c r="R74" i="59"/>
  <c r="R73" i="59"/>
  <c r="R72" i="59"/>
  <c r="R71" i="59"/>
  <c r="R70" i="59"/>
  <c r="R69" i="59"/>
  <c r="R68" i="59"/>
  <c r="R67" i="59"/>
  <c r="R66" i="59"/>
  <c r="R65" i="59"/>
  <c r="R64" i="59"/>
  <c r="R55" i="59"/>
  <c r="S2" i="59"/>
  <c r="T2" i="59"/>
  <c r="U2" i="59"/>
  <c r="V2" i="59"/>
  <c r="S3" i="59"/>
  <c r="T3" i="59"/>
  <c r="U3" i="59"/>
  <c r="V3" i="59"/>
  <c r="S4" i="59"/>
  <c r="T4" i="59"/>
  <c r="U4" i="59"/>
  <c r="V4" i="59"/>
  <c r="S5" i="59"/>
  <c r="T5" i="59"/>
  <c r="U5" i="59"/>
  <c r="V5" i="59"/>
  <c r="S6" i="59"/>
  <c r="T6" i="59"/>
  <c r="U6" i="59"/>
  <c r="V6" i="59"/>
  <c r="S7" i="59"/>
  <c r="T7" i="59"/>
  <c r="U7" i="59"/>
  <c r="V7" i="59"/>
  <c r="S8" i="59"/>
  <c r="T8" i="59"/>
  <c r="U8" i="59"/>
  <c r="V8" i="59"/>
  <c r="S9" i="59"/>
  <c r="T9" i="59"/>
  <c r="U9" i="59"/>
  <c r="V9" i="59"/>
  <c r="S10" i="59"/>
  <c r="T10" i="59"/>
  <c r="U10" i="59"/>
  <c r="V10" i="59"/>
  <c r="S11" i="59"/>
  <c r="T11" i="59"/>
  <c r="U11" i="59"/>
  <c r="V11" i="59"/>
  <c r="S12" i="59"/>
  <c r="T12" i="59"/>
  <c r="U12" i="59"/>
  <c r="V12" i="59"/>
  <c r="S13" i="59"/>
  <c r="T13" i="59"/>
  <c r="U13" i="59"/>
  <c r="V13" i="59"/>
  <c r="S14" i="59"/>
  <c r="T14" i="59"/>
  <c r="U14" i="59"/>
  <c r="V14" i="59"/>
  <c r="S15" i="59"/>
  <c r="T15" i="59"/>
  <c r="U15" i="59"/>
  <c r="V15" i="59"/>
  <c r="S16" i="59"/>
  <c r="T16" i="59"/>
  <c r="U16" i="59"/>
  <c r="V16" i="59"/>
  <c r="S17" i="59"/>
  <c r="T17" i="59"/>
  <c r="U17" i="59"/>
  <c r="V17" i="59"/>
  <c r="S18" i="59"/>
  <c r="T18" i="59"/>
  <c r="U18" i="59"/>
  <c r="V18" i="59"/>
  <c r="S19" i="59"/>
  <c r="T19" i="59"/>
  <c r="U19" i="59"/>
  <c r="V19" i="59"/>
  <c r="S20" i="59"/>
  <c r="T20" i="59"/>
  <c r="U20" i="59"/>
  <c r="V20" i="59"/>
  <c r="S21" i="59"/>
  <c r="T21" i="59"/>
  <c r="U21" i="59"/>
  <c r="V21" i="59"/>
  <c r="S22" i="59"/>
  <c r="T22" i="59"/>
  <c r="U22" i="59"/>
  <c r="V22" i="59"/>
  <c r="S23" i="59"/>
  <c r="T23" i="59"/>
  <c r="U23" i="59"/>
  <c r="V23" i="59"/>
  <c r="S24" i="59"/>
  <c r="T24" i="59"/>
  <c r="U24" i="59"/>
  <c r="V24" i="59"/>
  <c r="S25" i="59"/>
  <c r="T25" i="59"/>
  <c r="U25" i="59"/>
  <c r="V25" i="59"/>
  <c r="S26" i="59"/>
  <c r="T26" i="59"/>
  <c r="U26" i="59"/>
  <c r="V26" i="59"/>
  <c r="S27" i="59"/>
  <c r="T27" i="59"/>
  <c r="U27" i="59"/>
  <c r="V27" i="59"/>
  <c r="S28" i="59"/>
  <c r="T28" i="59"/>
  <c r="U28" i="59"/>
  <c r="V28" i="59"/>
  <c r="S29" i="59"/>
  <c r="T29" i="59"/>
  <c r="U29" i="59"/>
  <c r="V29" i="59"/>
  <c r="S30" i="59"/>
  <c r="T30" i="59"/>
  <c r="U30" i="59"/>
  <c r="V30" i="59"/>
  <c r="S31" i="59"/>
  <c r="T31" i="59"/>
  <c r="U31" i="59"/>
  <c r="V31" i="59"/>
  <c r="S32" i="59"/>
  <c r="T32" i="59"/>
  <c r="U32" i="59"/>
  <c r="V32" i="59"/>
  <c r="S33" i="59"/>
  <c r="T33" i="59"/>
  <c r="U33" i="59"/>
  <c r="V33" i="59"/>
  <c r="S34" i="59"/>
  <c r="T34" i="59"/>
  <c r="U34" i="59"/>
  <c r="V34" i="59"/>
  <c r="S35" i="59"/>
  <c r="T35" i="59"/>
  <c r="U35" i="59"/>
  <c r="V35" i="59"/>
  <c r="S36" i="59"/>
  <c r="T36" i="59"/>
  <c r="U36" i="59"/>
  <c r="V36" i="59"/>
  <c r="S37" i="59"/>
  <c r="T37" i="59"/>
  <c r="U37" i="59"/>
  <c r="V37" i="59"/>
  <c r="S38" i="59"/>
  <c r="T38" i="59"/>
  <c r="U38" i="59"/>
  <c r="V38" i="59"/>
  <c r="S40" i="59"/>
  <c r="T40" i="59"/>
  <c r="U40" i="59"/>
  <c r="V40" i="59"/>
  <c r="S41" i="59"/>
  <c r="T41" i="59"/>
  <c r="U41" i="59"/>
  <c r="V41" i="59"/>
  <c r="S42" i="59"/>
  <c r="T42" i="59"/>
  <c r="U42" i="59"/>
  <c r="V42" i="59"/>
  <c r="S43" i="59"/>
  <c r="T43" i="59"/>
  <c r="U43" i="59"/>
  <c r="V43" i="59"/>
  <c r="S44" i="59"/>
  <c r="T44" i="59"/>
  <c r="U44" i="59"/>
  <c r="V44" i="59"/>
  <c r="S45" i="59"/>
  <c r="T45" i="59"/>
  <c r="U45" i="59"/>
  <c r="V45" i="59"/>
  <c r="S46" i="59"/>
  <c r="T46" i="59"/>
  <c r="U46" i="59"/>
  <c r="V46" i="59"/>
  <c r="S47" i="59"/>
  <c r="T47" i="59"/>
  <c r="U47" i="59"/>
  <c r="V47" i="59"/>
  <c r="S48" i="59"/>
  <c r="T48" i="59"/>
  <c r="U48" i="59"/>
  <c r="V48" i="59"/>
  <c r="S49" i="59"/>
  <c r="T49" i="59"/>
  <c r="U49" i="59"/>
  <c r="V49" i="59"/>
  <c r="S50" i="59"/>
  <c r="T50" i="59"/>
  <c r="U50" i="59"/>
  <c r="V50" i="59"/>
  <c r="S51" i="59"/>
  <c r="T51" i="59"/>
  <c r="U51" i="59"/>
  <c r="V51" i="59"/>
  <c r="S52" i="59"/>
  <c r="T52" i="59"/>
  <c r="U52" i="59"/>
  <c r="V52" i="59"/>
  <c r="S53" i="59"/>
  <c r="T53" i="59"/>
  <c r="U53" i="59"/>
  <c r="V53" i="59"/>
  <c r="S54" i="59"/>
  <c r="T54" i="59"/>
  <c r="U54" i="59"/>
  <c r="R54" i="59"/>
  <c r="R53" i="59"/>
  <c r="R52" i="59"/>
  <c r="R51" i="59"/>
  <c r="R50" i="59"/>
  <c r="R49" i="59"/>
  <c r="R48" i="59"/>
  <c r="R46" i="59"/>
  <c r="R47" i="59"/>
  <c r="R45" i="59"/>
  <c r="R44" i="59"/>
  <c r="R43" i="59"/>
  <c r="R42" i="59"/>
  <c r="R41" i="59"/>
  <c r="R40" i="59"/>
  <c r="R38" i="59"/>
  <c r="R37" i="59"/>
  <c r="R36" i="59"/>
  <c r="R35" i="59"/>
  <c r="R34" i="59"/>
  <c r="R33" i="59"/>
  <c r="R32" i="59"/>
  <c r="R31" i="59"/>
  <c r="R30" i="59"/>
  <c r="R29" i="59"/>
  <c r="R28" i="59"/>
  <c r="R27" i="59"/>
  <c r="R26" i="59"/>
  <c r="R25" i="59"/>
  <c r="R24" i="59"/>
  <c r="R23" i="59"/>
  <c r="R22" i="59"/>
  <c r="R21" i="59"/>
  <c r="R20" i="59"/>
  <c r="R19" i="59"/>
  <c r="R18" i="59"/>
  <c r="R17" i="59"/>
  <c r="R16" i="59"/>
  <c r="R15" i="59"/>
  <c r="R14" i="59"/>
  <c r="R13" i="59"/>
  <c r="R12" i="59"/>
  <c r="R11" i="59"/>
  <c r="R10" i="59"/>
  <c r="R4" i="59"/>
  <c r="R3" i="59"/>
  <c r="R2" i="59"/>
  <c r="Q10" i="67"/>
  <c r="P10" i="67"/>
  <c r="O10" i="67"/>
  <c r="AY15" i="67"/>
  <c r="AZ15" i="67"/>
  <c r="AV16" i="67"/>
  <c r="AW16" i="67"/>
  <c r="AV17" i="67"/>
  <c r="AZ18" i="67"/>
  <c r="AW14" i="67"/>
  <c r="AY14" i="67"/>
  <c r="BA15" i="66"/>
  <c r="AZ17" i="66"/>
  <c r="BA17" i="66"/>
  <c r="BB17" i="66"/>
  <c r="BC17" i="66"/>
  <c r="BA15" i="59"/>
  <c r="BB15" i="59"/>
  <c r="BC15" i="59"/>
  <c r="BD15" i="59"/>
  <c r="BB18" i="59"/>
  <c r="BC18" i="59"/>
  <c r="BD18" i="59"/>
  <c r="BA14" i="59"/>
  <c r="BA3" i="59"/>
  <c r="BA2" i="59"/>
  <c r="BB2" i="59"/>
  <c r="BB14" i="59" s="1"/>
  <c r="BC2" i="59"/>
  <c r="BC14" i="59" s="1"/>
  <c r="BD2" i="59"/>
  <c r="BD14" i="59" s="1"/>
  <c r="BB3" i="59"/>
  <c r="BC3" i="59"/>
  <c r="BD3" i="59"/>
  <c r="BA4" i="59"/>
  <c r="BA16" i="59" s="1"/>
  <c r="BB4" i="59"/>
  <c r="BB16" i="59" s="1"/>
  <c r="BC4" i="59"/>
  <c r="BC16" i="59" s="1"/>
  <c r="BD4" i="59"/>
  <c r="BD16" i="59" s="1"/>
  <c r="BA5" i="59"/>
  <c r="BA17" i="59" s="1"/>
  <c r="BB5" i="59"/>
  <c r="BB17" i="59" s="1"/>
  <c r="BC5" i="59"/>
  <c r="BC17" i="59" s="1"/>
  <c r="BD5" i="59"/>
  <c r="BD17" i="59" s="1"/>
  <c r="BA6" i="59"/>
  <c r="BA18" i="59" s="1"/>
  <c r="BB6" i="59"/>
  <c r="BC6" i="59"/>
  <c r="BD6" i="59"/>
  <c r="BA7" i="59"/>
  <c r="BB7" i="59"/>
  <c r="BC7" i="59"/>
  <c r="BD7" i="59"/>
  <c r="BA8" i="59"/>
  <c r="BB8" i="59"/>
  <c r="BC8" i="59"/>
  <c r="BD8" i="59"/>
  <c r="BA9" i="59"/>
  <c r="BB9" i="59"/>
  <c r="BC9" i="59"/>
  <c r="BD9" i="59"/>
  <c r="BA10" i="59"/>
  <c r="BB10" i="59"/>
  <c r="BC10" i="59"/>
  <c r="BD10" i="59"/>
  <c r="BA11" i="59"/>
  <c r="BB11" i="59"/>
  <c r="BC11" i="59"/>
  <c r="BD11" i="59"/>
  <c r="BA12" i="59"/>
  <c r="BB12" i="59"/>
  <c r="BC12" i="59"/>
  <c r="BD12" i="59"/>
  <c r="BA13" i="59"/>
  <c r="BB13" i="59"/>
  <c r="BC13" i="59"/>
  <c r="BD13" i="59"/>
  <c r="AZ13" i="59"/>
  <c r="AZ12" i="59"/>
  <c r="AZ11" i="59"/>
  <c r="AZ10" i="59"/>
  <c r="AZ9" i="59"/>
  <c r="AZ8" i="59"/>
  <c r="AZ6" i="59"/>
  <c r="AZ18" i="59" s="1"/>
  <c r="AZ5" i="59"/>
  <c r="AZ17" i="59" s="1"/>
  <c r="AZ4" i="59"/>
  <c r="AZ16" i="59" s="1"/>
  <c r="AZ3" i="59"/>
  <c r="AZ15" i="59" s="1"/>
  <c r="AZ2" i="59"/>
  <c r="BA3" i="66"/>
  <c r="BA2" i="66"/>
  <c r="BA14" i="66" s="1"/>
  <c r="BB2" i="66"/>
  <c r="BB14" i="66" s="1"/>
  <c r="BC2" i="66"/>
  <c r="BC14" i="66" s="1"/>
  <c r="BD2" i="66"/>
  <c r="BD14" i="66" s="1"/>
  <c r="BB3" i="66"/>
  <c r="BB15" i="66" s="1"/>
  <c r="BC3" i="66"/>
  <c r="BC15" i="66" s="1"/>
  <c r="BD3" i="66"/>
  <c r="BD15" i="66" s="1"/>
  <c r="BA4" i="66"/>
  <c r="BA16" i="66" s="1"/>
  <c r="BB4" i="66"/>
  <c r="BB16" i="66" s="1"/>
  <c r="BC4" i="66"/>
  <c r="BC16" i="66" s="1"/>
  <c r="BD4" i="66"/>
  <c r="BD16" i="66" s="1"/>
  <c r="BA5" i="66"/>
  <c r="BB5" i="66"/>
  <c r="BC5" i="66"/>
  <c r="BD5" i="66"/>
  <c r="BD17" i="66" s="1"/>
  <c r="BA6" i="66"/>
  <c r="BA18" i="66" s="1"/>
  <c r="BB6" i="66"/>
  <c r="BB18" i="66" s="1"/>
  <c r="BC6" i="66"/>
  <c r="BC18" i="66" s="1"/>
  <c r="BD6" i="66"/>
  <c r="BD18" i="66" s="1"/>
  <c r="BA7" i="66"/>
  <c r="BB7" i="66"/>
  <c r="BC7" i="66"/>
  <c r="BD7" i="66"/>
  <c r="BA8" i="66"/>
  <c r="BB8" i="66"/>
  <c r="BC8" i="66"/>
  <c r="BD8" i="66"/>
  <c r="BA9" i="66"/>
  <c r="BB9" i="66"/>
  <c r="BC9" i="66"/>
  <c r="BD9" i="66"/>
  <c r="BA10" i="66"/>
  <c r="BB10" i="66"/>
  <c r="BC10" i="66"/>
  <c r="BD10" i="66"/>
  <c r="BA11" i="66"/>
  <c r="BB11" i="66"/>
  <c r="BC11" i="66"/>
  <c r="BD11" i="66"/>
  <c r="BA12" i="66"/>
  <c r="BB12" i="66"/>
  <c r="BC12" i="66"/>
  <c r="BD12" i="66"/>
  <c r="BA13" i="66"/>
  <c r="BB13" i="66"/>
  <c r="BC13" i="66"/>
  <c r="BD13" i="66"/>
  <c r="AZ13" i="66"/>
  <c r="AZ12" i="66"/>
  <c r="AZ11" i="66"/>
  <c r="AZ10" i="66"/>
  <c r="AZ9" i="66"/>
  <c r="AZ8" i="66"/>
  <c r="AZ7" i="66"/>
  <c r="AZ6" i="66"/>
  <c r="AZ18" i="66" s="1"/>
  <c r="AZ5" i="66"/>
  <c r="AZ4" i="66"/>
  <c r="AZ16" i="66" s="1"/>
  <c r="AZ3" i="66"/>
  <c r="AZ15" i="66" s="1"/>
  <c r="AZ2" i="66"/>
  <c r="AZ14" i="66" s="1"/>
  <c r="AJ15" i="59"/>
  <c r="AK15" i="59"/>
  <c r="AH16" i="59"/>
  <c r="AL16" i="59"/>
  <c r="AK18" i="59"/>
  <c r="AL18" i="59"/>
  <c r="AH19" i="59"/>
  <c r="AI19" i="59"/>
  <c r="AH20" i="59"/>
  <c r="AL21" i="59"/>
  <c r="AH22" i="59"/>
  <c r="AI22" i="59"/>
  <c r="AJ22" i="59"/>
  <c r="AI23" i="59"/>
  <c r="AH25" i="59"/>
  <c r="AI25" i="59"/>
  <c r="AK25" i="59"/>
  <c r="AK14" i="59"/>
  <c r="AL14" i="59"/>
  <c r="AI2" i="59"/>
  <c r="AI14" i="59" s="1"/>
  <c r="AJ2" i="59"/>
  <c r="AJ14" i="59" s="1"/>
  <c r="AK2" i="59"/>
  <c r="AL2" i="59"/>
  <c r="AI3" i="59"/>
  <c r="AI15" i="59" s="1"/>
  <c r="AJ3" i="59"/>
  <c r="AK3" i="59"/>
  <c r="AL3" i="59"/>
  <c r="AL15" i="59" s="1"/>
  <c r="AI4" i="59"/>
  <c r="AI16" i="59" s="1"/>
  <c r="AJ4" i="59"/>
  <c r="AJ16" i="59" s="1"/>
  <c r="AK4" i="59"/>
  <c r="AK16" i="59" s="1"/>
  <c r="AL4" i="59"/>
  <c r="AI5" i="59"/>
  <c r="AI17" i="59" s="1"/>
  <c r="AJ5" i="59"/>
  <c r="AJ17" i="59" s="1"/>
  <c r="AK5" i="59"/>
  <c r="AK17" i="59" s="1"/>
  <c r="AL5" i="59"/>
  <c r="AL17" i="59" s="1"/>
  <c r="AI6" i="59"/>
  <c r="AI18" i="59" s="1"/>
  <c r="AJ6" i="59"/>
  <c r="AJ18" i="59" s="1"/>
  <c r="AK6" i="59"/>
  <c r="AL6" i="59"/>
  <c r="AI7" i="59"/>
  <c r="AJ7" i="59"/>
  <c r="AJ19" i="59" s="1"/>
  <c r="AK7" i="59"/>
  <c r="AK19" i="59" s="1"/>
  <c r="AL7" i="59"/>
  <c r="AL19" i="59" s="1"/>
  <c r="AI8" i="59"/>
  <c r="AI20" i="59" s="1"/>
  <c r="AJ8" i="59"/>
  <c r="AJ20" i="59" s="1"/>
  <c r="AK8" i="59"/>
  <c r="AK20" i="59" s="1"/>
  <c r="AL8" i="59"/>
  <c r="AL20" i="59" s="1"/>
  <c r="AI9" i="59"/>
  <c r="AI21" i="59" s="1"/>
  <c r="AJ9" i="59"/>
  <c r="AJ21" i="59" s="1"/>
  <c r="AK9" i="59"/>
  <c r="AK21" i="59" s="1"/>
  <c r="AL9" i="59"/>
  <c r="AI10" i="59"/>
  <c r="AJ10" i="59"/>
  <c r="AK10" i="59"/>
  <c r="AK22" i="59" s="1"/>
  <c r="AL10" i="59"/>
  <c r="AL22" i="59" s="1"/>
  <c r="AI11" i="59"/>
  <c r="AJ11" i="59"/>
  <c r="AJ23" i="59" s="1"/>
  <c r="AK11" i="59"/>
  <c r="AK23" i="59" s="1"/>
  <c r="AL11" i="59"/>
  <c r="AL23" i="59" s="1"/>
  <c r="AI12" i="59"/>
  <c r="AI24" i="59" s="1"/>
  <c r="AJ12" i="59"/>
  <c r="AJ24" i="59" s="1"/>
  <c r="AK12" i="59"/>
  <c r="AK24" i="59" s="1"/>
  <c r="AL12" i="59"/>
  <c r="AL24" i="59" s="1"/>
  <c r="AI13" i="59"/>
  <c r="AJ13" i="59"/>
  <c r="AJ25" i="59" s="1"/>
  <c r="AK13" i="59"/>
  <c r="AL13" i="59"/>
  <c r="AL25" i="59" s="1"/>
  <c r="AH13" i="59"/>
  <c r="AH12" i="59"/>
  <c r="AH24" i="59" s="1"/>
  <c r="AH11" i="59"/>
  <c r="AH23" i="59" s="1"/>
  <c r="AH10" i="59"/>
  <c r="AH9" i="59"/>
  <c r="AH21" i="59" s="1"/>
  <c r="AH8" i="59"/>
  <c r="AH6" i="59"/>
  <c r="AH18" i="59" s="1"/>
  <c r="AH5" i="59"/>
  <c r="AH17" i="59" s="1"/>
  <c r="AH4" i="59"/>
  <c r="AH3" i="59"/>
  <c r="AH15" i="59" s="1"/>
  <c r="AH2" i="59"/>
  <c r="AH14" i="59" s="1"/>
  <c r="AI2" i="66"/>
  <c r="AI14" i="66" s="1"/>
  <c r="AJ2" i="66"/>
  <c r="AJ14" i="66" s="1"/>
  <c r="AK2" i="66"/>
  <c r="AK14" i="66" s="1"/>
  <c r="AL2" i="66"/>
  <c r="AL14" i="66" s="1"/>
  <c r="AI3" i="66"/>
  <c r="AI15" i="66" s="1"/>
  <c r="AJ3" i="66"/>
  <c r="AJ15" i="66" s="1"/>
  <c r="AK3" i="66"/>
  <c r="AK15" i="66" s="1"/>
  <c r="AL3" i="66"/>
  <c r="AL15" i="66" s="1"/>
  <c r="AI4" i="66"/>
  <c r="AI16" i="66" s="1"/>
  <c r="AJ4" i="66"/>
  <c r="AJ16" i="66" s="1"/>
  <c r="AK4" i="66"/>
  <c r="AK16" i="66" s="1"/>
  <c r="AL4" i="66"/>
  <c r="AL16" i="66" s="1"/>
  <c r="AI5" i="66"/>
  <c r="AI17" i="66" s="1"/>
  <c r="AJ5" i="66"/>
  <c r="AK5" i="66"/>
  <c r="AK17" i="66" s="1"/>
  <c r="AL5" i="66"/>
  <c r="AL17" i="66" s="1"/>
  <c r="AI6" i="66"/>
  <c r="AI18" i="66" s="1"/>
  <c r="AJ6" i="66"/>
  <c r="AJ18" i="66" s="1"/>
  <c r="AK6" i="66"/>
  <c r="AK18" i="66" s="1"/>
  <c r="AL6" i="66"/>
  <c r="AL18" i="66" s="1"/>
  <c r="AI7" i="66"/>
  <c r="AI19" i="66" s="1"/>
  <c r="AJ7" i="66"/>
  <c r="AJ19" i="66" s="1"/>
  <c r="AK7" i="66"/>
  <c r="AK19" i="66" s="1"/>
  <c r="AL7" i="66"/>
  <c r="AL19" i="66" s="1"/>
  <c r="AI8" i="66"/>
  <c r="AI20" i="66" s="1"/>
  <c r="AJ8" i="66"/>
  <c r="AJ20" i="66" s="1"/>
  <c r="AK8" i="66"/>
  <c r="AL8" i="66"/>
  <c r="AI9" i="66"/>
  <c r="AI21" i="66" s="1"/>
  <c r="AJ9" i="66"/>
  <c r="AJ21" i="66" s="1"/>
  <c r="AK9" i="66"/>
  <c r="AK21" i="66" s="1"/>
  <c r="AL9" i="66"/>
  <c r="AL21" i="66" s="1"/>
  <c r="AI10" i="66"/>
  <c r="AI22" i="66" s="1"/>
  <c r="AJ10" i="66"/>
  <c r="AJ22" i="66" s="1"/>
  <c r="AK10" i="66"/>
  <c r="AK22" i="66" s="1"/>
  <c r="AL10" i="66"/>
  <c r="AL22" i="66" s="1"/>
  <c r="AI11" i="66"/>
  <c r="AI23" i="66" s="1"/>
  <c r="AJ11" i="66"/>
  <c r="AJ23" i="66" s="1"/>
  <c r="AK11" i="66"/>
  <c r="AK23" i="66" s="1"/>
  <c r="AL11" i="66"/>
  <c r="AI12" i="66"/>
  <c r="AI24" i="66" s="1"/>
  <c r="AJ12" i="66"/>
  <c r="AK12" i="66"/>
  <c r="AK24" i="66" s="1"/>
  <c r="AL12" i="66"/>
  <c r="AL24" i="66" s="1"/>
  <c r="AI13" i="66"/>
  <c r="AI25" i="66" s="1"/>
  <c r="AJ13" i="66"/>
  <c r="AJ25" i="66" s="1"/>
  <c r="AK13" i="66"/>
  <c r="AK25" i="66" s="1"/>
  <c r="AL13" i="66"/>
  <c r="AL25" i="66" s="1"/>
  <c r="AH2" i="66"/>
  <c r="AH14" i="66" s="1"/>
  <c r="AH13" i="66"/>
  <c r="AH25" i="66" s="1"/>
  <c r="AH12" i="66"/>
  <c r="AH11" i="66"/>
  <c r="AH23" i="66" s="1"/>
  <c r="AH10" i="66"/>
  <c r="AH22" i="66" s="1"/>
  <c r="AH9" i="66"/>
  <c r="AH21" i="66" s="1"/>
  <c r="AH8" i="66"/>
  <c r="AH20" i="66" s="1"/>
  <c r="AH7" i="66"/>
  <c r="AH19" i="66" s="1"/>
  <c r="AH6" i="66"/>
  <c r="AH5" i="66"/>
  <c r="AH17" i="66" s="1"/>
  <c r="AH4" i="66"/>
  <c r="AH16" i="66" s="1"/>
  <c r="AH3" i="66"/>
  <c r="AH15" i="66" s="1"/>
  <c r="AW3" i="67"/>
  <c r="AW15" i="67" s="1"/>
  <c r="AW2" i="67"/>
  <c r="AX2" i="67"/>
  <c r="AX14" i="67" s="1"/>
  <c r="AY2" i="67"/>
  <c r="AZ2" i="67"/>
  <c r="AZ14" i="67" s="1"/>
  <c r="AX3" i="67"/>
  <c r="AX15" i="67" s="1"/>
  <c r="AY3" i="67"/>
  <c r="AZ3" i="67"/>
  <c r="AW4" i="67"/>
  <c r="AX4" i="67"/>
  <c r="AX16" i="67" s="1"/>
  <c r="AY4" i="67"/>
  <c r="AY16" i="67" s="1"/>
  <c r="AZ4" i="67"/>
  <c r="AZ16" i="67" s="1"/>
  <c r="AW5" i="67"/>
  <c r="AW17" i="67" s="1"/>
  <c r="AX5" i="67"/>
  <c r="AX17" i="67" s="1"/>
  <c r="AY5" i="67"/>
  <c r="AY17" i="67" s="1"/>
  <c r="AZ5" i="67"/>
  <c r="AZ17" i="67" s="1"/>
  <c r="AW6" i="67"/>
  <c r="AW18" i="67" s="1"/>
  <c r="AX6" i="67"/>
  <c r="AX18" i="67" s="1"/>
  <c r="AY6" i="67"/>
  <c r="AY18" i="67" s="1"/>
  <c r="AZ6" i="67"/>
  <c r="AW7" i="67"/>
  <c r="AX7" i="67"/>
  <c r="AY7" i="67"/>
  <c r="AZ7" i="67"/>
  <c r="AW8" i="67"/>
  <c r="AX8" i="67"/>
  <c r="AY8" i="67"/>
  <c r="AZ8" i="67"/>
  <c r="AW9" i="67"/>
  <c r="AX9" i="67"/>
  <c r="AY9" i="67"/>
  <c r="AZ9" i="67"/>
  <c r="AW10" i="67"/>
  <c r="AX10" i="67"/>
  <c r="AY10" i="67"/>
  <c r="AZ10" i="67"/>
  <c r="AW11" i="67"/>
  <c r="AX11" i="67"/>
  <c r="AY11" i="67"/>
  <c r="AZ11" i="67"/>
  <c r="AW12" i="67"/>
  <c r="AX12" i="67"/>
  <c r="AY12" i="67"/>
  <c r="AZ12" i="67"/>
  <c r="AW13" i="67"/>
  <c r="AX13" i="67"/>
  <c r="AY13" i="67"/>
  <c r="AZ13" i="67"/>
  <c r="AV13" i="67"/>
  <c r="AV12" i="67"/>
  <c r="AV11" i="67"/>
  <c r="AV10" i="67"/>
  <c r="AV9" i="67"/>
  <c r="AV8" i="67"/>
  <c r="AV7" i="67"/>
  <c r="AV6" i="67"/>
  <c r="AV18" i="67" s="1"/>
  <c r="AV5" i="67"/>
  <c r="AV4" i="67"/>
  <c r="AE2" i="67"/>
  <c r="AF2" i="67"/>
  <c r="AG2" i="67"/>
  <c r="AH2" i="67"/>
  <c r="AE3" i="67"/>
  <c r="AF3" i="67"/>
  <c r="AF15" i="67" s="1"/>
  <c r="AG3" i="67"/>
  <c r="AG15" i="67" s="1"/>
  <c r="AH3" i="67"/>
  <c r="AH15" i="67" s="1"/>
  <c r="AE4" i="67"/>
  <c r="AE16" i="67" s="1"/>
  <c r="AF4" i="67"/>
  <c r="AG4" i="67"/>
  <c r="AH4" i="67"/>
  <c r="AE5" i="67"/>
  <c r="AE17" i="67" s="1"/>
  <c r="AF5" i="67"/>
  <c r="AG5" i="67"/>
  <c r="AH5" i="67"/>
  <c r="AE6" i="67"/>
  <c r="AF6" i="67"/>
  <c r="AG6" i="67"/>
  <c r="AH6" i="67"/>
  <c r="AE7" i="67"/>
  <c r="AF7" i="67"/>
  <c r="AF19" i="67" s="1"/>
  <c r="AG7" i="67"/>
  <c r="AG19" i="67" s="1"/>
  <c r="AH7" i="67"/>
  <c r="AH19" i="67" s="1"/>
  <c r="AE8" i="67"/>
  <c r="AE20" i="67" s="1"/>
  <c r="AF8" i="67"/>
  <c r="AF20" i="67" s="1"/>
  <c r="AG8" i="67"/>
  <c r="AH8" i="67"/>
  <c r="AE9" i="67"/>
  <c r="AF9" i="67"/>
  <c r="AF21" i="67" s="1"/>
  <c r="AG9" i="67"/>
  <c r="AH9" i="67"/>
  <c r="AE10" i="67"/>
  <c r="AF10" i="67"/>
  <c r="AG10" i="67"/>
  <c r="AH10" i="67"/>
  <c r="AE11" i="67"/>
  <c r="AF11" i="67"/>
  <c r="AF23" i="67" s="1"/>
  <c r="AG11" i="67"/>
  <c r="AG23" i="67" s="1"/>
  <c r="AH11" i="67"/>
  <c r="AH23" i="67" s="1"/>
  <c r="AE12" i="67"/>
  <c r="AE24" i="67" s="1"/>
  <c r="AF12" i="67"/>
  <c r="AG12" i="67"/>
  <c r="AG24" i="67" s="1"/>
  <c r="AH12" i="67"/>
  <c r="AE13" i="67"/>
  <c r="AF13" i="67"/>
  <c r="AG13" i="67"/>
  <c r="AH13" i="67"/>
  <c r="AD13" i="67"/>
  <c r="AD12" i="67"/>
  <c r="AD11" i="67"/>
  <c r="AD10" i="67"/>
  <c r="AD9" i="67"/>
  <c r="AD8" i="67"/>
  <c r="AD20" i="67" s="1"/>
  <c r="AD7" i="67"/>
  <c r="AD19" i="67" s="1"/>
  <c r="AD6" i="67"/>
  <c r="AD18" i="67" s="1"/>
  <c r="AD5" i="67"/>
  <c r="AD17" i="67" s="1"/>
  <c r="AD4" i="67"/>
  <c r="AD16" i="67" s="1"/>
  <c r="AD3" i="67"/>
  <c r="AD15" i="67" s="1"/>
  <c r="AE15" i="67"/>
  <c r="AF16" i="67"/>
  <c r="AG16" i="67"/>
  <c r="AH16" i="67"/>
  <c r="AF17" i="67"/>
  <c r="AG17" i="67"/>
  <c r="AH17" i="67"/>
  <c r="AE18" i="67"/>
  <c r="AF18" i="67"/>
  <c r="AG18" i="67"/>
  <c r="AH18" i="67"/>
  <c r="AE19" i="67"/>
  <c r="AG20" i="67"/>
  <c r="AH20" i="67"/>
  <c r="AD21" i="67"/>
  <c r="AE21" i="67"/>
  <c r="AG21" i="67"/>
  <c r="AH21" i="67"/>
  <c r="AD22" i="67"/>
  <c r="AE22" i="67"/>
  <c r="AF22" i="67"/>
  <c r="AG22" i="67"/>
  <c r="AH22" i="67"/>
  <c r="AD23" i="67"/>
  <c r="AE23" i="67"/>
  <c r="AD24" i="67"/>
  <c r="AF24" i="67"/>
  <c r="AH24" i="67"/>
  <c r="AD25" i="67"/>
  <c r="AE25" i="67"/>
  <c r="AF25" i="67"/>
  <c r="AG25" i="67"/>
  <c r="AH25" i="67"/>
  <c r="AE14" i="67"/>
  <c r="AF14" i="67"/>
  <c r="AG14" i="67"/>
  <c r="AH14" i="67"/>
  <c r="AD2" i="67"/>
  <c r="AD14" i="67" s="1"/>
  <c r="AG30" i="67" l="1"/>
  <c r="AG36" i="67"/>
  <c r="AH29" i="66"/>
  <c r="AI29" i="66"/>
  <c r="AJ29" i="66"/>
  <c r="AK29" i="66"/>
  <c r="AK30" i="66"/>
  <c r="P111" i="66"/>
  <c r="Q111" i="66"/>
  <c r="R111" i="66"/>
  <c r="AK36" i="59"/>
  <c r="AH29" i="59"/>
  <c r="AK30" i="59" s="1"/>
  <c r="AI29" i="59"/>
  <c r="AJ29" i="59"/>
  <c r="AK29" i="59"/>
  <c r="AV2" i="67"/>
  <c r="AV14" i="67" s="1"/>
  <c r="AM14" i="67"/>
  <c r="AM2" i="67"/>
  <c r="C2" i="67"/>
  <c r="D2" i="67"/>
  <c r="E2" i="67"/>
  <c r="F2" i="67"/>
  <c r="B2" i="67"/>
  <c r="C2" i="66"/>
  <c r="D2" i="66"/>
  <c r="E2" i="66"/>
  <c r="F2" i="66"/>
  <c r="B2" i="66"/>
  <c r="C2" i="59"/>
  <c r="D2" i="59"/>
  <c r="E2" i="59"/>
  <c r="F2" i="59"/>
  <c r="B2" i="59"/>
  <c r="AK36" i="66" l="1"/>
  <c r="AM7" i="67" l="1"/>
  <c r="AN20" i="67"/>
  <c r="AN21" i="67"/>
  <c r="AN22" i="67"/>
  <c r="AN23" i="67"/>
  <c r="AN24" i="67"/>
  <c r="AN25" i="67"/>
  <c r="H66" i="67"/>
  <c r="H67" i="67"/>
  <c r="H68" i="67"/>
  <c r="H69" i="67"/>
  <c r="H70" i="67"/>
  <c r="H71" i="67"/>
  <c r="H72" i="67"/>
  <c r="H73" i="67"/>
  <c r="H74" i="67"/>
  <c r="H75" i="67"/>
  <c r="H76" i="67"/>
  <c r="H77" i="67"/>
  <c r="H78" i="67"/>
  <c r="H79" i="67"/>
  <c r="H80" i="67"/>
  <c r="H81" i="67"/>
  <c r="H82" i="67"/>
  <c r="H83" i="67"/>
  <c r="H84" i="67"/>
  <c r="H85" i="67"/>
  <c r="H86" i="67"/>
  <c r="H87" i="67"/>
  <c r="H88" i="67"/>
  <c r="H89" i="67"/>
  <c r="H90" i="67"/>
  <c r="H91" i="67"/>
  <c r="H92" i="67"/>
  <c r="H93" i="67"/>
  <c r="H94" i="67"/>
  <c r="H95" i="67"/>
  <c r="H96" i="67"/>
  <c r="H97" i="67"/>
  <c r="H98" i="67"/>
  <c r="H99" i="67"/>
  <c r="H100" i="67"/>
  <c r="H101" i="67"/>
  <c r="H102" i="67"/>
  <c r="H103" i="67"/>
  <c r="H104" i="67"/>
  <c r="H105" i="67"/>
  <c r="H106" i="67"/>
  <c r="H107" i="67"/>
  <c r="H108" i="67"/>
  <c r="H109" i="67"/>
  <c r="H110" i="67"/>
  <c r="H111" i="67"/>
  <c r="H112" i="67"/>
  <c r="H113" i="67"/>
  <c r="H114" i="67"/>
  <c r="H115" i="67"/>
  <c r="H116" i="67"/>
  <c r="H117" i="67"/>
  <c r="H118" i="67"/>
  <c r="H119" i="67"/>
  <c r="H120" i="67"/>
  <c r="H121" i="67"/>
  <c r="H122" i="67"/>
  <c r="H123" i="67"/>
  <c r="H124" i="67"/>
  <c r="H125" i="67"/>
  <c r="H126" i="67"/>
  <c r="H127" i="67"/>
  <c r="H128" i="67"/>
  <c r="H129" i="67"/>
  <c r="H130" i="67"/>
  <c r="H131" i="67"/>
  <c r="H132" i="67"/>
  <c r="H133" i="67"/>
  <c r="H134" i="67"/>
  <c r="H135" i="67"/>
  <c r="H136" i="67"/>
  <c r="H137" i="67"/>
  <c r="H138" i="67"/>
  <c r="H139" i="67"/>
  <c r="H140" i="67"/>
  <c r="H141" i="67"/>
  <c r="H142" i="67"/>
  <c r="H143" i="67"/>
  <c r="H144" i="67"/>
  <c r="H145" i="67"/>
  <c r="H146" i="67"/>
  <c r="H147" i="67"/>
  <c r="H148" i="67"/>
  <c r="H149" i="67"/>
  <c r="H150" i="67"/>
  <c r="H151" i="67"/>
  <c r="H152" i="67"/>
  <c r="H153" i="67"/>
  <c r="H154" i="67"/>
  <c r="H155" i="67"/>
  <c r="H156" i="67"/>
  <c r="H157" i="67"/>
  <c r="H158" i="67"/>
  <c r="H159" i="67"/>
  <c r="H160" i="67"/>
  <c r="H161" i="67"/>
  <c r="H162" i="67"/>
  <c r="H163" i="67"/>
  <c r="H164" i="67"/>
  <c r="H165" i="67"/>
  <c r="H166" i="67"/>
  <c r="H167" i="67"/>
  <c r="H168" i="67"/>
  <c r="H169" i="67"/>
  <c r="H170" i="67"/>
  <c r="H171" i="67"/>
  <c r="H172" i="67"/>
  <c r="H173" i="67"/>
  <c r="H174" i="67"/>
  <c r="H175" i="67"/>
  <c r="H176" i="67"/>
  <c r="H177" i="67"/>
  <c r="H178" i="67"/>
  <c r="H179" i="67"/>
  <c r="H180" i="67"/>
  <c r="H181" i="67"/>
  <c r="H182" i="67"/>
  <c r="H183" i="67"/>
  <c r="H184" i="67"/>
  <c r="H185" i="67"/>
  <c r="H186" i="67"/>
  <c r="H187" i="67"/>
  <c r="H188" i="67"/>
  <c r="H189" i="67"/>
  <c r="H190" i="67"/>
  <c r="H191" i="67"/>
  <c r="H192" i="67"/>
  <c r="H193" i="67"/>
  <c r="H194" i="67"/>
  <c r="H195" i="67"/>
  <c r="H196" i="67"/>
  <c r="H197" i="67"/>
  <c r="H198" i="67"/>
  <c r="H199" i="67"/>
  <c r="H200" i="67"/>
  <c r="H201" i="67"/>
  <c r="H202" i="67"/>
  <c r="H203" i="67"/>
  <c r="H204" i="67"/>
  <c r="H205" i="67"/>
  <c r="H206" i="67"/>
  <c r="H207" i="67"/>
  <c r="H208" i="67"/>
  <c r="H209" i="67"/>
  <c r="H210" i="67"/>
  <c r="H211" i="67"/>
  <c r="H212" i="67"/>
  <c r="H213" i="67"/>
  <c r="H214" i="67"/>
  <c r="H215" i="67"/>
  <c r="H216" i="67"/>
  <c r="H217" i="67"/>
  <c r="H218" i="67"/>
  <c r="H219" i="67"/>
  <c r="H220" i="67"/>
  <c r="H221" i="67"/>
  <c r="H222" i="67"/>
  <c r="H223" i="67"/>
  <c r="H224" i="67"/>
  <c r="H225" i="67"/>
  <c r="H226" i="67"/>
  <c r="H227" i="67"/>
  <c r="H228" i="67"/>
  <c r="H229" i="67"/>
  <c r="H230" i="67"/>
  <c r="H231" i="67"/>
  <c r="H232" i="67"/>
  <c r="H233" i="67"/>
  <c r="H234" i="67"/>
  <c r="H235" i="67"/>
  <c r="H236" i="67"/>
  <c r="H237" i="67"/>
  <c r="H238" i="67"/>
  <c r="H239" i="67"/>
  <c r="H240" i="67"/>
  <c r="H241" i="67"/>
  <c r="H242" i="67"/>
  <c r="H243" i="67"/>
  <c r="H244" i="67"/>
  <c r="H245" i="67"/>
  <c r="H246" i="67"/>
  <c r="H247" i="67"/>
  <c r="H248" i="67"/>
  <c r="H249" i="67"/>
  <c r="H250" i="67"/>
  <c r="H251" i="67"/>
  <c r="H252" i="67"/>
  <c r="H253" i="67"/>
  <c r="H254" i="67"/>
  <c r="H255" i="67"/>
  <c r="H256" i="67"/>
  <c r="H257" i="67"/>
  <c r="H258" i="67"/>
  <c r="H259" i="67"/>
  <c r="H260" i="67"/>
  <c r="H261" i="67"/>
  <c r="H262" i="67"/>
  <c r="H263" i="67"/>
  <c r="H264" i="67"/>
  <c r="H265" i="67"/>
  <c r="H266" i="67"/>
  <c r="H267" i="67"/>
  <c r="H268" i="67"/>
  <c r="H269" i="67"/>
  <c r="H270" i="67"/>
  <c r="H271" i="67"/>
  <c r="H272" i="67"/>
  <c r="H273" i="67"/>
  <c r="H274" i="67"/>
  <c r="H275" i="67"/>
  <c r="H276" i="67"/>
  <c r="H277" i="67"/>
  <c r="H278" i="67"/>
  <c r="H279" i="67"/>
  <c r="H280" i="67"/>
  <c r="H281" i="67"/>
  <c r="H282" i="67"/>
  <c r="H283" i="67"/>
  <c r="H284" i="67"/>
  <c r="H285" i="67"/>
  <c r="H286" i="67"/>
  <c r="H287" i="67"/>
  <c r="H288" i="67"/>
  <c r="H289" i="67"/>
  <c r="H290" i="67"/>
  <c r="H291" i="67"/>
  <c r="H292" i="67"/>
  <c r="H293" i="67"/>
  <c r="H294" i="67"/>
  <c r="H295" i="67"/>
  <c r="H296" i="67"/>
  <c r="H297" i="67"/>
  <c r="H298" i="67"/>
  <c r="H299" i="67"/>
  <c r="H300" i="67"/>
  <c r="H301" i="67"/>
  <c r="H302" i="67"/>
  <c r="H303" i="67"/>
  <c r="H304" i="67"/>
  <c r="H305" i="67"/>
  <c r="H306" i="67"/>
  <c r="H307" i="67"/>
  <c r="H308" i="67"/>
  <c r="H309" i="67"/>
  <c r="H310" i="67"/>
  <c r="H311" i="67"/>
  <c r="H312" i="67"/>
  <c r="H313" i="67"/>
  <c r="H314" i="67"/>
  <c r="H315" i="67"/>
  <c r="H316" i="67"/>
  <c r="H317" i="67"/>
  <c r="H318" i="67"/>
  <c r="H319" i="67"/>
  <c r="H320" i="67"/>
  <c r="H321" i="67"/>
  <c r="H322" i="67"/>
  <c r="H323" i="67"/>
  <c r="H324" i="67"/>
  <c r="H325" i="67"/>
  <c r="H326" i="67"/>
  <c r="H327" i="67"/>
  <c r="H328" i="67"/>
  <c r="H329" i="67"/>
  <c r="H330" i="67"/>
  <c r="H331" i="67"/>
  <c r="H332" i="67"/>
  <c r="H333" i="67"/>
  <c r="H334" i="67"/>
  <c r="H335" i="67"/>
  <c r="H336" i="67"/>
  <c r="H337" i="67"/>
  <c r="H338" i="67"/>
  <c r="H339" i="67"/>
  <c r="H340" i="67"/>
  <c r="H341" i="67"/>
  <c r="H342" i="67"/>
  <c r="H343" i="67"/>
  <c r="H344" i="67"/>
  <c r="H345" i="67"/>
  <c r="H346" i="67"/>
  <c r="H347" i="67"/>
  <c r="H348" i="67"/>
  <c r="H349" i="67"/>
  <c r="H350" i="67"/>
  <c r="H351" i="67"/>
  <c r="H352" i="67"/>
  <c r="H353" i="67"/>
  <c r="H354" i="67"/>
  <c r="H355" i="67"/>
  <c r="H356" i="67"/>
  <c r="H357" i="67"/>
  <c r="H358" i="67"/>
  <c r="H359" i="67"/>
  <c r="H360" i="67"/>
  <c r="H361" i="67"/>
  <c r="H362" i="67"/>
  <c r="H363" i="67"/>
  <c r="H364" i="67"/>
  <c r="H365" i="67"/>
  <c r="H366" i="67"/>
  <c r="H367" i="67"/>
  <c r="H368" i="67"/>
  <c r="H369" i="67"/>
  <c r="H370" i="67"/>
  <c r="H65" i="67"/>
  <c r="H6" i="67"/>
  <c r="H7" i="67"/>
  <c r="H8" i="67"/>
  <c r="H9" i="67"/>
  <c r="H10" i="67"/>
  <c r="H11" i="67"/>
  <c r="H12" i="67"/>
  <c r="H13" i="67"/>
  <c r="H14" i="67"/>
  <c r="H15" i="67"/>
  <c r="H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H33" i="67"/>
  <c r="H34" i="67"/>
  <c r="H35" i="67"/>
  <c r="H36" i="67"/>
  <c r="H37" i="67"/>
  <c r="H38" i="67"/>
  <c r="H39" i="67"/>
  <c r="H40" i="67"/>
  <c r="H41" i="67"/>
  <c r="H42" i="67"/>
  <c r="H43" i="67"/>
  <c r="H44" i="67"/>
  <c r="H45" i="67"/>
  <c r="H46" i="67"/>
  <c r="H47" i="67"/>
  <c r="H48" i="67"/>
  <c r="H49" i="67"/>
  <c r="H50" i="67"/>
  <c r="H51" i="67"/>
  <c r="H52" i="67"/>
  <c r="H53" i="67"/>
  <c r="H54" i="67"/>
  <c r="H55" i="67"/>
  <c r="H56" i="67"/>
  <c r="H57" i="67"/>
  <c r="H58" i="67"/>
  <c r="H59" i="67"/>
  <c r="H60" i="67"/>
  <c r="H61" i="67"/>
  <c r="H62" i="67"/>
  <c r="H63" i="67"/>
  <c r="H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18" i="67"/>
  <c r="G19" i="67"/>
  <c r="G20" i="67"/>
  <c r="G21" i="67"/>
  <c r="G22" i="67"/>
  <c r="G23" i="67"/>
  <c r="G24" i="67"/>
  <c r="G25" i="67"/>
  <c r="G26" i="67"/>
  <c r="G27" i="67"/>
  <c r="G28" i="67"/>
  <c r="G29" i="67"/>
  <c r="G30" i="67"/>
  <c r="G31" i="67"/>
  <c r="G32" i="67"/>
  <c r="G33" i="67"/>
  <c r="G34" i="67"/>
  <c r="G35" i="67"/>
  <c r="G36" i="67"/>
  <c r="G37" i="67"/>
  <c r="G38" i="67"/>
  <c r="G39" i="67"/>
  <c r="G40" i="67"/>
  <c r="G41" i="67"/>
  <c r="G42" i="67"/>
  <c r="G43" i="67"/>
  <c r="G44" i="67"/>
  <c r="G45" i="67"/>
  <c r="G46" i="67"/>
  <c r="G47" i="67"/>
  <c r="G48" i="67"/>
  <c r="G49" i="67"/>
  <c r="G50" i="67"/>
  <c r="G51" i="67"/>
  <c r="G52" i="67"/>
  <c r="G53" i="67"/>
  <c r="G54" i="67"/>
  <c r="G55" i="67"/>
  <c r="G56" i="67"/>
  <c r="G57" i="67"/>
  <c r="G58" i="67"/>
  <c r="G59" i="67"/>
  <c r="G60" i="67"/>
  <c r="G61" i="67"/>
  <c r="G62" i="67"/>
  <c r="G63" i="67"/>
  <c r="G64" i="67"/>
  <c r="G65" i="67"/>
  <c r="G66" i="67"/>
  <c r="G67" i="67"/>
  <c r="G68" i="67"/>
  <c r="G69" i="67"/>
  <c r="G70" i="67"/>
  <c r="G71" i="67"/>
  <c r="G72" i="67"/>
  <c r="G73" i="67"/>
  <c r="G74" i="67"/>
  <c r="G75" i="67"/>
  <c r="G76" i="67"/>
  <c r="G77" i="67"/>
  <c r="G78" i="67"/>
  <c r="G79" i="67"/>
  <c r="G80" i="67"/>
  <c r="G81" i="67"/>
  <c r="G82" i="67"/>
  <c r="G83" i="67"/>
  <c r="G84" i="67"/>
  <c r="G85" i="67"/>
  <c r="G86" i="67"/>
  <c r="G87" i="67"/>
  <c r="G88" i="67"/>
  <c r="G89" i="67"/>
  <c r="G90" i="67"/>
  <c r="G91" i="67"/>
  <c r="G92" i="67"/>
  <c r="G93" i="67"/>
  <c r="G94" i="67"/>
  <c r="G95" i="67"/>
  <c r="G96" i="67"/>
  <c r="G97" i="67"/>
  <c r="G98" i="67"/>
  <c r="G99" i="67"/>
  <c r="G100" i="67"/>
  <c r="G101" i="67"/>
  <c r="G102" i="67"/>
  <c r="G103" i="67"/>
  <c r="G104" i="67"/>
  <c r="G105" i="67"/>
  <c r="G106" i="67"/>
  <c r="G107" i="67"/>
  <c r="G108" i="67"/>
  <c r="G109" i="67"/>
  <c r="G110" i="67"/>
  <c r="G111" i="67"/>
  <c r="G112" i="67"/>
  <c r="G113" i="67"/>
  <c r="G114" i="67"/>
  <c r="G115" i="67"/>
  <c r="G116" i="67"/>
  <c r="G117" i="67"/>
  <c r="G118" i="67"/>
  <c r="G119" i="67"/>
  <c r="G120" i="67"/>
  <c r="G121" i="67"/>
  <c r="G122" i="67"/>
  <c r="G123" i="67"/>
  <c r="G124" i="67"/>
  <c r="G125" i="67"/>
  <c r="G126" i="67"/>
  <c r="G127" i="67"/>
  <c r="G128" i="67"/>
  <c r="G129" i="67"/>
  <c r="G130" i="67"/>
  <c r="G131" i="67"/>
  <c r="G132" i="67"/>
  <c r="G133" i="67"/>
  <c r="G134" i="67"/>
  <c r="G135" i="67"/>
  <c r="G136" i="67"/>
  <c r="G137" i="67"/>
  <c r="G138" i="67"/>
  <c r="G139" i="67"/>
  <c r="G140" i="67"/>
  <c r="G141" i="67"/>
  <c r="G142" i="67"/>
  <c r="G143" i="67"/>
  <c r="G144" i="67"/>
  <c r="G145" i="67"/>
  <c r="G146" i="67"/>
  <c r="G147" i="67"/>
  <c r="G148" i="67"/>
  <c r="G149" i="67"/>
  <c r="G150" i="67"/>
  <c r="G151" i="67"/>
  <c r="G152" i="67"/>
  <c r="G153" i="67"/>
  <c r="G154" i="67"/>
  <c r="G155" i="67"/>
  <c r="G156" i="67"/>
  <c r="G157" i="67"/>
  <c r="G158" i="67"/>
  <c r="G159" i="67"/>
  <c r="G160" i="67"/>
  <c r="G161" i="67"/>
  <c r="G162" i="67"/>
  <c r="G163" i="67"/>
  <c r="G164" i="67"/>
  <c r="G165" i="67"/>
  <c r="G166" i="67"/>
  <c r="G167" i="67"/>
  <c r="G168" i="67"/>
  <c r="G169" i="67"/>
  <c r="G170" i="67"/>
  <c r="G171" i="67"/>
  <c r="G172" i="67"/>
  <c r="G173" i="67"/>
  <c r="G174" i="67"/>
  <c r="G175" i="67"/>
  <c r="G176" i="67"/>
  <c r="G177" i="67"/>
  <c r="G178" i="67"/>
  <c r="G179" i="67"/>
  <c r="G180" i="67"/>
  <c r="G181" i="67"/>
  <c r="G182" i="67"/>
  <c r="G183" i="67"/>
  <c r="G184" i="67"/>
  <c r="G185" i="67"/>
  <c r="G186" i="67"/>
  <c r="G187" i="67"/>
  <c r="G188" i="67"/>
  <c r="G189" i="67"/>
  <c r="G190" i="67"/>
  <c r="G191" i="67"/>
  <c r="G192" i="67"/>
  <c r="G193" i="67"/>
  <c r="G194" i="67"/>
  <c r="G195" i="67"/>
  <c r="G196" i="67"/>
  <c r="G197" i="67"/>
  <c r="G198" i="67"/>
  <c r="G199" i="67"/>
  <c r="G200" i="67"/>
  <c r="G201" i="67"/>
  <c r="G202" i="67"/>
  <c r="G203" i="67"/>
  <c r="G204" i="67"/>
  <c r="G205" i="67"/>
  <c r="G206" i="67"/>
  <c r="G207" i="67"/>
  <c r="G208" i="67"/>
  <c r="G209" i="67"/>
  <c r="G210" i="67"/>
  <c r="G211" i="67"/>
  <c r="G212" i="67"/>
  <c r="G213" i="67"/>
  <c r="G214" i="67"/>
  <c r="G215" i="67"/>
  <c r="G216" i="67"/>
  <c r="G217" i="67"/>
  <c r="G218" i="67"/>
  <c r="G219" i="67"/>
  <c r="G220" i="67"/>
  <c r="G221" i="67"/>
  <c r="G222" i="67"/>
  <c r="G223" i="67"/>
  <c r="G224" i="67"/>
  <c r="G225" i="67"/>
  <c r="G226" i="67"/>
  <c r="G227" i="67"/>
  <c r="G228" i="67"/>
  <c r="G229" i="67"/>
  <c r="G230" i="67"/>
  <c r="G231" i="67"/>
  <c r="G232" i="67"/>
  <c r="G233" i="67"/>
  <c r="G234" i="67"/>
  <c r="G235" i="67"/>
  <c r="G236" i="67"/>
  <c r="G237" i="67"/>
  <c r="G238" i="67"/>
  <c r="G239" i="67"/>
  <c r="G240" i="67"/>
  <c r="G241" i="67"/>
  <c r="G242" i="67"/>
  <c r="G243" i="67"/>
  <c r="G244" i="67"/>
  <c r="G245" i="67"/>
  <c r="G246" i="67"/>
  <c r="G247" i="67"/>
  <c r="G248" i="67"/>
  <c r="G249" i="67"/>
  <c r="G250" i="67"/>
  <c r="G251" i="67"/>
  <c r="G252" i="67"/>
  <c r="G253" i="67"/>
  <c r="G254" i="67"/>
  <c r="G255" i="67"/>
  <c r="G256" i="67"/>
  <c r="G257" i="67"/>
  <c r="G258" i="67"/>
  <c r="G259" i="67"/>
  <c r="G260" i="67"/>
  <c r="G261" i="67"/>
  <c r="G262" i="67"/>
  <c r="G263" i="67"/>
  <c r="G264" i="67"/>
  <c r="G265" i="67"/>
  <c r="G266" i="67"/>
  <c r="G267" i="67"/>
  <c r="G268" i="67"/>
  <c r="G269" i="67"/>
  <c r="G270" i="67"/>
  <c r="G271" i="67"/>
  <c r="G272" i="67"/>
  <c r="G273" i="67"/>
  <c r="G274" i="67"/>
  <c r="G275" i="67"/>
  <c r="G276" i="67"/>
  <c r="G277" i="67"/>
  <c r="G278" i="67"/>
  <c r="G279" i="67"/>
  <c r="G280" i="67"/>
  <c r="G281" i="67"/>
  <c r="G282" i="67"/>
  <c r="G283" i="67"/>
  <c r="G284" i="67"/>
  <c r="G285" i="67"/>
  <c r="G286" i="67"/>
  <c r="G287" i="67"/>
  <c r="G288" i="67"/>
  <c r="G289" i="67"/>
  <c r="G290" i="67"/>
  <c r="G291" i="67"/>
  <c r="G292" i="67"/>
  <c r="G293" i="67"/>
  <c r="G294" i="67"/>
  <c r="G295" i="67"/>
  <c r="G296" i="67"/>
  <c r="G297" i="67"/>
  <c r="G298" i="67"/>
  <c r="G299" i="67"/>
  <c r="G300" i="67"/>
  <c r="G301" i="67"/>
  <c r="G302" i="67"/>
  <c r="G303" i="67"/>
  <c r="G304" i="67"/>
  <c r="G305" i="67"/>
  <c r="G306" i="67"/>
  <c r="G307" i="67"/>
  <c r="G308" i="67"/>
  <c r="G309" i="67"/>
  <c r="G310" i="67"/>
  <c r="G311" i="67"/>
  <c r="G312" i="67"/>
  <c r="G313" i="67"/>
  <c r="G314" i="67"/>
  <c r="G315" i="67"/>
  <c r="G316" i="67"/>
  <c r="G317" i="67"/>
  <c r="G318" i="67"/>
  <c r="G319" i="67"/>
  <c r="G320" i="67"/>
  <c r="G321" i="67"/>
  <c r="G322" i="67"/>
  <c r="G323" i="67"/>
  <c r="G324" i="67"/>
  <c r="G325" i="67"/>
  <c r="G326" i="67"/>
  <c r="G327" i="67"/>
  <c r="G328" i="67"/>
  <c r="G329" i="67"/>
  <c r="G330" i="67"/>
  <c r="G331" i="67"/>
  <c r="G332" i="67"/>
  <c r="G333" i="67"/>
  <c r="G334" i="67"/>
  <c r="G335" i="67"/>
  <c r="G336" i="67"/>
  <c r="G337" i="67"/>
  <c r="G338" i="67"/>
  <c r="G339" i="67"/>
  <c r="G340" i="67"/>
  <c r="G341" i="67"/>
  <c r="G342" i="67"/>
  <c r="G343" i="67"/>
  <c r="G344" i="67"/>
  <c r="G345" i="67"/>
  <c r="G346" i="67"/>
  <c r="G347" i="67"/>
  <c r="G348" i="67"/>
  <c r="G349" i="67"/>
  <c r="G350" i="67"/>
  <c r="G351" i="67"/>
  <c r="G352" i="67"/>
  <c r="G353" i="67"/>
  <c r="G354" i="67"/>
  <c r="G355" i="67"/>
  <c r="G356" i="67"/>
  <c r="G357" i="67"/>
  <c r="G358" i="67"/>
  <c r="G359" i="67"/>
  <c r="G360" i="67"/>
  <c r="G361" i="67"/>
  <c r="G362" i="67"/>
  <c r="G363" i="67"/>
  <c r="G364" i="67"/>
  <c r="G365" i="67"/>
  <c r="G366" i="67"/>
  <c r="G367" i="67"/>
  <c r="G368" i="67"/>
  <c r="G369" i="67"/>
  <c r="H3" i="67" s="1"/>
  <c r="G370" i="67"/>
  <c r="H4" i="67" s="1"/>
  <c r="G5" i="67"/>
  <c r="V54" i="67"/>
  <c r="U54" i="67"/>
  <c r="V53" i="67"/>
  <c r="U53" i="67"/>
  <c r="V52" i="67"/>
  <c r="U52" i="67"/>
  <c r="V51" i="67"/>
  <c r="AK13" i="67"/>
  <c r="AL13" i="67"/>
  <c r="U50" i="67"/>
  <c r="V50" i="67"/>
  <c r="U49" i="67"/>
  <c r="V49" i="67"/>
  <c r="V48" i="67"/>
  <c r="U48" i="67"/>
  <c r="V47" i="67"/>
  <c r="U47" i="67"/>
  <c r="AK12" i="67"/>
  <c r="V46" i="67"/>
  <c r="U46" i="67"/>
  <c r="V45" i="67"/>
  <c r="U45" i="67"/>
  <c r="V44" i="67"/>
  <c r="U44" i="67"/>
  <c r="V43" i="67"/>
  <c r="U43" i="67"/>
  <c r="U42" i="67"/>
  <c r="V42" i="67"/>
  <c r="AK11" i="67"/>
  <c r="AL11" i="67"/>
  <c r="U41" i="67"/>
  <c r="V41" i="67"/>
  <c r="V40" i="67"/>
  <c r="U40" i="67"/>
  <c r="V39" i="67"/>
  <c r="U39" i="67"/>
  <c r="AL10" i="67"/>
  <c r="U38" i="67"/>
  <c r="V37" i="67"/>
  <c r="AK10" i="67"/>
  <c r="V36" i="67"/>
  <c r="U36" i="67"/>
  <c r="V35" i="67"/>
  <c r="U35" i="67"/>
  <c r="U34" i="67"/>
  <c r="V34" i="67"/>
  <c r="U33" i="67"/>
  <c r="V33" i="67"/>
  <c r="V32" i="67"/>
  <c r="U32" i="67"/>
  <c r="V31" i="67"/>
  <c r="U31" i="67"/>
  <c r="V30" i="67"/>
  <c r="U30" i="67"/>
  <c r="V29" i="67"/>
  <c r="AK8" i="67"/>
  <c r="AL8" i="67"/>
  <c r="V28" i="67"/>
  <c r="U28" i="67"/>
  <c r="V27" i="67"/>
  <c r="U27" i="67"/>
  <c r="U26" i="67"/>
  <c r="V26" i="67"/>
  <c r="U25" i="67"/>
  <c r="AK7" i="67"/>
  <c r="AL7" i="67"/>
  <c r="U24" i="67"/>
  <c r="AK19" i="67"/>
  <c r="V23" i="67"/>
  <c r="V22" i="67"/>
  <c r="V21" i="67"/>
  <c r="U21" i="67"/>
  <c r="V20" i="67"/>
  <c r="AL18" i="67"/>
  <c r="U20" i="67"/>
  <c r="V19" i="67"/>
  <c r="AK18" i="67"/>
  <c r="V18" i="67"/>
  <c r="U18" i="67"/>
  <c r="U17" i="67"/>
  <c r="V17" i="67"/>
  <c r="AL5" i="67"/>
  <c r="U16" i="67"/>
  <c r="AK5" i="67"/>
  <c r="V15" i="67"/>
  <c r="U15" i="67"/>
  <c r="AL16" i="67"/>
  <c r="U13" i="67"/>
  <c r="V12" i="67"/>
  <c r="AK16" i="67"/>
  <c r="Q54" i="67"/>
  <c r="P54" i="67"/>
  <c r="O54" i="67"/>
  <c r="R53" i="67"/>
  <c r="Q53" i="67"/>
  <c r="P53" i="67"/>
  <c r="O53" i="67"/>
  <c r="R52" i="67"/>
  <c r="Q52" i="67"/>
  <c r="P52" i="67"/>
  <c r="O52" i="67"/>
  <c r="R51" i="67"/>
  <c r="Q51" i="67"/>
  <c r="P51" i="67"/>
  <c r="O51" i="67"/>
  <c r="R50" i="67"/>
  <c r="Q50" i="67"/>
  <c r="P50" i="67"/>
  <c r="O50" i="67"/>
  <c r="R49" i="67"/>
  <c r="Q49" i="67"/>
  <c r="P49" i="67"/>
  <c r="O49" i="67"/>
  <c r="R48" i="67"/>
  <c r="Q48" i="67"/>
  <c r="P48" i="67"/>
  <c r="O48" i="67"/>
  <c r="R47" i="67"/>
  <c r="Q47" i="67"/>
  <c r="P47" i="67"/>
  <c r="O47" i="67"/>
  <c r="R46" i="67"/>
  <c r="Q46" i="67"/>
  <c r="P46" i="67"/>
  <c r="O46" i="67"/>
  <c r="R45" i="67"/>
  <c r="Q45" i="67"/>
  <c r="P45" i="67"/>
  <c r="O45" i="67"/>
  <c r="R44" i="67"/>
  <c r="Q44" i="67"/>
  <c r="P44" i="67"/>
  <c r="O44" i="67"/>
  <c r="R43" i="67"/>
  <c r="Q43" i="67"/>
  <c r="P43" i="67"/>
  <c r="O43" i="67"/>
  <c r="R42" i="67"/>
  <c r="Q42" i="67"/>
  <c r="P42" i="67"/>
  <c r="O42" i="67"/>
  <c r="R41" i="67"/>
  <c r="Q41" i="67"/>
  <c r="P41" i="67"/>
  <c r="O41" i="67"/>
  <c r="R40" i="67"/>
  <c r="Q40" i="67"/>
  <c r="P40" i="67"/>
  <c r="O40" i="67"/>
  <c r="R39" i="67"/>
  <c r="Q39" i="67"/>
  <c r="P39" i="67"/>
  <c r="O39" i="67"/>
  <c r="R38" i="67"/>
  <c r="Q38" i="67"/>
  <c r="P38" i="67"/>
  <c r="O38" i="67"/>
  <c r="R37" i="67"/>
  <c r="Q37" i="67"/>
  <c r="P37" i="67"/>
  <c r="O37" i="67"/>
  <c r="R36" i="67"/>
  <c r="Q36" i="67"/>
  <c r="P36" i="67"/>
  <c r="O36" i="67"/>
  <c r="AL15" i="67"/>
  <c r="R35" i="67"/>
  <c r="Q35" i="67"/>
  <c r="P35" i="67"/>
  <c r="O35" i="67"/>
  <c r="R34" i="67"/>
  <c r="Q34" i="67"/>
  <c r="P34" i="67"/>
  <c r="O34" i="67"/>
  <c r="R33" i="67"/>
  <c r="Q33" i="67"/>
  <c r="P33" i="67"/>
  <c r="O33" i="67"/>
  <c r="R32" i="67"/>
  <c r="Q32" i="67"/>
  <c r="P32" i="67"/>
  <c r="O32" i="67"/>
  <c r="R31" i="67"/>
  <c r="Q31" i="67"/>
  <c r="P31" i="67"/>
  <c r="O31" i="67"/>
  <c r="R30" i="67"/>
  <c r="Q30" i="67"/>
  <c r="P30" i="67"/>
  <c r="O30" i="67"/>
  <c r="R29" i="67"/>
  <c r="Q29" i="67"/>
  <c r="P29" i="67"/>
  <c r="O29" i="67"/>
  <c r="R28" i="67"/>
  <c r="Q28" i="67"/>
  <c r="P28" i="67"/>
  <c r="O28" i="67"/>
  <c r="R27" i="67"/>
  <c r="Q27" i="67"/>
  <c r="P27" i="67"/>
  <c r="O27" i="67"/>
  <c r="R26" i="67"/>
  <c r="Q26" i="67"/>
  <c r="P26" i="67"/>
  <c r="O26" i="67"/>
  <c r="V25" i="67"/>
  <c r="R25" i="67"/>
  <c r="Q25" i="67"/>
  <c r="P25" i="67"/>
  <c r="O25" i="67"/>
  <c r="R24" i="67"/>
  <c r="Q24" i="67"/>
  <c r="P24" i="67"/>
  <c r="O24" i="67"/>
  <c r="V5" i="67"/>
  <c r="U23" i="67"/>
  <c r="R23" i="67"/>
  <c r="Q23" i="67"/>
  <c r="P23" i="67"/>
  <c r="O23" i="67"/>
  <c r="U22" i="67"/>
  <c r="R22" i="67"/>
  <c r="Q22" i="67"/>
  <c r="P22" i="67"/>
  <c r="O22" i="67"/>
  <c r="R21" i="67"/>
  <c r="Q21" i="67"/>
  <c r="P21" i="67"/>
  <c r="O21" i="67"/>
  <c r="R20" i="67"/>
  <c r="Q20" i="67"/>
  <c r="P20" i="67"/>
  <c r="O20" i="67"/>
  <c r="U19" i="67"/>
  <c r="R19" i="67"/>
  <c r="Q19" i="67"/>
  <c r="P19" i="67"/>
  <c r="O19" i="67"/>
  <c r="U4" i="67"/>
  <c r="R18" i="67"/>
  <c r="Q18" i="67"/>
  <c r="P18" i="67"/>
  <c r="O18" i="67"/>
  <c r="V4" i="67"/>
  <c r="AK17" i="67"/>
  <c r="R17" i="67"/>
  <c r="Q17" i="67"/>
  <c r="P17" i="67"/>
  <c r="O17" i="67"/>
  <c r="R16" i="67"/>
  <c r="Q16" i="67"/>
  <c r="P16" i="67"/>
  <c r="O16" i="67"/>
  <c r="AK15" i="67"/>
  <c r="R15" i="67"/>
  <c r="Q15" i="67"/>
  <c r="P15" i="67"/>
  <c r="O15" i="67"/>
  <c r="AK14" i="67"/>
  <c r="V14" i="67"/>
  <c r="U14" i="67"/>
  <c r="R14" i="67"/>
  <c r="Q14" i="67"/>
  <c r="P14" i="67"/>
  <c r="O14" i="67"/>
  <c r="V13" i="67"/>
  <c r="R13" i="67"/>
  <c r="Q13" i="67"/>
  <c r="P13" i="67"/>
  <c r="O13" i="67"/>
  <c r="U12" i="67"/>
  <c r="R12" i="67"/>
  <c r="Q12" i="67"/>
  <c r="P12" i="67"/>
  <c r="O12" i="67"/>
  <c r="AM11" i="67"/>
  <c r="V11" i="67"/>
  <c r="U11" i="67"/>
  <c r="R11" i="67"/>
  <c r="Q11" i="67"/>
  <c r="P11" i="67"/>
  <c r="O11" i="67"/>
  <c r="U3" i="67"/>
  <c r="AM10" i="67"/>
  <c r="V10" i="67"/>
  <c r="U10" i="67"/>
  <c r="R10" i="67"/>
  <c r="V3" i="67"/>
  <c r="AL9" i="67"/>
  <c r="AK9" i="67"/>
  <c r="AM9" i="67"/>
  <c r="V9" i="67"/>
  <c r="U9" i="67"/>
  <c r="R9" i="67"/>
  <c r="Q9" i="67"/>
  <c r="P9" i="67"/>
  <c r="O9" i="67"/>
  <c r="V8" i="67"/>
  <c r="U8" i="67"/>
  <c r="R8" i="67"/>
  <c r="Q8" i="67"/>
  <c r="P8" i="67"/>
  <c r="O8" i="67"/>
  <c r="V7" i="67"/>
  <c r="U7" i="67"/>
  <c r="R7" i="67"/>
  <c r="Q7" i="67"/>
  <c r="P7" i="67"/>
  <c r="O7" i="67"/>
  <c r="V2" i="67"/>
  <c r="AK6" i="67"/>
  <c r="V6" i="67"/>
  <c r="U6" i="67"/>
  <c r="R6" i="67"/>
  <c r="Q6" i="67"/>
  <c r="P6" i="67"/>
  <c r="O6" i="67"/>
  <c r="AL14" i="67"/>
  <c r="U5" i="67"/>
  <c r="R5" i="67"/>
  <c r="Q5" i="67"/>
  <c r="P5" i="67"/>
  <c r="O5" i="67"/>
  <c r="W5" i="67"/>
  <c r="R4" i="67"/>
  <c r="Q4" i="67"/>
  <c r="P4" i="67"/>
  <c r="O4" i="67"/>
  <c r="G4" i="67"/>
  <c r="AV3" i="67"/>
  <c r="AV15" i="67" s="1"/>
  <c r="AL3" i="67"/>
  <c r="AK3" i="67"/>
  <c r="R3" i="67"/>
  <c r="Q3" i="67"/>
  <c r="P3" i="67"/>
  <c r="O3" i="67"/>
  <c r="G3" i="67"/>
  <c r="R2" i="67"/>
  <c r="Q2" i="67"/>
  <c r="P2" i="67"/>
  <c r="O2" i="67"/>
  <c r="H66" i="66"/>
  <c r="H67" i="66"/>
  <c r="H68" i="66"/>
  <c r="H69" i="66"/>
  <c r="H70" i="66"/>
  <c r="H71" i="66"/>
  <c r="H72" i="66"/>
  <c r="H73" i="66"/>
  <c r="H74" i="66"/>
  <c r="H75" i="66"/>
  <c r="H76" i="66"/>
  <c r="H77" i="66"/>
  <c r="H78" i="66"/>
  <c r="H79" i="66"/>
  <c r="H80" i="66"/>
  <c r="H81" i="66"/>
  <c r="H82" i="66"/>
  <c r="H83" i="66"/>
  <c r="H84" i="66"/>
  <c r="H85" i="66"/>
  <c r="H86" i="66"/>
  <c r="H87" i="66"/>
  <c r="H88" i="66"/>
  <c r="H89" i="66"/>
  <c r="H90" i="66"/>
  <c r="H91" i="66"/>
  <c r="H92" i="66"/>
  <c r="H93" i="66"/>
  <c r="H94" i="66"/>
  <c r="H95" i="66"/>
  <c r="H96" i="66"/>
  <c r="H97" i="66"/>
  <c r="H98" i="66"/>
  <c r="H99" i="66"/>
  <c r="H100" i="66"/>
  <c r="H101" i="66"/>
  <c r="H102" i="66"/>
  <c r="H103" i="66"/>
  <c r="H104" i="66"/>
  <c r="H105" i="66"/>
  <c r="H106" i="66"/>
  <c r="H107" i="66"/>
  <c r="H108" i="66"/>
  <c r="H109" i="66"/>
  <c r="H110" i="66"/>
  <c r="H111" i="66"/>
  <c r="H112" i="66"/>
  <c r="H113" i="66"/>
  <c r="H114" i="66"/>
  <c r="H115" i="66"/>
  <c r="H116" i="66"/>
  <c r="H117" i="66"/>
  <c r="H118" i="66"/>
  <c r="H119" i="66"/>
  <c r="H120" i="66"/>
  <c r="H121" i="66"/>
  <c r="H122" i="66"/>
  <c r="H123" i="66"/>
  <c r="H124" i="66"/>
  <c r="H125" i="66"/>
  <c r="H126" i="66"/>
  <c r="H127" i="66"/>
  <c r="H128" i="66"/>
  <c r="H129" i="66"/>
  <c r="H130" i="66"/>
  <c r="H131" i="66"/>
  <c r="H132" i="66"/>
  <c r="H133" i="66"/>
  <c r="H134" i="66"/>
  <c r="H135" i="66"/>
  <c r="H136" i="66"/>
  <c r="H137" i="66"/>
  <c r="H138" i="66"/>
  <c r="H139" i="66"/>
  <c r="H140" i="66"/>
  <c r="H141" i="66"/>
  <c r="H142" i="66"/>
  <c r="H143" i="66"/>
  <c r="H144" i="66"/>
  <c r="H145" i="66"/>
  <c r="H146" i="66"/>
  <c r="H147" i="66"/>
  <c r="H148" i="66"/>
  <c r="H149" i="66"/>
  <c r="H150" i="66"/>
  <c r="H151" i="66"/>
  <c r="H152" i="66"/>
  <c r="H153" i="66"/>
  <c r="H154" i="66"/>
  <c r="H155" i="66"/>
  <c r="H156" i="66"/>
  <c r="H157" i="66"/>
  <c r="H158" i="66"/>
  <c r="H159" i="66"/>
  <c r="H160" i="66"/>
  <c r="H161" i="66"/>
  <c r="H162" i="66"/>
  <c r="H163" i="66"/>
  <c r="H164" i="66"/>
  <c r="H165" i="66"/>
  <c r="H166" i="66"/>
  <c r="H167" i="66"/>
  <c r="H168" i="66"/>
  <c r="H169" i="66"/>
  <c r="H170" i="66"/>
  <c r="H171" i="66"/>
  <c r="H172" i="66"/>
  <c r="H173" i="66"/>
  <c r="H174" i="66"/>
  <c r="H175" i="66"/>
  <c r="H176" i="66"/>
  <c r="H177" i="66"/>
  <c r="H178" i="66"/>
  <c r="H179" i="66"/>
  <c r="H180" i="66"/>
  <c r="H181" i="66"/>
  <c r="H182" i="66"/>
  <c r="H183" i="66"/>
  <c r="H184" i="66"/>
  <c r="H185" i="66"/>
  <c r="H186" i="66"/>
  <c r="H187" i="66"/>
  <c r="H188" i="66"/>
  <c r="H189" i="66"/>
  <c r="H190" i="66"/>
  <c r="H191" i="66"/>
  <c r="H192" i="66"/>
  <c r="H193" i="66"/>
  <c r="H194" i="66"/>
  <c r="H195" i="66"/>
  <c r="H196" i="66"/>
  <c r="H197" i="66"/>
  <c r="H198" i="66"/>
  <c r="H199" i="66"/>
  <c r="H200" i="66"/>
  <c r="H201" i="66"/>
  <c r="H202" i="66"/>
  <c r="H203" i="66"/>
  <c r="H204" i="66"/>
  <c r="H205" i="66"/>
  <c r="H206" i="66"/>
  <c r="H207" i="66"/>
  <c r="H208" i="66"/>
  <c r="H209" i="66"/>
  <c r="H210" i="66"/>
  <c r="H211" i="66"/>
  <c r="H212" i="66"/>
  <c r="H213" i="66"/>
  <c r="H214" i="66"/>
  <c r="H215" i="66"/>
  <c r="H216" i="66"/>
  <c r="H217" i="66"/>
  <c r="H218" i="66"/>
  <c r="H219" i="66"/>
  <c r="H220" i="66"/>
  <c r="H221" i="66"/>
  <c r="H222" i="66"/>
  <c r="H223" i="66"/>
  <c r="H224" i="66"/>
  <c r="H225" i="66"/>
  <c r="H226" i="66"/>
  <c r="H227" i="66"/>
  <c r="H228" i="66"/>
  <c r="H229" i="66"/>
  <c r="H230" i="66"/>
  <c r="H231" i="66"/>
  <c r="H232" i="66"/>
  <c r="H233" i="66"/>
  <c r="H234" i="66"/>
  <c r="H235" i="66"/>
  <c r="H236" i="66"/>
  <c r="H237" i="66"/>
  <c r="H238" i="66"/>
  <c r="H239" i="66"/>
  <c r="H240" i="66"/>
  <c r="H241" i="66"/>
  <c r="H242" i="66"/>
  <c r="H243" i="66"/>
  <c r="H244" i="66"/>
  <c r="H245" i="66"/>
  <c r="H246" i="66"/>
  <c r="H247" i="66"/>
  <c r="H248" i="66"/>
  <c r="H249" i="66"/>
  <c r="H250" i="66"/>
  <c r="H251" i="66"/>
  <c r="H252" i="66"/>
  <c r="H253" i="66"/>
  <c r="H254" i="66"/>
  <c r="H255" i="66"/>
  <c r="H256" i="66"/>
  <c r="H257" i="66"/>
  <c r="H258" i="66"/>
  <c r="H259" i="66"/>
  <c r="H260" i="66"/>
  <c r="H261" i="66"/>
  <c r="H262" i="66"/>
  <c r="H263" i="66"/>
  <c r="H264" i="66"/>
  <c r="H265" i="66"/>
  <c r="H266" i="66"/>
  <c r="H267" i="66"/>
  <c r="H268" i="66"/>
  <c r="H269" i="66"/>
  <c r="H270" i="66"/>
  <c r="H271" i="66"/>
  <c r="H272" i="66"/>
  <c r="H273" i="66"/>
  <c r="H274" i="66"/>
  <c r="H275" i="66"/>
  <c r="H276" i="66"/>
  <c r="H277" i="66"/>
  <c r="H278" i="66"/>
  <c r="H279" i="66"/>
  <c r="H280" i="66"/>
  <c r="H281" i="66"/>
  <c r="H282" i="66"/>
  <c r="H283" i="66"/>
  <c r="H284" i="66"/>
  <c r="H285" i="66"/>
  <c r="H286" i="66"/>
  <c r="H287" i="66"/>
  <c r="H288" i="66"/>
  <c r="H289" i="66"/>
  <c r="H290" i="66"/>
  <c r="H291" i="66"/>
  <c r="H292" i="66"/>
  <c r="H293" i="66"/>
  <c r="H294" i="66"/>
  <c r="H295" i="66"/>
  <c r="H296" i="66"/>
  <c r="H297" i="66"/>
  <c r="H298" i="66"/>
  <c r="H299" i="66"/>
  <c r="H300" i="66"/>
  <c r="H301" i="66"/>
  <c r="H302" i="66"/>
  <c r="H303" i="66"/>
  <c r="H304" i="66"/>
  <c r="H305" i="66"/>
  <c r="H306" i="66"/>
  <c r="H307" i="66"/>
  <c r="H308" i="66"/>
  <c r="H309" i="66"/>
  <c r="H310" i="66"/>
  <c r="H311" i="66"/>
  <c r="H312" i="66"/>
  <c r="H313" i="66"/>
  <c r="H314" i="66"/>
  <c r="H315" i="66"/>
  <c r="H316" i="66"/>
  <c r="H317" i="66"/>
  <c r="H318" i="66"/>
  <c r="H319" i="66"/>
  <c r="H320" i="66"/>
  <c r="H321" i="66"/>
  <c r="H322" i="66"/>
  <c r="H323" i="66"/>
  <c r="H324" i="66"/>
  <c r="H325" i="66"/>
  <c r="H326" i="66"/>
  <c r="H327" i="66"/>
  <c r="H328" i="66"/>
  <c r="H329" i="66"/>
  <c r="H330" i="66"/>
  <c r="H331" i="66"/>
  <c r="H332" i="66"/>
  <c r="H333" i="66"/>
  <c r="H334" i="66"/>
  <c r="H335" i="66"/>
  <c r="H336" i="66"/>
  <c r="H337" i="66"/>
  <c r="H338" i="66"/>
  <c r="H339" i="66"/>
  <c r="H340" i="66"/>
  <c r="H341" i="66"/>
  <c r="H342" i="66"/>
  <c r="H343" i="66"/>
  <c r="H344" i="66"/>
  <c r="H345" i="66"/>
  <c r="H346" i="66"/>
  <c r="H347" i="66"/>
  <c r="H348" i="66"/>
  <c r="H349" i="66"/>
  <c r="H350" i="66"/>
  <c r="H351" i="66"/>
  <c r="H352" i="66"/>
  <c r="H353" i="66"/>
  <c r="H354" i="66"/>
  <c r="H355" i="66"/>
  <c r="H356" i="66"/>
  <c r="H357" i="66"/>
  <c r="H358" i="66"/>
  <c r="H359" i="66"/>
  <c r="H360" i="66"/>
  <c r="H361" i="66"/>
  <c r="H362" i="66"/>
  <c r="H363" i="66"/>
  <c r="H364" i="66"/>
  <c r="H365" i="66"/>
  <c r="H366" i="66"/>
  <c r="H367" i="66"/>
  <c r="H368" i="66"/>
  <c r="H369" i="66"/>
  <c r="H370" i="66"/>
  <c r="H65" i="66"/>
  <c r="H6" i="66"/>
  <c r="H7" i="66"/>
  <c r="H8" i="66"/>
  <c r="H9" i="66"/>
  <c r="H10" i="66"/>
  <c r="H11" i="66"/>
  <c r="H12" i="66"/>
  <c r="H13" i="66"/>
  <c r="H14" i="66"/>
  <c r="H15" i="66"/>
  <c r="H16" i="66"/>
  <c r="H17" i="66"/>
  <c r="H18" i="66"/>
  <c r="H19" i="66"/>
  <c r="H20" i="66"/>
  <c r="H21" i="66"/>
  <c r="H22" i="66"/>
  <c r="H23" i="66"/>
  <c r="H24" i="66"/>
  <c r="H25" i="66"/>
  <c r="H26" i="66"/>
  <c r="H27" i="66"/>
  <c r="H28" i="66"/>
  <c r="H29" i="66"/>
  <c r="H30" i="66"/>
  <c r="H31" i="66"/>
  <c r="H32" i="66"/>
  <c r="H33" i="66"/>
  <c r="H34" i="66"/>
  <c r="H35" i="66"/>
  <c r="H36" i="66"/>
  <c r="H37" i="66"/>
  <c r="H38" i="66"/>
  <c r="H39" i="66"/>
  <c r="H40" i="66"/>
  <c r="H41" i="66"/>
  <c r="H42" i="66"/>
  <c r="H43" i="66"/>
  <c r="H44" i="66"/>
  <c r="H45" i="66"/>
  <c r="H46" i="66"/>
  <c r="H47" i="66"/>
  <c r="H48" i="66"/>
  <c r="H49" i="66"/>
  <c r="H50" i="66"/>
  <c r="H51" i="66"/>
  <c r="H52" i="66"/>
  <c r="H53" i="66"/>
  <c r="H54" i="66"/>
  <c r="H55" i="66"/>
  <c r="H56" i="66"/>
  <c r="H57" i="66"/>
  <c r="H58" i="66"/>
  <c r="H59" i="66"/>
  <c r="H60" i="66"/>
  <c r="H61" i="66"/>
  <c r="H62" i="66"/>
  <c r="H63" i="66"/>
  <c r="H5" i="66"/>
  <c r="G6" i="66"/>
  <c r="G7" i="66"/>
  <c r="G8" i="66"/>
  <c r="G9" i="66"/>
  <c r="G10" i="66"/>
  <c r="G11" i="66"/>
  <c r="G12" i="66"/>
  <c r="G13" i="66"/>
  <c r="G14" i="66"/>
  <c r="G15" i="66"/>
  <c r="G16" i="66"/>
  <c r="G17" i="66"/>
  <c r="G18" i="66"/>
  <c r="G19" i="66"/>
  <c r="G20" i="66"/>
  <c r="G21" i="66"/>
  <c r="G22" i="66"/>
  <c r="G23" i="66"/>
  <c r="G24" i="66"/>
  <c r="G25" i="66"/>
  <c r="G26" i="66"/>
  <c r="G27" i="66"/>
  <c r="G28" i="66"/>
  <c r="G29" i="66"/>
  <c r="G30" i="66"/>
  <c r="G31" i="66"/>
  <c r="G32" i="66"/>
  <c r="G33" i="66"/>
  <c r="G34" i="66"/>
  <c r="G35" i="66"/>
  <c r="G36" i="66"/>
  <c r="G37" i="66"/>
  <c r="G38" i="66"/>
  <c r="G39" i="66"/>
  <c r="G40" i="66"/>
  <c r="G41" i="66"/>
  <c r="G42" i="66"/>
  <c r="G43" i="66"/>
  <c r="G44" i="66"/>
  <c r="G45" i="66"/>
  <c r="G46" i="66"/>
  <c r="G47" i="66"/>
  <c r="G48" i="66"/>
  <c r="G49" i="66"/>
  <c r="G50" i="66"/>
  <c r="G51" i="66"/>
  <c r="G52" i="66"/>
  <c r="G53" i="66"/>
  <c r="G54" i="66"/>
  <c r="G55" i="66"/>
  <c r="G56" i="66"/>
  <c r="G57" i="66"/>
  <c r="G58" i="66"/>
  <c r="G59" i="66"/>
  <c r="G60" i="66"/>
  <c r="G61" i="66"/>
  <c r="G62" i="66"/>
  <c r="G63" i="66"/>
  <c r="G64" i="66"/>
  <c r="G65" i="66"/>
  <c r="G66" i="66"/>
  <c r="G67" i="66"/>
  <c r="G68" i="66"/>
  <c r="G69" i="66"/>
  <c r="G70" i="66"/>
  <c r="G71" i="66"/>
  <c r="G72" i="66"/>
  <c r="G73" i="66"/>
  <c r="G74" i="66"/>
  <c r="G75" i="66"/>
  <c r="G76" i="66"/>
  <c r="G77" i="66"/>
  <c r="G78" i="66"/>
  <c r="G79" i="66"/>
  <c r="G80" i="66"/>
  <c r="G81" i="66"/>
  <c r="G82" i="66"/>
  <c r="G83" i="66"/>
  <c r="G84" i="66"/>
  <c r="G85" i="66"/>
  <c r="G86" i="66"/>
  <c r="G87" i="66"/>
  <c r="G88" i="66"/>
  <c r="G89" i="66"/>
  <c r="G90" i="66"/>
  <c r="G91" i="66"/>
  <c r="G92" i="66"/>
  <c r="G93" i="66"/>
  <c r="G94" i="66"/>
  <c r="G95" i="66"/>
  <c r="G96" i="66"/>
  <c r="G97" i="66"/>
  <c r="G98" i="66"/>
  <c r="G99" i="66"/>
  <c r="G100" i="66"/>
  <c r="G101" i="66"/>
  <c r="G102" i="66"/>
  <c r="G103" i="66"/>
  <c r="G104" i="66"/>
  <c r="G105" i="66"/>
  <c r="G106" i="66"/>
  <c r="G107" i="66"/>
  <c r="G108" i="66"/>
  <c r="G109" i="66"/>
  <c r="G110" i="66"/>
  <c r="G111" i="66"/>
  <c r="G112" i="66"/>
  <c r="G113" i="66"/>
  <c r="G114" i="66"/>
  <c r="G115" i="66"/>
  <c r="G116" i="66"/>
  <c r="G117" i="66"/>
  <c r="G118" i="66"/>
  <c r="G119" i="66"/>
  <c r="G120" i="66"/>
  <c r="G121" i="66"/>
  <c r="G122" i="66"/>
  <c r="G123" i="66"/>
  <c r="G124" i="66"/>
  <c r="G125" i="66"/>
  <c r="G126" i="66"/>
  <c r="G127" i="66"/>
  <c r="G128" i="66"/>
  <c r="G129" i="66"/>
  <c r="G130" i="66"/>
  <c r="G131" i="66"/>
  <c r="G132" i="66"/>
  <c r="G133" i="66"/>
  <c r="G134" i="66"/>
  <c r="G135" i="66"/>
  <c r="G136" i="66"/>
  <c r="G137" i="66"/>
  <c r="G138" i="66"/>
  <c r="G139" i="66"/>
  <c r="G140" i="66"/>
  <c r="G141" i="66"/>
  <c r="G142" i="66"/>
  <c r="G143" i="66"/>
  <c r="G144" i="66"/>
  <c r="G145" i="66"/>
  <c r="G146" i="66"/>
  <c r="G147" i="66"/>
  <c r="G148" i="66"/>
  <c r="G149" i="66"/>
  <c r="G150" i="66"/>
  <c r="G151" i="66"/>
  <c r="G152" i="66"/>
  <c r="G153" i="66"/>
  <c r="G154" i="66"/>
  <c r="G155" i="66"/>
  <c r="G156" i="66"/>
  <c r="G157" i="66"/>
  <c r="G158" i="66"/>
  <c r="G159" i="66"/>
  <c r="G160" i="66"/>
  <c r="G161" i="66"/>
  <c r="G162" i="66"/>
  <c r="G163" i="66"/>
  <c r="G164" i="66"/>
  <c r="G165" i="66"/>
  <c r="G166" i="66"/>
  <c r="G167" i="66"/>
  <c r="G168" i="66"/>
  <c r="G169" i="66"/>
  <c r="G170" i="66"/>
  <c r="G171" i="66"/>
  <c r="G172" i="66"/>
  <c r="G173" i="66"/>
  <c r="G174" i="66"/>
  <c r="G175" i="66"/>
  <c r="G176" i="66"/>
  <c r="G177" i="66"/>
  <c r="G178" i="66"/>
  <c r="G179" i="66"/>
  <c r="G180" i="66"/>
  <c r="G181" i="66"/>
  <c r="G182" i="66"/>
  <c r="G183" i="66"/>
  <c r="G184" i="66"/>
  <c r="G185" i="66"/>
  <c r="G186" i="66"/>
  <c r="G187" i="66"/>
  <c r="G188" i="66"/>
  <c r="G189" i="66"/>
  <c r="G190" i="66"/>
  <c r="G191" i="66"/>
  <c r="G192" i="66"/>
  <c r="G193" i="66"/>
  <c r="G194" i="66"/>
  <c r="G195" i="66"/>
  <c r="G196" i="66"/>
  <c r="G197" i="66"/>
  <c r="G198" i="66"/>
  <c r="G199" i="66"/>
  <c r="G200" i="66"/>
  <c r="G201" i="66"/>
  <c r="G202" i="66"/>
  <c r="G203" i="66"/>
  <c r="G204" i="66"/>
  <c r="G205" i="66"/>
  <c r="G206" i="66"/>
  <c r="G207" i="66"/>
  <c r="G208" i="66"/>
  <c r="G209" i="66"/>
  <c r="G210" i="66"/>
  <c r="G211" i="66"/>
  <c r="G212" i="66"/>
  <c r="G213" i="66"/>
  <c r="G214" i="66"/>
  <c r="G215" i="66"/>
  <c r="G216" i="66"/>
  <c r="G217" i="66"/>
  <c r="G218" i="66"/>
  <c r="G219" i="66"/>
  <c r="G220" i="66"/>
  <c r="G221" i="66"/>
  <c r="G222" i="66"/>
  <c r="G223" i="66"/>
  <c r="G224" i="66"/>
  <c r="G225" i="66"/>
  <c r="G226" i="66"/>
  <c r="G227" i="66"/>
  <c r="G228" i="66"/>
  <c r="G229" i="66"/>
  <c r="G230" i="66"/>
  <c r="G231" i="66"/>
  <c r="G232" i="66"/>
  <c r="G233" i="66"/>
  <c r="G234" i="66"/>
  <c r="G235" i="66"/>
  <c r="G236" i="66"/>
  <c r="G237" i="66"/>
  <c r="G238" i="66"/>
  <c r="G239" i="66"/>
  <c r="G240" i="66"/>
  <c r="G241" i="66"/>
  <c r="G242" i="66"/>
  <c r="G243" i="66"/>
  <c r="G244" i="66"/>
  <c r="G245" i="66"/>
  <c r="G246" i="66"/>
  <c r="G247" i="66"/>
  <c r="G248" i="66"/>
  <c r="G249" i="66"/>
  <c r="G250" i="66"/>
  <c r="G251" i="66"/>
  <c r="G252" i="66"/>
  <c r="G253" i="66"/>
  <c r="G254" i="66"/>
  <c r="G255" i="66"/>
  <c r="G256" i="66"/>
  <c r="G257" i="66"/>
  <c r="G258" i="66"/>
  <c r="G259" i="66"/>
  <c r="G260" i="66"/>
  <c r="G261" i="66"/>
  <c r="G262" i="66"/>
  <c r="G263" i="66"/>
  <c r="G264" i="66"/>
  <c r="G265" i="66"/>
  <c r="G266" i="66"/>
  <c r="G267" i="66"/>
  <c r="G268" i="66"/>
  <c r="G269" i="66"/>
  <c r="G270" i="66"/>
  <c r="G271" i="66"/>
  <c r="G272" i="66"/>
  <c r="G273" i="66"/>
  <c r="G274" i="66"/>
  <c r="G275" i="66"/>
  <c r="G276" i="66"/>
  <c r="G277" i="66"/>
  <c r="G278" i="66"/>
  <c r="G279" i="66"/>
  <c r="G280" i="66"/>
  <c r="G281" i="66"/>
  <c r="G282" i="66"/>
  <c r="G283" i="66"/>
  <c r="G284" i="66"/>
  <c r="G285" i="66"/>
  <c r="G286" i="66"/>
  <c r="G287" i="66"/>
  <c r="G288" i="66"/>
  <c r="G289" i="66"/>
  <c r="G290" i="66"/>
  <c r="G291" i="66"/>
  <c r="G292" i="66"/>
  <c r="G293" i="66"/>
  <c r="G294" i="66"/>
  <c r="G295" i="66"/>
  <c r="G296" i="66"/>
  <c r="G297" i="66"/>
  <c r="G298" i="66"/>
  <c r="G299" i="66"/>
  <c r="G300" i="66"/>
  <c r="G301" i="66"/>
  <c r="G302" i="66"/>
  <c r="G303" i="66"/>
  <c r="G304" i="66"/>
  <c r="G305" i="66"/>
  <c r="G306" i="66"/>
  <c r="G307" i="66"/>
  <c r="G308" i="66"/>
  <c r="G309" i="66"/>
  <c r="G310" i="66"/>
  <c r="G311" i="66"/>
  <c r="G312" i="66"/>
  <c r="G313" i="66"/>
  <c r="G314" i="66"/>
  <c r="G315" i="66"/>
  <c r="G316" i="66"/>
  <c r="G317" i="66"/>
  <c r="G318" i="66"/>
  <c r="G319" i="66"/>
  <c r="G320" i="66"/>
  <c r="G321" i="66"/>
  <c r="G322" i="66"/>
  <c r="G323" i="66"/>
  <c r="G324" i="66"/>
  <c r="G325" i="66"/>
  <c r="G326" i="66"/>
  <c r="G327" i="66"/>
  <c r="G328" i="66"/>
  <c r="G329" i="66"/>
  <c r="G330" i="66"/>
  <c r="G331" i="66"/>
  <c r="G332" i="66"/>
  <c r="G333" i="66"/>
  <c r="G334" i="66"/>
  <c r="G335" i="66"/>
  <c r="G336" i="66"/>
  <c r="G337" i="66"/>
  <c r="G338" i="66"/>
  <c r="G339" i="66"/>
  <c r="G340" i="66"/>
  <c r="G341" i="66"/>
  <c r="G342" i="66"/>
  <c r="G343" i="66"/>
  <c r="G344" i="66"/>
  <c r="G345" i="66"/>
  <c r="G346" i="66"/>
  <c r="G347" i="66"/>
  <c r="G348" i="66"/>
  <c r="G349" i="66"/>
  <c r="G350" i="66"/>
  <c r="G351" i="66"/>
  <c r="G352" i="66"/>
  <c r="G353" i="66"/>
  <c r="G354" i="66"/>
  <c r="G355" i="66"/>
  <c r="G356" i="66"/>
  <c r="G357" i="66"/>
  <c r="G358" i="66"/>
  <c r="G359" i="66"/>
  <c r="G360" i="66"/>
  <c r="G361" i="66"/>
  <c r="G362" i="66"/>
  <c r="G363" i="66"/>
  <c r="G364" i="66"/>
  <c r="G365" i="66"/>
  <c r="G366" i="66"/>
  <c r="G367" i="66"/>
  <c r="G368" i="66"/>
  <c r="G369" i="66"/>
  <c r="G370" i="66"/>
  <c r="H4" i="66" s="1"/>
  <c r="G5" i="66"/>
  <c r="L370" i="66"/>
  <c r="K370" i="66"/>
  <c r="J370" i="66"/>
  <c r="I370" i="66"/>
  <c r="J4" i="66" s="1"/>
  <c r="L369" i="66"/>
  <c r="K369" i="66"/>
  <c r="L3" i="66" s="1"/>
  <c r="J369" i="66"/>
  <c r="I369" i="66"/>
  <c r="L368" i="66"/>
  <c r="K368" i="66"/>
  <c r="J368" i="66"/>
  <c r="I368" i="66"/>
  <c r="L367" i="66"/>
  <c r="K367" i="66"/>
  <c r="J367" i="66"/>
  <c r="I367" i="66"/>
  <c r="L366" i="66"/>
  <c r="K366" i="66"/>
  <c r="J366" i="66"/>
  <c r="I366" i="66"/>
  <c r="L365" i="66"/>
  <c r="K365" i="66"/>
  <c r="J365" i="66"/>
  <c r="I365" i="66"/>
  <c r="L364" i="66"/>
  <c r="K364" i="66"/>
  <c r="J364" i="66"/>
  <c r="I364" i="66"/>
  <c r="L363" i="66"/>
  <c r="K363" i="66"/>
  <c r="J363" i="66"/>
  <c r="I363" i="66"/>
  <c r="L362" i="66"/>
  <c r="K362" i="66"/>
  <c r="J362" i="66"/>
  <c r="I362" i="66"/>
  <c r="L361" i="66"/>
  <c r="K361" i="66"/>
  <c r="J361" i="66"/>
  <c r="I361" i="66"/>
  <c r="L360" i="66"/>
  <c r="K360" i="66"/>
  <c r="Z53" i="66" s="1"/>
  <c r="J360" i="66"/>
  <c r="I360" i="66"/>
  <c r="L359" i="66"/>
  <c r="K359" i="66"/>
  <c r="J359" i="66"/>
  <c r="I359" i="66"/>
  <c r="L358" i="66"/>
  <c r="K358" i="66"/>
  <c r="J358" i="66"/>
  <c r="I358" i="66"/>
  <c r="L357" i="66"/>
  <c r="K357" i="66"/>
  <c r="J357" i="66"/>
  <c r="I357" i="66"/>
  <c r="L356" i="66"/>
  <c r="K356" i="66"/>
  <c r="J356" i="66"/>
  <c r="I356" i="66"/>
  <c r="L355" i="66"/>
  <c r="K355" i="66"/>
  <c r="J355" i="66"/>
  <c r="I355" i="66"/>
  <c r="L354" i="66"/>
  <c r="K354" i="66"/>
  <c r="J354" i="66"/>
  <c r="I354" i="66"/>
  <c r="L353" i="66"/>
  <c r="K353" i="66"/>
  <c r="J353" i="66"/>
  <c r="I353" i="66"/>
  <c r="L352" i="66"/>
  <c r="K352" i="66"/>
  <c r="J352" i="66"/>
  <c r="I352" i="66"/>
  <c r="L351" i="66"/>
  <c r="K351" i="66"/>
  <c r="J351" i="66"/>
  <c r="I351" i="66"/>
  <c r="L350" i="66"/>
  <c r="K350" i="66"/>
  <c r="J350" i="66"/>
  <c r="I350" i="66"/>
  <c r="L349" i="66"/>
  <c r="K349" i="66"/>
  <c r="J349" i="66"/>
  <c r="I349" i="66"/>
  <c r="L348" i="66"/>
  <c r="K348" i="66"/>
  <c r="J348" i="66"/>
  <c r="I348" i="66"/>
  <c r="L347" i="66"/>
  <c r="K347" i="66"/>
  <c r="J347" i="66"/>
  <c r="I347" i="66"/>
  <c r="L346" i="66"/>
  <c r="K346" i="66"/>
  <c r="J346" i="66"/>
  <c r="I346" i="66"/>
  <c r="L345" i="66"/>
  <c r="K345" i="66"/>
  <c r="J345" i="66"/>
  <c r="I345" i="66"/>
  <c r="L344" i="66"/>
  <c r="K344" i="66"/>
  <c r="J344" i="66"/>
  <c r="I344" i="66"/>
  <c r="L343" i="66"/>
  <c r="K343" i="66"/>
  <c r="J343" i="66"/>
  <c r="I343" i="66"/>
  <c r="L342" i="66"/>
  <c r="K342" i="66"/>
  <c r="J342" i="66"/>
  <c r="I342" i="66"/>
  <c r="L341" i="66"/>
  <c r="K341" i="66"/>
  <c r="J341" i="66"/>
  <c r="I341" i="66"/>
  <c r="L340" i="66"/>
  <c r="K340" i="66"/>
  <c r="J340" i="66"/>
  <c r="I340" i="66"/>
  <c r="L339" i="66"/>
  <c r="K339" i="66"/>
  <c r="J339" i="66"/>
  <c r="I339" i="66"/>
  <c r="L338" i="66"/>
  <c r="K338" i="66"/>
  <c r="J338" i="66"/>
  <c r="I338" i="66"/>
  <c r="L337" i="66"/>
  <c r="K337" i="66"/>
  <c r="J337" i="66"/>
  <c r="I337" i="66"/>
  <c r="L336" i="66"/>
  <c r="K336" i="66"/>
  <c r="J336" i="66"/>
  <c r="I336" i="66"/>
  <c r="L335" i="66"/>
  <c r="K335" i="66"/>
  <c r="J335" i="66"/>
  <c r="I335" i="66"/>
  <c r="L334" i="66"/>
  <c r="K334" i="66"/>
  <c r="J334" i="66"/>
  <c r="I334" i="66"/>
  <c r="L333" i="66"/>
  <c r="K333" i="66"/>
  <c r="J333" i="66"/>
  <c r="I333" i="66"/>
  <c r="L332" i="66"/>
  <c r="K332" i="66"/>
  <c r="Z49" i="66" s="1"/>
  <c r="J332" i="66"/>
  <c r="I332" i="66"/>
  <c r="L331" i="66"/>
  <c r="K331" i="66"/>
  <c r="J331" i="66"/>
  <c r="I331" i="66"/>
  <c r="L330" i="66"/>
  <c r="K330" i="66"/>
  <c r="J330" i="66"/>
  <c r="I330" i="66"/>
  <c r="L329" i="66"/>
  <c r="K329" i="66"/>
  <c r="J329" i="66"/>
  <c r="I329" i="66"/>
  <c r="L328" i="66"/>
  <c r="K328" i="66"/>
  <c r="J328" i="66"/>
  <c r="I328" i="66"/>
  <c r="L327" i="66"/>
  <c r="K327" i="66"/>
  <c r="J327" i="66"/>
  <c r="I327" i="66"/>
  <c r="L326" i="66"/>
  <c r="K326" i="66"/>
  <c r="J326" i="66"/>
  <c r="I326" i="66"/>
  <c r="L325" i="66"/>
  <c r="K325" i="66"/>
  <c r="J325" i="66"/>
  <c r="I325" i="66"/>
  <c r="L324" i="66"/>
  <c r="K324" i="66"/>
  <c r="J324" i="66"/>
  <c r="I324" i="66"/>
  <c r="L323" i="66"/>
  <c r="K323" i="66"/>
  <c r="J323" i="66"/>
  <c r="I323" i="66"/>
  <c r="L322" i="66"/>
  <c r="K322" i="66"/>
  <c r="J322" i="66"/>
  <c r="I322" i="66"/>
  <c r="L321" i="66"/>
  <c r="K321" i="66"/>
  <c r="J321" i="66"/>
  <c r="I321" i="66"/>
  <c r="L320" i="66"/>
  <c r="K320" i="66"/>
  <c r="J320" i="66"/>
  <c r="I320" i="66"/>
  <c r="L319" i="66"/>
  <c r="K319" i="66"/>
  <c r="J319" i="66"/>
  <c r="I319" i="66"/>
  <c r="L318" i="66"/>
  <c r="K318" i="66"/>
  <c r="J318" i="66"/>
  <c r="I318" i="66"/>
  <c r="L317" i="66"/>
  <c r="K317" i="66"/>
  <c r="J317" i="66"/>
  <c r="I317" i="66"/>
  <c r="L316" i="66"/>
  <c r="K316" i="66"/>
  <c r="J316" i="66"/>
  <c r="I316" i="66"/>
  <c r="L315" i="66"/>
  <c r="K315" i="66"/>
  <c r="J315" i="66"/>
  <c r="I315" i="66"/>
  <c r="L314" i="66"/>
  <c r="K314" i="66"/>
  <c r="J314" i="66"/>
  <c r="I314" i="66"/>
  <c r="L313" i="66"/>
  <c r="K313" i="66"/>
  <c r="J313" i="66"/>
  <c r="I313" i="66"/>
  <c r="L312" i="66"/>
  <c r="K312" i="66"/>
  <c r="J312" i="66"/>
  <c r="I312" i="66"/>
  <c r="L311" i="66"/>
  <c r="K311" i="66"/>
  <c r="J311" i="66"/>
  <c r="I311" i="66"/>
  <c r="L310" i="66"/>
  <c r="K310" i="66"/>
  <c r="J310" i="66"/>
  <c r="I310" i="66"/>
  <c r="L309" i="66"/>
  <c r="K309" i="66"/>
  <c r="J309" i="66"/>
  <c r="I309" i="66"/>
  <c r="L308" i="66"/>
  <c r="K308" i="66"/>
  <c r="J308" i="66"/>
  <c r="I308" i="66"/>
  <c r="L307" i="66"/>
  <c r="K307" i="66"/>
  <c r="J307" i="66"/>
  <c r="I307" i="66"/>
  <c r="L306" i="66"/>
  <c r="K306" i="66"/>
  <c r="J306" i="66"/>
  <c r="I306" i="66"/>
  <c r="L305" i="66"/>
  <c r="K305" i="66"/>
  <c r="J305" i="66"/>
  <c r="I305" i="66"/>
  <c r="L304" i="66"/>
  <c r="K304" i="66"/>
  <c r="J304" i="66"/>
  <c r="I304" i="66"/>
  <c r="L303" i="66"/>
  <c r="K303" i="66"/>
  <c r="J303" i="66"/>
  <c r="I303" i="66"/>
  <c r="L302" i="66"/>
  <c r="K302" i="66"/>
  <c r="J302" i="66"/>
  <c r="I302" i="66"/>
  <c r="L301" i="66"/>
  <c r="K301" i="66"/>
  <c r="J301" i="66"/>
  <c r="I301" i="66"/>
  <c r="L300" i="66"/>
  <c r="K300" i="66"/>
  <c r="J300" i="66"/>
  <c r="I300" i="66"/>
  <c r="L299" i="66"/>
  <c r="K299" i="66"/>
  <c r="J299" i="66"/>
  <c r="I299" i="66"/>
  <c r="L298" i="66"/>
  <c r="K298" i="66"/>
  <c r="J298" i="66"/>
  <c r="I298" i="66"/>
  <c r="L297" i="66"/>
  <c r="K297" i="66"/>
  <c r="J297" i="66"/>
  <c r="I297" i="66"/>
  <c r="L296" i="66"/>
  <c r="K296" i="66"/>
  <c r="J296" i="66"/>
  <c r="I296" i="66"/>
  <c r="L295" i="66"/>
  <c r="K295" i="66"/>
  <c r="J295" i="66"/>
  <c r="I295" i="66"/>
  <c r="L294" i="66"/>
  <c r="K294" i="66"/>
  <c r="J294" i="66"/>
  <c r="I294" i="66"/>
  <c r="L293" i="66"/>
  <c r="K293" i="66"/>
  <c r="J293" i="66"/>
  <c r="I293" i="66"/>
  <c r="L292" i="66"/>
  <c r="K292" i="66"/>
  <c r="J292" i="66"/>
  <c r="I292" i="66"/>
  <c r="L291" i="66"/>
  <c r="K291" i="66"/>
  <c r="J291" i="66"/>
  <c r="I291" i="66"/>
  <c r="L290" i="66"/>
  <c r="K290" i="66"/>
  <c r="J290" i="66"/>
  <c r="I290" i="66"/>
  <c r="L289" i="66"/>
  <c r="K289" i="66"/>
  <c r="J289" i="66"/>
  <c r="I289" i="66"/>
  <c r="L288" i="66"/>
  <c r="K288" i="66"/>
  <c r="J288" i="66"/>
  <c r="I288" i="66"/>
  <c r="L287" i="66"/>
  <c r="K287" i="66"/>
  <c r="J287" i="66"/>
  <c r="I287" i="66"/>
  <c r="L286" i="66"/>
  <c r="K286" i="66"/>
  <c r="J286" i="66"/>
  <c r="I286" i="66"/>
  <c r="L285" i="66"/>
  <c r="K285" i="66"/>
  <c r="J285" i="66"/>
  <c r="I285" i="66"/>
  <c r="L284" i="66"/>
  <c r="K284" i="66"/>
  <c r="J284" i="66"/>
  <c r="I284" i="66"/>
  <c r="L283" i="66"/>
  <c r="K283" i="66"/>
  <c r="J283" i="66"/>
  <c r="I283" i="66"/>
  <c r="L282" i="66"/>
  <c r="K282" i="66"/>
  <c r="J282" i="66"/>
  <c r="I282" i="66"/>
  <c r="L281" i="66"/>
  <c r="K281" i="66"/>
  <c r="J281" i="66"/>
  <c r="I281" i="66"/>
  <c r="L280" i="66"/>
  <c r="K280" i="66"/>
  <c r="J280" i="66"/>
  <c r="I280" i="66"/>
  <c r="L279" i="66"/>
  <c r="K279" i="66"/>
  <c r="J279" i="66"/>
  <c r="I279" i="66"/>
  <c r="L278" i="66"/>
  <c r="K278" i="66"/>
  <c r="J278" i="66"/>
  <c r="I278" i="66"/>
  <c r="L277" i="66"/>
  <c r="K277" i="66"/>
  <c r="J277" i="66"/>
  <c r="I277" i="66"/>
  <c r="L276" i="66"/>
  <c r="K276" i="66"/>
  <c r="J276" i="66"/>
  <c r="I276" i="66"/>
  <c r="L275" i="66"/>
  <c r="K275" i="66"/>
  <c r="J275" i="66"/>
  <c r="I275" i="66"/>
  <c r="L274" i="66"/>
  <c r="K274" i="66"/>
  <c r="J274" i="66"/>
  <c r="I274" i="66"/>
  <c r="L273" i="66"/>
  <c r="K273" i="66"/>
  <c r="J273" i="66"/>
  <c r="I273" i="66"/>
  <c r="L272" i="66"/>
  <c r="K272" i="66"/>
  <c r="J272" i="66"/>
  <c r="I272" i="66"/>
  <c r="L271" i="66"/>
  <c r="K271" i="66"/>
  <c r="J271" i="66"/>
  <c r="I271" i="66"/>
  <c r="L270" i="66"/>
  <c r="K270" i="66"/>
  <c r="J270" i="66"/>
  <c r="I270" i="66"/>
  <c r="L269" i="66"/>
  <c r="K269" i="66"/>
  <c r="J269" i="66"/>
  <c r="I269" i="66"/>
  <c r="L268" i="66"/>
  <c r="K268" i="66"/>
  <c r="J268" i="66"/>
  <c r="I268" i="66"/>
  <c r="L267" i="66"/>
  <c r="K267" i="66"/>
  <c r="J267" i="66"/>
  <c r="I267" i="66"/>
  <c r="L266" i="66"/>
  <c r="K266" i="66"/>
  <c r="J266" i="66"/>
  <c r="I266" i="66"/>
  <c r="L265" i="66"/>
  <c r="K265" i="66"/>
  <c r="J265" i="66"/>
  <c r="I265" i="66"/>
  <c r="L264" i="66"/>
  <c r="K264" i="66"/>
  <c r="J264" i="66"/>
  <c r="I264" i="66"/>
  <c r="L263" i="66"/>
  <c r="K263" i="66"/>
  <c r="Z39" i="66" s="1"/>
  <c r="J263" i="66"/>
  <c r="I263" i="66"/>
  <c r="L262" i="66"/>
  <c r="K262" i="66"/>
  <c r="J262" i="66"/>
  <c r="I262" i="66"/>
  <c r="L261" i="66"/>
  <c r="K261" i="66"/>
  <c r="J261" i="66"/>
  <c r="I261" i="66"/>
  <c r="L260" i="66"/>
  <c r="K260" i="66"/>
  <c r="J260" i="66"/>
  <c r="I260" i="66"/>
  <c r="L259" i="66"/>
  <c r="K259" i="66"/>
  <c r="J259" i="66"/>
  <c r="I259" i="66"/>
  <c r="L258" i="66"/>
  <c r="K258" i="66"/>
  <c r="J258" i="66"/>
  <c r="I258" i="66"/>
  <c r="L257" i="66"/>
  <c r="K257" i="66"/>
  <c r="J257" i="66"/>
  <c r="I257" i="66"/>
  <c r="L256" i="66"/>
  <c r="K256" i="66"/>
  <c r="J256" i="66"/>
  <c r="I256" i="66"/>
  <c r="L255" i="66"/>
  <c r="K255" i="66"/>
  <c r="J255" i="66"/>
  <c r="I255" i="66"/>
  <c r="L254" i="66"/>
  <c r="K254" i="66"/>
  <c r="J254" i="66"/>
  <c r="I254" i="66"/>
  <c r="L253" i="66"/>
  <c r="K253" i="66"/>
  <c r="J253" i="66"/>
  <c r="I253" i="66"/>
  <c r="L252" i="66"/>
  <c r="K252" i="66"/>
  <c r="J252" i="66"/>
  <c r="I252" i="66"/>
  <c r="L251" i="66"/>
  <c r="K251" i="66"/>
  <c r="Z37" i="66" s="1"/>
  <c r="J251" i="66"/>
  <c r="I251" i="66"/>
  <c r="L250" i="66"/>
  <c r="K250" i="66"/>
  <c r="J250" i="66"/>
  <c r="I250" i="66"/>
  <c r="L249" i="66"/>
  <c r="K249" i="66"/>
  <c r="J249" i="66"/>
  <c r="I249" i="66"/>
  <c r="L248" i="66"/>
  <c r="K248" i="66"/>
  <c r="J248" i="66"/>
  <c r="I248" i="66"/>
  <c r="L247" i="66"/>
  <c r="K247" i="66"/>
  <c r="J247" i="66"/>
  <c r="I247" i="66"/>
  <c r="L246" i="66"/>
  <c r="K246" i="66"/>
  <c r="J246" i="66"/>
  <c r="I246" i="66"/>
  <c r="L245" i="66"/>
  <c r="K245" i="66"/>
  <c r="J245" i="66"/>
  <c r="I245" i="66"/>
  <c r="L244" i="66"/>
  <c r="K244" i="66"/>
  <c r="J244" i="66"/>
  <c r="I244" i="66"/>
  <c r="L243" i="66"/>
  <c r="K243" i="66"/>
  <c r="Z36" i="66" s="1"/>
  <c r="J243" i="66"/>
  <c r="I243" i="66"/>
  <c r="L242" i="66"/>
  <c r="K242" i="66"/>
  <c r="J242" i="66"/>
  <c r="I242" i="66"/>
  <c r="L241" i="66"/>
  <c r="K241" i="66"/>
  <c r="J241" i="66"/>
  <c r="I241" i="66"/>
  <c r="L240" i="66"/>
  <c r="K240" i="66"/>
  <c r="J240" i="66"/>
  <c r="I240" i="66"/>
  <c r="L239" i="66"/>
  <c r="K239" i="66"/>
  <c r="J239" i="66"/>
  <c r="I239" i="66"/>
  <c r="L238" i="66"/>
  <c r="K238" i="66"/>
  <c r="J238" i="66"/>
  <c r="I238" i="66"/>
  <c r="L237" i="66"/>
  <c r="K237" i="66"/>
  <c r="J237" i="66"/>
  <c r="I237" i="66"/>
  <c r="L236" i="66"/>
  <c r="K236" i="66"/>
  <c r="J236" i="66"/>
  <c r="I236" i="66"/>
  <c r="L235" i="66"/>
  <c r="K235" i="66"/>
  <c r="J235" i="66"/>
  <c r="I235" i="66"/>
  <c r="L234" i="66"/>
  <c r="K234" i="66"/>
  <c r="J234" i="66"/>
  <c r="I234" i="66"/>
  <c r="L233" i="66"/>
  <c r="K233" i="66"/>
  <c r="J233" i="66"/>
  <c r="I233" i="66"/>
  <c r="L232" i="66"/>
  <c r="K232" i="66"/>
  <c r="J232" i="66"/>
  <c r="I232" i="66"/>
  <c r="L231" i="66"/>
  <c r="K231" i="66"/>
  <c r="J231" i="66"/>
  <c r="I231" i="66"/>
  <c r="L230" i="66"/>
  <c r="K230" i="66"/>
  <c r="J230" i="66"/>
  <c r="I230" i="66"/>
  <c r="L229" i="66"/>
  <c r="K229" i="66"/>
  <c r="J229" i="66"/>
  <c r="I229" i="66"/>
  <c r="L228" i="66"/>
  <c r="K228" i="66"/>
  <c r="J228" i="66"/>
  <c r="I228" i="66"/>
  <c r="L227" i="66"/>
  <c r="K227" i="66"/>
  <c r="J227" i="66"/>
  <c r="I227" i="66"/>
  <c r="L226" i="66"/>
  <c r="K226" i="66"/>
  <c r="J226" i="66"/>
  <c r="I226" i="66"/>
  <c r="L225" i="66"/>
  <c r="K225" i="66"/>
  <c r="J225" i="66"/>
  <c r="I225" i="66"/>
  <c r="L224" i="66"/>
  <c r="K224" i="66"/>
  <c r="J224" i="66"/>
  <c r="I224" i="66"/>
  <c r="L223" i="66"/>
  <c r="K223" i="66"/>
  <c r="J223" i="66"/>
  <c r="I223" i="66"/>
  <c r="L222" i="66"/>
  <c r="K222" i="66"/>
  <c r="J222" i="66"/>
  <c r="I222" i="66"/>
  <c r="L221" i="66"/>
  <c r="K221" i="66"/>
  <c r="J221" i="66"/>
  <c r="I221" i="66"/>
  <c r="L220" i="66"/>
  <c r="K220" i="66"/>
  <c r="J220" i="66"/>
  <c r="I220" i="66"/>
  <c r="L219" i="66"/>
  <c r="K219" i="66"/>
  <c r="J219" i="66"/>
  <c r="I219" i="66"/>
  <c r="L218" i="66"/>
  <c r="K218" i="66"/>
  <c r="J218" i="66"/>
  <c r="I218" i="66"/>
  <c r="L217" i="66"/>
  <c r="K217" i="66"/>
  <c r="J217" i="66"/>
  <c r="I217" i="66"/>
  <c r="L216" i="66"/>
  <c r="K216" i="66"/>
  <c r="J216" i="66"/>
  <c r="I216" i="66"/>
  <c r="L215" i="66"/>
  <c r="K215" i="66"/>
  <c r="J215" i="66"/>
  <c r="I215" i="66"/>
  <c r="L214" i="66"/>
  <c r="K214" i="66"/>
  <c r="J214" i="66"/>
  <c r="I214" i="66"/>
  <c r="L213" i="66"/>
  <c r="K213" i="66"/>
  <c r="J213" i="66"/>
  <c r="I213" i="66"/>
  <c r="L212" i="66"/>
  <c r="K212" i="66"/>
  <c r="J212" i="66"/>
  <c r="I212" i="66"/>
  <c r="L211" i="66"/>
  <c r="K211" i="66"/>
  <c r="J211" i="66"/>
  <c r="I211" i="66"/>
  <c r="L210" i="66"/>
  <c r="K210" i="66"/>
  <c r="J210" i="66"/>
  <c r="I210" i="66"/>
  <c r="L209" i="66"/>
  <c r="K209" i="66"/>
  <c r="J209" i="66"/>
  <c r="I209" i="66"/>
  <c r="L208" i="66"/>
  <c r="K208" i="66"/>
  <c r="J208" i="66"/>
  <c r="I208" i="66"/>
  <c r="L207" i="66"/>
  <c r="K207" i="66"/>
  <c r="J207" i="66"/>
  <c r="I207" i="66"/>
  <c r="L206" i="66"/>
  <c r="K206" i="66"/>
  <c r="J206" i="66"/>
  <c r="I206" i="66"/>
  <c r="L205" i="66"/>
  <c r="K205" i="66"/>
  <c r="J205" i="66"/>
  <c r="I205" i="66"/>
  <c r="L204" i="66"/>
  <c r="K204" i="66"/>
  <c r="J204" i="66"/>
  <c r="I204" i="66"/>
  <c r="L203" i="66"/>
  <c r="K203" i="66"/>
  <c r="J203" i="66"/>
  <c r="I203" i="66"/>
  <c r="L202" i="66"/>
  <c r="K202" i="66"/>
  <c r="J202" i="66"/>
  <c r="I202" i="66"/>
  <c r="L201" i="66"/>
  <c r="K201" i="66"/>
  <c r="J201" i="66"/>
  <c r="I201" i="66"/>
  <c r="L200" i="66"/>
  <c r="K200" i="66"/>
  <c r="J200" i="66"/>
  <c r="I200" i="66"/>
  <c r="L199" i="66"/>
  <c r="K199" i="66"/>
  <c r="J199" i="66"/>
  <c r="I199" i="66"/>
  <c r="L198" i="66"/>
  <c r="K198" i="66"/>
  <c r="J198" i="66"/>
  <c r="I198" i="66"/>
  <c r="L197" i="66"/>
  <c r="K197" i="66"/>
  <c r="J197" i="66"/>
  <c r="I197" i="66"/>
  <c r="L196" i="66"/>
  <c r="K196" i="66"/>
  <c r="J196" i="66"/>
  <c r="I196" i="66"/>
  <c r="L195" i="66"/>
  <c r="K195" i="66"/>
  <c r="Z29" i="66" s="1"/>
  <c r="J195" i="66"/>
  <c r="I195" i="66"/>
  <c r="L194" i="66"/>
  <c r="K194" i="66"/>
  <c r="J194" i="66"/>
  <c r="I194" i="66"/>
  <c r="L193" i="66"/>
  <c r="K193" i="66"/>
  <c r="J193" i="66"/>
  <c r="I193" i="66"/>
  <c r="L192" i="66"/>
  <c r="K192" i="66"/>
  <c r="J192" i="66"/>
  <c r="I192" i="66"/>
  <c r="L191" i="66"/>
  <c r="K191" i="66"/>
  <c r="J191" i="66"/>
  <c r="I191" i="66"/>
  <c r="L190" i="66"/>
  <c r="K190" i="66"/>
  <c r="J190" i="66"/>
  <c r="I190" i="66"/>
  <c r="L189" i="66"/>
  <c r="K189" i="66"/>
  <c r="J189" i="66"/>
  <c r="I189" i="66"/>
  <c r="L188" i="66"/>
  <c r="K188" i="66"/>
  <c r="J188" i="66"/>
  <c r="I188" i="66"/>
  <c r="L187" i="66"/>
  <c r="K187" i="66"/>
  <c r="Z28" i="66" s="1"/>
  <c r="J187" i="66"/>
  <c r="I187" i="66"/>
  <c r="L186" i="66"/>
  <c r="K186" i="66"/>
  <c r="J186" i="66"/>
  <c r="I186" i="66"/>
  <c r="L185" i="66"/>
  <c r="K185" i="66"/>
  <c r="J185" i="66"/>
  <c r="I185" i="66"/>
  <c r="L184" i="66"/>
  <c r="K184" i="66"/>
  <c r="J184" i="66"/>
  <c r="I184" i="66"/>
  <c r="L183" i="66"/>
  <c r="K183" i="66"/>
  <c r="J183" i="66"/>
  <c r="I183" i="66"/>
  <c r="L182" i="66"/>
  <c r="K182" i="66"/>
  <c r="J182" i="66"/>
  <c r="I182" i="66"/>
  <c r="L181" i="66"/>
  <c r="K181" i="66"/>
  <c r="J181" i="66"/>
  <c r="I181" i="66"/>
  <c r="L180" i="66"/>
  <c r="K180" i="66"/>
  <c r="J180" i="66"/>
  <c r="I180" i="66"/>
  <c r="L179" i="66"/>
  <c r="K179" i="66"/>
  <c r="J179" i="66"/>
  <c r="I179" i="66"/>
  <c r="L178" i="66"/>
  <c r="K178" i="66"/>
  <c r="J178" i="66"/>
  <c r="I178" i="66"/>
  <c r="L177" i="66"/>
  <c r="K177" i="66"/>
  <c r="J177" i="66"/>
  <c r="I177" i="66"/>
  <c r="L176" i="66"/>
  <c r="K176" i="66"/>
  <c r="J176" i="66"/>
  <c r="I176" i="66"/>
  <c r="L175" i="66"/>
  <c r="K175" i="66"/>
  <c r="J175" i="66"/>
  <c r="I175" i="66"/>
  <c r="L174" i="66"/>
  <c r="K174" i="66"/>
  <c r="J174" i="66"/>
  <c r="I174" i="66"/>
  <c r="L173" i="66"/>
  <c r="K173" i="66"/>
  <c r="J173" i="66"/>
  <c r="I173" i="66"/>
  <c r="L172" i="66"/>
  <c r="K172" i="66"/>
  <c r="J172" i="66"/>
  <c r="I172" i="66"/>
  <c r="L171" i="66"/>
  <c r="K171" i="66"/>
  <c r="J171" i="66"/>
  <c r="I171" i="66"/>
  <c r="L170" i="66"/>
  <c r="K170" i="66"/>
  <c r="J170" i="66"/>
  <c r="I170" i="66"/>
  <c r="L169" i="66"/>
  <c r="K169" i="66"/>
  <c r="J169" i="66"/>
  <c r="I169" i="66"/>
  <c r="L168" i="66"/>
  <c r="K168" i="66"/>
  <c r="J168" i="66"/>
  <c r="I168" i="66"/>
  <c r="L167" i="66"/>
  <c r="K167" i="66"/>
  <c r="J167" i="66"/>
  <c r="I167" i="66"/>
  <c r="L166" i="66"/>
  <c r="K166" i="66"/>
  <c r="J166" i="66"/>
  <c r="I166" i="66"/>
  <c r="L165" i="66"/>
  <c r="K165" i="66"/>
  <c r="J165" i="66"/>
  <c r="I165" i="66"/>
  <c r="L164" i="66"/>
  <c r="K164" i="66"/>
  <c r="J164" i="66"/>
  <c r="I164" i="66"/>
  <c r="L163" i="66"/>
  <c r="K163" i="66"/>
  <c r="J163" i="66"/>
  <c r="I163" i="66"/>
  <c r="L162" i="66"/>
  <c r="K162" i="66"/>
  <c r="J162" i="66"/>
  <c r="I162" i="66"/>
  <c r="L161" i="66"/>
  <c r="K161" i="66"/>
  <c r="J161" i="66"/>
  <c r="I161" i="66"/>
  <c r="L160" i="66"/>
  <c r="K160" i="66"/>
  <c r="J160" i="66"/>
  <c r="I160" i="66"/>
  <c r="L159" i="66"/>
  <c r="K159" i="66"/>
  <c r="J159" i="66"/>
  <c r="I159" i="66"/>
  <c r="L158" i="66"/>
  <c r="K158" i="66"/>
  <c r="J158" i="66"/>
  <c r="I158" i="66"/>
  <c r="L157" i="66"/>
  <c r="K157" i="66"/>
  <c r="J157" i="66"/>
  <c r="I157" i="66"/>
  <c r="L156" i="66"/>
  <c r="K156" i="66"/>
  <c r="J156" i="66"/>
  <c r="I156" i="66"/>
  <c r="L155" i="66"/>
  <c r="K155" i="66"/>
  <c r="J155" i="66"/>
  <c r="I155" i="66"/>
  <c r="L154" i="66"/>
  <c r="K154" i="66"/>
  <c r="J154" i="66"/>
  <c r="I154" i="66"/>
  <c r="L153" i="66"/>
  <c r="K153" i="66"/>
  <c r="J153" i="66"/>
  <c r="I153" i="66"/>
  <c r="L152" i="66"/>
  <c r="K152" i="66"/>
  <c r="J152" i="66"/>
  <c r="I152" i="66"/>
  <c r="L151" i="66"/>
  <c r="K151" i="66"/>
  <c r="J151" i="66"/>
  <c r="I151" i="66"/>
  <c r="L150" i="66"/>
  <c r="K150" i="66"/>
  <c r="J150" i="66"/>
  <c r="I150" i="66"/>
  <c r="L149" i="66"/>
  <c r="K149" i="66"/>
  <c r="J149" i="66"/>
  <c r="I149" i="66"/>
  <c r="L148" i="66"/>
  <c r="K148" i="66"/>
  <c r="J148" i="66"/>
  <c r="I148" i="66"/>
  <c r="L147" i="66"/>
  <c r="K147" i="66"/>
  <c r="J147" i="66"/>
  <c r="I147" i="66"/>
  <c r="L146" i="66"/>
  <c r="K146" i="66"/>
  <c r="J146" i="66"/>
  <c r="I146" i="66"/>
  <c r="L145" i="66"/>
  <c r="K145" i="66"/>
  <c r="J145" i="66"/>
  <c r="I145" i="66"/>
  <c r="L144" i="66"/>
  <c r="K144" i="66"/>
  <c r="J144" i="66"/>
  <c r="I144" i="66"/>
  <c r="L143" i="66"/>
  <c r="K143" i="66"/>
  <c r="J143" i="66"/>
  <c r="I143" i="66"/>
  <c r="L142" i="66"/>
  <c r="K142" i="66"/>
  <c r="J142" i="66"/>
  <c r="I142" i="66"/>
  <c r="L141" i="66"/>
  <c r="K141" i="66"/>
  <c r="J141" i="66"/>
  <c r="I141" i="66"/>
  <c r="L140" i="66"/>
  <c r="K140" i="66"/>
  <c r="J140" i="66"/>
  <c r="I140" i="66"/>
  <c r="L139" i="66"/>
  <c r="K139" i="66"/>
  <c r="J139" i="66"/>
  <c r="I139" i="66"/>
  <c r="L138" i="66"/>
  <c r="K138" i="66"/>
  <c r="J138" i="66"/>
  <c r="I138" i="66"/>
  <c r="L137" i="66"/>
  <c r="K137" i="66"/>
  <c r="J137" i="66"/>
  <c r="I137" i="66"/>
  <c r="L136" i="66"/>
  <c r="K136" i="66"/>
  <c r="J136" i="66"/>
  <c r="I136" i="66"/>
  <c r="L135" i="66"/>
  <c r="K135" i="66"/>
  <c r="J135" i="66"/>
  <c r="I135" i="66"/>
  <c r="L134" i="66"/>
  <c r="K134" i="66"/>
  <c r="J134" i="66"/>
  <c r="I134" i="66"/>
  <c r="L133" i="66"/>
  <c r="K133" i="66"/>
  <c r="J133" i="66"/>
  <c r="I133" i="66"/>
  <c r="L132" i="66"/>
  <c r="K132" i="66"/>
  <c r="J132" i="66"/>
  <c r="I132" i="66"/>
  <c r="L131" i="66"/>
  <c r="K131" i="66"/>
  <c r="J131" i="66"/>
  <c r="I131" i="66"/>
  <c r="L130" i="66"/>
  <c r="K130" i="66"/>
  <c r="J130" i="66"/>
  <c r="I130" i="66"/>
  <c r="L129" i="66"/>
  <c r="K129" i="66"/>
  <c r="J129" i="66"/>
  <c r="I129" i="66"/>
  <c r="L128" i="66"/>
  <c r="K128" i="66"/>
  <c r="J128" i="66"/>
  <c r="I128" i="66"/>
  <c r="L127" i="66"/>
  <c r="K127" i="66"/>
  <c r="J127" i="66"/>
  <c r="I127" i="66"/>
  <c r="L126" i="66"/>
  <c r="K126" i="66"/>
  <c r="J126" i="66"/>
  <c r="I126" i="66"/>
  <c r="L125" i="66"/>
  <c r="K125" i="66"/>
  <c r="J125" i="66"/>
  <c r="I125" i="66"/>
  <c r="L124" i="66"/>
  <c r="K124" i="66"/>
  <c r="J124" i="66"/>
  <c r="I124" i="66"/>
  <c r="L123" i="66"/>
  <c r="K123" i="66"/>
  <c r="J123" i="66"/>
  <c r="I123" i="66"/>
  <c r="L122" i="66"/>
  <c r="K122" i="66"/>
  <c r="J122" i="66"/>
  <c r="I122" i="66"/>
  <c r="L121" i="66"/>
  <c r="K121" i="66"/>
  <c r="J121" i="66"/>
  <c r="I121" i="66"/>
  <c r="L120" i="66"/>
  <c r="K120" i="66"/>
  <c r="J120" i="66"/>
  <c r="I120" i="66"/>
  <c r="L119" i="66"/>
  <c r="K119" i="66"/>
  <c r="J119" i="66"/>
  <c r="I119" i="66"/>
  <c r="L118" i="66"/>
  <c r="K118" i="66"/>
  <c r="J118" i="66"/>
  <c r="I118" i="66"/>
  <c r="L117" i="66"/>
  <c r="K117" i="66"/>
  <c r="J117" i="66"/>
  <c r="I117" i="66"/>
  <c r="L116" i="66"/>
  <c r="K116" i="66"/>
  <c r="J116" i="66"/>
  <c r="I116" i="66"/>
  <c r="L115" i="66"/>
  <c r="K115" i="66"/>
  <c r="J115" i="66"/>
  <c r="I115" i="66"/>
  <c r="L114" i="66"/>
  <c r="K114" i="66"/>
  <c r="J114" i="66"/>
  <c r="I114" i="66"/>
  <c r="L113" i="66"/>
  <c r="K113" i="66"/>
  <c r="J113" i="66"/>
  <c r="I113" i="66"/>
  <c r="L112" i="66"/>
  <c r="K112" i="66"/>
  <c r="J112" i="66"/>
  <c r="I112" i="66"/>
  <c r="L111" i="66"/>
  <c r="K111" i="66"/>
  <c r="J111" i="66"/>
  <c r="I111" i="66"/>
  <c r="L110" i="66"/>
  <c r="K110" i="66"/>
  <c r="J110" i="66"/>
  <c r="I110" i="66"/>
  <c r="Y17" i="66" s="1"/>
  <c r="L109" i="66"/>
  <c r="K109" i="66"/>
  <c r="J109" i="66"/>
  <c r="I109" i="66"/>
  <c r="L108" i="66"/>
  <c r="K108" i="66"/>
  <c r="J108" i="66"/>
  <c r="I108" i="66"/>
  <c r="L107" i="66"/>
  <c r="K107" i="66"/>
  <c r="J107" i="66"/>
  <c r="I107" i="66"/>
  <c r="L106" i="66"/>
  <c r="K106" i="66"/>
  <c r="J106" i="66"/>
  <c r="I106" i="66"/>
  <c r="L105" i="66"/>
  <c r="K105" i="66"/>
  <c r="J105" i="66"/>
  <c r="I105" i="66"/>
  <c r="L104" i="66"/>
  <c r="K104" i="66"/>
  <c r="J104" i="66"/>
  <c r="I104" i="66"/>
  <c r="L103" i="66"/>
  <c r="K103" i="66"/>
  <c r="J103" i="66"/>
  <c r="I103" i="66"/>
  <c r="L102" i="66"/>
  <c r="K102" i="66"/>
  <c r="J102" i="66"/>
  <c r="I102" i="66"/>
  <c r="L101" i="66"/>
  <c r="K101" i="66"/>
  <c r="J101" i="66"/>
  <c r="I101" i="66"/>
  <c r="L100" i="66"/>
  <c r="K100" i="66"/>
  <c r="J100" i="66"/>
  <c r="I100" i="66"/>
  <c r="L99" i="66"/>
  <c r="K99" i="66"/>
  <c r="J99" i="66"/>
  <c r="I99" i="66"/>
  <c r="L98" i="66"/>
  <c r="K98" i="66"/>
  <c r="J98" i="66"/>
  <c r="I98" i="66"/>
  <c r="L97" i="66"/>
  <c r="K97" i="66"/>
  <c r="J97" i="66"/>
  <c r="I97" i="66"/>
  <c r="L96" i="66"/>
  <c r="K96" i="66"/>
  <c r="J96" i="66"/>
  <c r="I96" i="66"/>
  <c r="L95" i="66"/>
  <c r="K95" i="66"/>
  <c r="J95" i="66"/>
  <c r="I95" i="66"/>
  <c r="L94" i="66"/>
  <c r="K94" i="66"/>
  <c r="J94" i="66"/>
  <c r="I94" i="66"/>
  <c r="L93" i="66"/>
  <c r="K93" i="66"/>
  <c r="J93" i="66"/>
  <c r="I93" i="66"/>
  <c r="L92" i="66"/>
  <c r="K92" i="66"/>
  <c r="J92" i="66"/>
  <c r="I92" i="66"/>
  <c r="L91" i="66"/>
  <c r="K91" i="66"/>
  <c r="J91" i="66"/>
  <c r="I91" i="66"/>
  <c r="L90" i="66"/>
  <c r="K90" i="66"/>
  <c r="J90" i="66"/>
  <c r="I90" i="66"/>
  <c r="L89" i="66"/>
  <c r="K89" i="66"/>
  <c r="J89" i="66"/>
  <c r="I89" i="66"/>
  <c r="L88" i="66"/>
  <c r="K88" i="66"/>
  <c r="J88" i="66"/>
  <c r="I88" i="66"/>
  <c r="L87" i="66"/>
  <c r="K87" i="66"/>
  <c r="J87" i="66"/>
  <c r="Y66" i="66" s="1"/>
  <c r="I87" i="66"/>
  <c r="L86" i="66"/>
  <c r="K86" i="66"/>
  <c r="J86" i="66"/>
  <c r="I86" i="66"/>
  <c r="L85" i="66"/>
  <c r="K85" i="66"/>
  <c r="J85" i="66"/>
  <c r="I85" i="66"/>
  <c r="L84" i="66"/>
  <c r="K84" i="66"/>
  <c r="J84" i="66"/>
  <c r="I84" i="66"/>
  <c r="L83" i="66"/>
  <c r="K83" i="66"/>
  <c r="J83" i="66"/>
  <c r="I83" i="66"/>
  <c r="L82" i="66"/>
  <c r="K82" i="66"/>
  <c r="J82" i="66"/>
  <c r="I82" i="66"/>
  <c r="L81" i="66"/>
  <c r="K81" i="66"/>
  <c r="J81" i="66"/>
  <c r="I81" i="66"/>
  <c r="L80" i="66"/>
  <c r="K80" i="66"/>
  <c r="J80" i="66"/>
  <c r="I80" i="66"/>
  <c r="L79" i="66"/>
  <c r="Z65" i="66" s="1"/>
  <c r="K79" i="66"/>
  <c r="J79" i="66"/>
  <c r="I79" i="66"/>
  <c r="L78" i="66"/>
  <c r="K78" i="66"/>
  <c r="J78" i="66"/>
  <c r="I78" i="66"/>
  <c r="V77" i="66"/>
  <c r="U77" i="66"/>
  <c r="T77" i="66"/>
  <c r="S77" i="66"/>
  <c r="R77" i="66"/>
  <c r="L77" i="66"/>
  <c r="K77" i="66"/>
  <c r="J77" i="66"/>
  <c r="I77" i="66"/>
  <c r="V76" i="66"/>
  <c r="U76" i="66"/>
  <c r="T76" i="66"/>
  <c r="S76" i="66"/>
  <c r="R76" i="66"/>
  <c r="L76" i="66"/>
  <c r="K76" i="66"/>
  <c r="J76" i="66"/>
  <c r="I76" i="66"/>
  <c r="V75" i="66"/>
  <c r="U75" i="66"/>
  <c r="T75" i="66"/>
  <c r="S75" i="66"/>
  <c r="R75" i="66"/>
  <c r="L75" i="66"/>
  <c r="K75" i="66"/>
  <c r="J75" i="66"/>
  <c r="I75" i="66"/>
  <c r="V74" i="66"/>
  <c r="U74" i="66"/>
  <c r="T74" i="66"/>
  <c r="S74" i="66"/>
  <c r="AA74" i="66" s="1"/>
  <c r="R74" i="66"/>
  <c r="L74" i="66"/>
  <c r="K74" i="66"/>
  <c r="J74" i="66"/>
  <c r="I74" i="66"/>
  <c r="V73" i="66"/>
  <c r="U73" i="66"/>
  <c r="T73" i="66"/>
  <c r="S73" i="66"/>
  <c r="R73" i="66"/>
  <c r="AA73" i="66" s="1"/>
  <c r="L73" i="66"/>
  <c r="K73" i="66"/>
  <c r="J73" i="66"/>
  <c r="I73" i="66"/>
  <c r="AA72" i="66"/>
  <c r="V72" i="66"/>
  <c r="U72" i="66"/>
  <c r="T72" i="66"/>
  <c r="S72" i="66"/>
  <c r="R72" i="66"/>
  <c r="L72" i="66"/>
  <c r="K72" i="66"/>
  <c r="J72" i="66"/>
  <c r="I72" i="66"/>
  <c r="V71" i="66"/>
  <c r="AA71" i="66" s="1"/>
  <c r="U71" i="66"/>
  <c r="T71" i="66"/>
  <c r="S71" i="66"/>
  <c r="R71" i="66"/>
  <c r="L71" i="66"/>
  <c r="K71" i="66"/>
  <c r="J71" i="66"/>
  <c r="I71" i="66"/>
  <c r="V70" i="66"/>
  <c r="U70" i="66"/>
  <c r="T70" i="66"/>
  <c r="S70" i="66"/>
  <c r="R70" i="66"/>
  <c r="AA70" i="66" s="1"/>
  <c r="L70" i="66"/>
  <c r="K70" i="66"/>
  <c r="J70" i="66"/>
  <c r="I70" i="66"/>
  <c r="V69" i="66"/>
  <c r="U69" i="66"/>
  <c r="T69" i="66"/>
  <c r="S69" i="66"/>
  <c r="R69" i="66"/>
  <c r="AA69" i="66" s="1"/>
  <c r="L69" i="66"/>
  <c r="K69" i="66"/>
  <c r="J69" i="66"/>
  <c r="I69" i="66"/>
  <c r="V68" i="66"/>
  <c r="U68" i="66"/>
  <c r="T68" i="66"/>
  <c r="S68" i="66"/>
  <c r="R68" i="66"/>
  <c r="AA68" i="66" s="1"/>
  <c r="L68" i="66"/>
  <c r="K68" i="66"/>
  <c r="J68" i="66"/>
  <c r="I68" i="66"/>
  <c r="V67" i="66"/>
  <c r="U67" i="66"/>
  <c r="T67" i="66"/>
  <c r="S67" i="66"/>
  <c r="R67" i="66"/>
  <c r="AA67" i="66" s="1"/>
  <c r="L67" i="66"/>
  <c r="K67" i="66"/>
  <c r="J67" i="66"/>
  <c r="I67" i="66"/>
  <c r="V66" i="66"/>
  <c r="U66" i="66"/>
  <c r="T66" i="66"/>
  <c r="S66" i="66"/>
  <c r="R66" i="66"/>
  <c r="AA66" i="66" s="1"/>
  <c r="L66" i="66"/>
  <c r="K66" i="66"/>
  <c r="J66" i="66"/>
  <c r="I66" i="66"/>
  <c r="V65" i="66"/>
  <c r="U65" i="66"/>
  <c r="T65" i="66"/>
  <c r="S65" i="66"/>
  <c r="R65" i="66"/>
  <c r="AA65" i="66" s="1"/>
  <c r="L65" i="66"/>
  <c r="K65" i="66"/>
  <c r="J65" i="66"/>
  <c r="I65" i="66"/>
  <c r="V64" i="66"/>
  <c r="U64" i="66"/>
  <c r="T64" i="66"/>
  <c r="S64" i="66"/>
  <c r="R64" i="66"/>
  <c r="K64" i="66"/>
  <c r="I64" i="66"/>
  <c r="V63" i="66"/>
  <c r="U63" i="66"/>
  <c r="T63" i="66"/>
  <c r="S63" i="66"/>
  <c r="R63" i="66"/>
  <c r="L63" i="66"/>
  <c r="K63" i="66"/>
  <c r="J63" i="66"/>
  <c r="I63" i="66"/>
  <c r="V62" i="66"/>
  <c r="U62" i="66"/>
  <c r="T62" i="66"/>
  <c r="S62" i="66"/>
  <c r="R62" i="66"/>
  <c r="L62" i="66"/>
  <c r="K62" i="66"/>
  <c r="J62" i="66"/>
  <c r="I62" i="66"/>
  <c r="V61" i="66"/>
  <c r="U61" i="66"/>
  <c r="T61" i="66"/>
  <c r="S61" i="66"/>
  <c r="R61" i="66"/>
  <c r="L61" i="66"/>
  <c r="K61" i="66"/>
  <c r="J61" i="66"/>
  <c r="I61" i="66"/>
  <c r="V60" i="66"/>
  <c r="U60" i="66"/>
  <c r="T60" i="66"/>
  <c r="S60" i="66"/>
  <c r="R60" i="66"/>
  <c r="L60" i="66"/>
  <c r="K60" i="66"/>
  <c r="J60" i="66"/>
  <c r="I60" i="66"/>
  <c r="V59" i="66"/>
  <c r="U59" i="66"/>
  <c r="T59" i="66"/>
  <c r="S59" i="66"/>
  <c r="R59" i="66"/>
  <c r="L59" i="66"/>
  <c r="K59" i="66"/>
  <c r="J59" i="66"/>
  <c r="I59" i="66"/>
  <c r="V58" i="66"/>
  <c r="U58" i="66"/>
  <c r="T58" i="66"/>
  <c r="S58" i="66"/>
  <c r="R58" i="66"/>
  <c r="L58" i="66"/>
  <c r="K58" i="66"/>
  <c r="J58" i="66"/>
  <c r="I58" i="66"/>
  <c r="V57" i="66"/>
  <c r="U57" i="66"/>
  <c r="T57" i="66"/>
  <c r="S57" i="66"/>
  <c r="R57" i="66"/>
  <c r="L57" i="66"/>
  <c r="K57" i="66"/>
  <c r="J57" i="66"/>
  <c r="I57" i="66"/>
  <c r="V56" i="66"/>
  <c r="U56" i="66"/>
  <c r="T56" i="66"/>
  <c r="S56" i="66"/>
  <c r="R56" i="66"/>
  <c r="L56" i="66"/>
  <c r="K56" i="66"/>
  <c r="J56" i="66"/>
  <c r="I56" i="66"/>
  <c r="V55" i="66"/>
  <c r="U55" i="66"/>
  <c r="T55" i="66"/>
  <c r="S55" i="66"/>
  <c r="R55" i="66"/>
  <c r="L55" i="66"/>
  <c r="K55" i="66"/>
  <c r="J55" i="66"/>
  <c r="I55" i="66"/>
  <c r="L54" i="66"/>
  <c r="K54" i="66"/>
  <c r="J54" i="66"/>
  <c r="I54" i="66"/>
  <c r="L53" i="66"/>
  <c r="K53" i="66"/>
  <c r="J53" i="66"/>
  <c r="I53" i="66"/>
  <c r="L52" i="66"/>
  <c r="K52" i="66"/>
  <c r="J52" i="66"/>
  <c r="I52" i="66"/>
  <c r="L51" i="66"/>
  <c r="K51" i="66"/>
  <c r="J51" i="66"/>
  <c r="I51" i="66"/>
  <c r="AA50" i="66"/>
  <c r="L50" i="66"/>
  <c r="K50" i="66"/>
  <c r="J50" i="66"/>
  <c r="I50" i="66"/>
  <c r="L49" i="66"/>
  <c r="K49" i="66"/>
  <c r="J49" i="66"/>
  <c r="I49" i="66"/>
  <c r="L48" i="66"/>
  <c r="K48" i="66"/>
  <c r="J48" i="66"/>
  <c r="I48" i="66"/>
  <c r="Z47" i="66"/>
  <c r="L47" i="66"/>
  <c r="K47" i="66"/>
  <c r="J47" i="66"/>
  <c r="I47" i="66"/>
  <c r="AA46" i="66"/>
  <c r="L46" i="66"/>
  <c r="K46" i="66"/>
  <c r="J46" i="66"/>
  <c r="I46" i="66"/>
  <c r="L45" i="66"/>
  <c r="K45" i="66"/>
  <c r="J45" i="66"/>
  <c r="I45" i="66"/>
  <c r="L44" i="66"/>
  <c r="K44" i="66"/>
  <c r="J44" i="66"/>
  <c r="I44" i="66"/>
  <c r="L43" i="66"/>
  <c r="K43" i="66"/>
  <c r="J43" i="66"/>
  <c r="I43" i="66"/>
  <c r="AA42" i="66"/>
  <c r="L42" i="66"/>
  <c r="K42" i="66"/>
  <c r="J42" i="66"/>
  <c r="I42" i="66"/>
  <c r="AA41" i="66"/>
  <c r="L41" i="66"/>
  <c r="K41" i="66"/>
  <c r="J41" i="66"/>
  <c r="I41" i="66"/>
  <c r="L40" i="66"/>
  <c r="K40" i="66"/>
  <c r="J40" i="66"/>
  <c r="I40" i="66"/>
  <c r="L39" i="66"/>
  <c r="K39" i="66"/>
  <c r="J39" i="66"/>
  <c r="I39" i="66"/>
  <c r="L38" i="66"/>
  <c r="K38" i="66"/>
  <c r="J38" i="66"/>
  <c r="I38" i="66"/>
  <c r="AA37" i="66"/>
  <c r="L37" i="66"/>
  <c r="K37" i="66"/>
  <c r="J37" i="66"/>
  <c r="I37" i="66"/>
  <c r="L36" i="66"/>
  <c r="K36" i="66"/>
  <c r="J36" i="66"/>
  <c r="I36" i="66"/>
  <c r="L35" i="66"/>
  <c r="K35" i="66"/>
  <c r="J35" i="66"/>
  <c r="I35" i="66"/>
  <c r="L34" i="66"/>
  <c r="K34" i="66"/>
  <c r="J34" i="66"/>
  <c r="I34" i="66"/>
  <c r="L33" i="66"/>
  <c r="K33" i="66"/>
  <c r="J33" i="66"/>
  <c r="I33" i="66"/>
  <c r="L32" i="66"/>
  <c r="K32" i="66"/>
  <c r="J32" i="66"/>
  <c r="I32" i="66"/>
  <c r="L31" i="66"/>
  <c r="K31" i="66"/>
  <c r="J31" i="66"/>
  <c r="I31" i="66"/>
  <c r="L30" i="66"/>
  <c r="K30" i="66"/>
  <c r="J30" i="66"/>
  <c r="I30" i="66"/>
  <c r="AA29" i="66"/>
  <c r="L29" i="66"/>
  <c r="K29" i="66"/>
  <c r="J29" i="66"/>
  <c r="I29" i="66"/>
  <c r="L28" i="66"/>
  <c r="K28" i="66"/>
  <c r="J28" i="66"/>
  <c r="I28" i="66"/>
  <c r="L27" i="66"/>
  <c r="K27" i="66"/>
  <c r="J27" i="66"/>
  <c r="I27" i="66"/>
  <c r="L26" i="66"/>
  <c r="K26" i="66"/>
  <c r="J26" i="66"/>
  <c r="I26" i="66"/>
  <c r="AR25" i="66"/>
  <c r="AA25" i="66"/>
  <c r="L25" i="66"/>
  <c r="K25" i="66"/>
  <c r="J25" i="66"/>
  <c r="I25" i="66"/>
  <c r="AR24" i="66"/>
  <c r="AA24" i="66"/>
  <c r="L24" i="66"/>
  <c r="K24" i="66"/>
  <c r="J24" i="66"/>
  <c r="I24" i="66"/>
  <c r="AR23" i="66"/>
  <c r="AA23" i="66"/>
  <c r="L23" i="66"/>
  <c r="K23" i="66"/>
  <c r="J23" i="66"/>
  <c r="I23" i="66"/>
  <c r="AR22" i="66"/>
  <c r="AA22" i="66"/>
  <c r="L22" i="66"/>
  <c r="K22" i="66"/>
  <c r="J22" i="66"/>
  <c r="I22" i="66"/>
  <c r="AR21" i="66"/>
  <c r="AA21" i="66"/>
  <c r="L21" i="66"/>
  <c r="K21" i="66"/>
  <c r="J21" i="66"/>
  <c r="I21" i="66"/>
  <c r="AR20" i="66"/>
  <c r="L20" i="66"/>
  <c r="K20" i="66"/>
  <c r="J20" i="66"/>
  <c r="I20" i="66"/>
  <c r="BF19" i="66"/>
  <c r="L19" i="66"/>
  <c r="K19" i="66"/>
  <c r="J19" i="66"/>
  <c r="I19" i="66"/>
  <c r="L18" i="66"/>
  <c r="K18" i="66"/>
  <c r="J18" i="66"/>
  <c r="I18" i="66"/>
  <c r="L17" i="66"/>
  <c r="K17" i="66"/>
  <c r="J17" i="66"/>
  <c r="I17" i="66"/>
  <c r="L16" i="66"/>
  <c r="K16" i="66"/>
  <c r="J16" i="66"/>
  <c r="I16" i="66"/>
  <c r="L15" i="66"/>
  <c r="K15" i="66"/>
  <c r="J15" i="66"/>
  <c r="I15" i="66"/>
  <c r="AA14" i="66"/>
  <c r="L14" i="66"/>
  <c r="K14" i="66"/>
  <c r="J14" i="66"/>
  <c r="I14" i="66"/>
  <c r="AA13" i="66"/>
  <c r="L13" i="66"/>
  <c r="K13" i="66"/>
  <c r="J13" i="66"/>
  <c r="I13" i="66"/>
  <c r="BF12" i="66"/>
  <c r="AP12" i="66"/>
  <c r="AA12" i="66"/>
  <c r="L12" i="66"/>
  <c r="K12" i="66"/>
  <c r="J12" i="66"/>
  <c r="I12" i="66"/>
  <c r="L11" i="66"/>
  <c r="K11" i="66"/>
  <c r="J11" i="66"/>
  <c r="I11" i="66"/>
  <c r="BF10" i="66"/>
  <c r="AQ10" i="66"/>
  <c r="AQ22" i="66" s="1"/>
  <c r="L10" i="66"/>
  <c r="K10" i="66"/>
  <c r="J10" i="66"/>
  <c r="I10" i="66"/>
  <c r="AQ9" i="66"/>
  <c r="AQ21" i="66" s="1"/>
  <c r="L9" i="66"/>
  <c r="K9" i="66"/>
  <c r="J9" i="66"/>
  <c r="I9" i="66"/>
  <c r="AQ8" i="66"/>
  <c r="AQ20" i="66" s="1"/>
  <c r="L8" i="66"/>
  <c r="K8" i="66"/>
  <c r="J8" i="66"/>
  <c r="I8" i="66"/>
  <c r="BF7" i="66"/>
  <c r="L7" i="66"/>
  <c r="K7" i="66"/>
  <c r="J7" i="66"/>
  <c r="I7" i="66"/>
  <c r="AA6" i="66"/>
  <c r="L6" i="66"/>
  <c r="K6" i="66"/>
  <c r="J6" i="66"/>
  <c r="I6" i="66"/>
  <c r="AA5" i="66"/>
  <c r="L5" i="66"/>
  <c r="K5" i="66"/>
  <c r="J5" i="66"/>
  <c r="I5" i="66"/>
  <c r="AQ4" i="66"/>
  <c r="AQ16" i="66" s="1"/>
  <c r="L4" i="66"/>
  <c r="G4" i="66"/>
  <c r="J3" i="66"/>
  <c r="H3" i="66"/>
  <c r="G3" i="66"/>
  <c r="BF2" i="66"/>
  <c r="AA2" i="66"/>
  <c r="Y49" i="66" l="1"/>
  <c r="AA75" i="66"/>
  <c r="Z30" i="66"/>
  <c r="Z42" i="66"/>
  <c r="AA77" i="66"/>
  <c r="Z66" i="66"/>
  <c r="Y41" i="66"/>
  <c r="Y65" i="66"/>
  <c r="AA64" i="66"/>
  <c r="Z33" i="66"/>
  <c r="Z40" i="66"/>
  <c r="Z44" i="66"/>
  <c r="Y67" i="66"/>
  <c r="W2" i="67"/>
  <c r="L111" i="67"/>
  <c r="L123" i="67"/>
  <c r="P123" i="66"/>
  <c r="Q123" i="66"/>
  <c r="AA57" i="66"/>
  <c r="N111" i="67"/>
  <c r="N123" i="67"/>
  <c r="M111" i="67"/>
  <c r="M123" i="67"/>
  <c r="R123" i="66"/>
  <c r="AA76" i="66"/>
  <c r="Z31" i="66"/>
  <c r="Z43" i="66"/>
  <c r="Z48" i="66"/>
  <c r="Z67" i="66"/>
  <c r="Z51" i="66"/>
  <c r="X77" i="66"/>
  <c r="X66" i="66"/>
  <c r="X73" i="66"/>
  <c r="Y8" i="66"/>
  <c r="Z17" i="66"/>
  <c r="Z20" i="66"/>
  <c r="Y25" i="66"/>
  <c r="Z26" i="66"/>
  <c r="Z27" i="66"/>
  <c r="Z32" i="66"/>
  <c r="Y33" i="66"/>
  <c r="Z34" i="66"/>
  <c r="Z35" i="66"/>
  <c r="AO10" i="66"/>
  <c r="Z38" i="66"/>
  <c r="Z41" i="66"/>
  <c r="Z45" i="66"/>
  <c r="Z46" i="66"/>
  <c r="Z50" i="66"/>
  <c r="Z52" i="66"/>
  <c r="AO17" i="66"/>
  <c r="AP17" i="66"/>
  <c r="Z68" i="66"/>
  <c r="Y68" i="66"/>
  <c r="Y69" i="66"/>
  <c r="Z69" i="66"/>
  <c r="AO18" i="66"/>
  <c r="Y73" i="66"/>
  <c r="Z74" i="66"/>
  <c r="Y75" i="66"/>
  <c r="Z75" i="66"/>
  <c r="Y76" i="66"/>
  <c r="Z77" i="66"/>
  <c r="AP2" i="66"/>
  <c r="Y63" i="66"/>
  <c r="Z64" i="66"/>
  <c r="AO8" i="66"/>
  <c r="Z63" i="66"/>
  <c r="Y11" i="66"/>
  <c r="Y18" i="66"/>
  <c r="Y52" i="66"/>
  <c r="Z11" i="66"/>
  <c r="Y10" i="66"/>
  <c r="AP18" i="66"/>
  <c r="Z73" i="66"/>
  <c r="Y74" i="66"/>
  <c r="Y77" i="66"/>
  <c r="S35" i="67"/>
  <c r="X35" i="67" s="1"/>
  <c r="X62" i="66"/>
  <c r="X61" i="66"/>
  <c r="AB61" i="66" s="1"/>
  <c r="X57" i="66"/>
  <c r="X56" i="66"/>
  <c r="X55" i="66"/>
  <c r="X63" i="66"/>
  <c r="X75" i="66"/>
  <c r="X68" i="66"/>
  <c r="BE16" i="66"/>
  <c r="S53" i="67"/>
  <c r="X53" i="67" s="1"/>
  <c r="S49" i="67"/>
  <c r="X49" i="67" s="1"/>
  <c r="S46" i="67"/>
  <c r="X46" i="67" s="1"/>
  <c r="S12" i="67"/>
  <c r="X12" i="67" s="1"/>
  <c r="S5" i="67"/>
  <c r="X5" i="67" s="1"/>
  <c r="W49" i="66"/>
  <c r="AB49" i="66" s="1"/>
  <c r="W43" i="66"/>
  <c r="W31" i="66"/>
  <c r="W13" i="66"/>
  <c r="AB13" i="66" s="1"/>
  <c r="X60" i="66"/>
  <c r="BE14" i="66"/>
  <c r="X70" i="66"/>
  <c r="X64" i="66"/>
  <c r="S26" i="67"/>
  <c r="X26" i="67" s="1"/>
  <c r="S23" i="67"/>
  <c r="X23" i="67" s="1"/>
  <c r="S10" i="67"/>
  <c r="X10" i="67" s="1"/>
  <c r="S3" i="67"/>
  <c r="X3" i="67" s="1"/>
  <c r="AJ16" i="67"/>
  <c r="AN16" i="67" s="1"/>
  <c r="BA9" i="67"/>
  <c r="AI9" i="67"/>
  <c r="AN9" i="67" s="1"/>
  <c r="W37" i="66"/>
  <c r="AM9" i="66"/>
  <c r="BE9" i="66"/>
  <c r="W25" i="66"/>
  <c r="W19" i="66"/>
  <c r="W7" i="66"/>
  <c r="AN15" i="66"/>
  <c r="BG19" i="66"/>
  <c r="X65" i="66"/>
  <c r="S19" i="67"/>
  <c r="X19" i="67" s="1"/>
  <c r="W54" i="66"/>
  <c r="W48" i="66"/>
  <c r="W42" i="66"/>
  <c r="W36" i="66"/>
  <c r="W30" i="66"/>
  <c r="AB30" i="66" s="1"/>
  <c r="AM8" i="66"/>
  <c r="BE8" i="66"/>
  <c r="W24" i="66"/>
  <c r="AM7" i="66"/>
  <c r="BE7" i="66"/>
  <c r="BG7" i="66" s="1"/>
  <c r="W18" i="66"/>
  <c r="W12" i="66"/>
  <c r="W6" i="66"/>
  <c r="BE15" i="66"/>
  <c r="X71" i="66"/>
  <c r="BE18" i="66"/>
  <c r="BE17" i="66"/>
  <c r="S48" i="67"/>
  <c r="X48" i="67" s="1"/>
  <c r="AI8" i="67"/>
  <c r="AN8" i="67" s="1"/>
  <c r="BA8" i="67"/>
  <c r="AI7" i="67"/>
  <c r="BA7" i="67"/>
  <c r="S4" i="67"/>
  <c r="X4" i="67" s="1"/>
  <c r="W41" i="66"/>
  <c r="W35" i="66"/>
  <c r="AM3" i="66"/>
  <c r="BE3" i="66"/>
  <c r="X58" i="66"/>
  <c r="S28" i="67"/>
  <c r="X28" i="67" s="1"/>
  <c r="S21" i="67"/>
  <c r="X21" i="67" s="1"/>
  <c r="S7" i="67"/>
  <c r="AM2" i="66"/>
  <c r="W2" i="66"/>
  <c r="BE2" i="66"/>
  <c r="BG2" i="66" s="1"/>
  <c r="V54" i="66"/>
  <c r="G2" i="66"/>
  <c r="W52" i="66"/>
  <c r="W46" i="66"/>
  <c r="W40" i="66"/>
  <c r="W34" i="66"/>
  <c r="W28" i="66"/>
  <c r="W22" i="66"/>
  <c r="W16" i="66"/>
  <c r="BE4" i="66"/>
  <c r="AM4" i="66"/>
  <c r="W10" i="66"/>
  <c r="W4" i="66"/>
  <c r="X74" i="66"/>
  <c r="AB74" i="66" s="1"/>
  <c r="R54" i="67"/>
  <c r="AI2" i="67"/>
  <c r="BA2" i="67"/>
  <c r="S16" i="67"/>
  <c r="X16" i="67" s="1"/>
  <c r="AI4" i="67"/>
  <c r="BA4" i="67"/>
  <c r="S9" i="67"/>
  <c r="X9" i="67" s="1"/>
  <c r="AJ14" i="67"/>
  <c r="W29" i="66"/>
  <c r="AM6" i="66"/>
  <c r="BE6" i="66"/>
  <c r="W17" i="66"/>
  <c r="AM5" i="66"/>
  <c r="BE5" i="66"/>
  <c r="X67" i="66"/>
  <c r="AB67" i="66" s="1"/>
  <c r="AI5" i="67"/>
  <c r="BA5" i="67"/>
  <c r="BA3" i="67"/>
  <c r="AI3" i="67"/>
  <c r="W51" i="66"/>
  <c r="BE13" i="66"/>
  <c r="AM13" i="66"/>
  <c r="AM12" i="66"/>
  <c r="BE12" i="66"/>
  <c r="BG12" i="66" s="1"/>
  <c r="W45" i="66"/>
  <c r="W39" i="66"/>
  <c r="W33" i="66"/>
  <c r="W27" i="66"/>
  <c r="W21" i="66"/>
  <c r="W15" i="66"/>
  <c r="W9" i="66"/>
  <c r="W3" i="66"/>
  <c r="AI13" i="67"/>
  <c r="AN13" i="67" s="1"/>
  <c r="BA13" i="67"/>
  <c r="BA12" i="67"/>
  <c r="AI12" i="67"/>
  <c r="S44" i="67"/>
  <c r="X44" i="67" s="1"/>
  <c r="S39" i="67"/>
  <c r="X39" i="67" s="1"/>
  <c r="S37" i="67"/>
  <c r="X37" i="67" s="1"/>
  <c r="S30" i="67"/>
  <c r="W53" i="66"/>
  <c r="W47" i="66"/>
  <c r="W23" i="66"/>
  <c r="W11" i="66"/>
  <c r="W5" i="66"/>
  <c r="BA6" i="67"/>
  <c r="AI6" i="67"/>
  <c r="S14" i="67"/>
  <c r="X14" i="67" s="1"/>
  <c r="W50" i="66"/>
  <c r="W44" i="66"/>
  <c r="AM11" i="66"/>
  <c r="BE11" i="66"/>
  <c r="W38" i="66"/>
  <c r="BE10" i="66"/>
  <c r="BG10" i="66" s="1"/>
  <c r="AM10" i="66"/>
  <c r="W32" i="66"/>
  <c r="W26" i="66"/>
  <c r="W20" i="66"/>
  <c r="W14" i="66"/>
  <c r="W8" i="66"/>
  <c r="X76" i="66"/>
  <c r="X72" i="66"/>
  <c r="X69" i="66"/>
  <c r="AI11" i="67"/>
  <c r="AN11" i="67" s="1"/>
  <c r="BA11" i="67"/>
  <c r="AI10" i="67"/>
  <c r="BA10" i="67"/>
  <c r="S32" i="67"/>
  <c r="X32" i="67" s="1"/>
  <c r="H2" i="67"/>
  <c r="AN19" i="67"/>
  <c r="H2" i="66"/>
  <c r="AR19" i="66"/>
  <c r="Z57" i="66"/>
  <c r="Y6" i="66"/>
  <c r="Y7" i="66"/>
  <c r="Z9" i="66"/>
  <c r="AO16" i="66"/>
  <c r="Z12" i="66"/>
  <c r="AP11" i="66"/>
  <c r="Y5" i="66"/>
  <c r="Y59" i="66"/>
  <c r="AO3" i="66"/>
  <c r="Z61" i="66"/>
  <c r="Y9" i="66"/>
  <c r="AP4" i="66"/>
  <c r="Z6" i="66"/>
  <c r="AB6" i="66" s="1"/>
  <c r="Z7" i="66"/>
  <c r="Z8" i="66"/>
  <c r="Z10" i="66"/>
  <c r="AP3" i="66"/>
  <c r="AP16" i="66"/>
  <c r="Y12" i="66"/>
  <c r="Y3" i="66"/>
  <c r="Y61" i="66"/>
  <c r="Z76" i="66"/>
  <c r="Y70" i="66"/>
  <c r="Z70" i="66"/>
  <c r="AB70" i="66" s="1"/>
  <c r="Y71" i="66"/>
  <c r="Z71" i="66"/>
  <c r="Z72" i="66"/>
  <c r="Y72" i="66"/>
  <c r="Y56" i="66"/>
  <c r="Z60" i="66"/>
  <c r="Z14" i="66"/>
  <c r="Y36" i="66"/>
  <c r="Y43" i="66"/>
  <c r="Z56" i="66"/>
  <c r="Y57" i="66"/>
  <c r="Z58" i="66"/>
  <c r="Z62" i="66"/>
  <c r="AO15" i="66"/>
  <c r="Z4" i="66"/>
  <c r="AP15" i="66"/>
  <c r="Y62" i="66"/>
  <c r="Y64" i="66"/>
  <c r="Y60" i="66"/>
  <c r="Z16" i="66"/>
  <c r="Z23" i="66"/>
  <c r="Z13" i="66"/>
  <c r="Y14" i="66"/>
  <c r="Y23" i="66"/>
  <c r="Z25" i="66"/>
  <c r="Y27" i="66"/>
  <c r="AP8" i="66"/>
  <c r="Y30" i="66"/>
  <c r="Y34" i="66"/>
  <c r="Y37" i="66"/>
  <c r="Y46" i="66"/>
  <c r="Y58" i="66"/>
  <c r="Z59" i="66"/>
  <c r="Z19" i="66"/>
  <c r="Y21" i="66"/>
  <c r="Y40" i="66"/>
  <c r="Y44" i="66"/>
  <c r="Y50" i="66"/>
  <c r="Y53" i="66"/>
  <c r="Y2" i="66"/>
  <c r="I2" i="66"/>
  <c r="J2" i="66"/>
  <c r="Z3" i="66"/>
  <c r="Y4" i="66"/>
  <c r="Y15" i="66"/>
  <c r="AO7" i="66"/>
  <c r="Y31" i="66"/>
  <c r="AP9" i="66"/>
  <c r="Y35" i="66"/>
  <c r="AB35" i="66" s="1"/>
  <c r="Y38" i="66"/>
  <c r="Z2" i="66"/>
  <c r="K2" i="66"/>
  <c r="Y19" i="66"/>
  <c r="AB19" i="66" s="1"/>
  <c r="Z21" i="66"/>
  <c r="Y22" i="66"/>
  <c r="AO11" i="66"/>
  <c r="Y47" i="66"/>
  <c r="AO13" i="66"/>
  <c r="Z54" i="66"/>
  <c r="L2" i="66"/>
  <c r="Z55" i="66"/>
  <c r="Z5" i="66"/>
  <c r="Y13" i="66"/>
  <c r="Z15" i="66"/>
  <c r="AP7" i="66"/>
  <c r="Y26" i="66"/>
  <c r="Y29" i="66"/>
  <c r="AO9" i="66"/>
  <c r="AP10" i="66"/>
  <c r="Y45" i="66"/>
  <c r="Y55" i="66"/>
  <c r="Y16" i="66"/>
  <c r="Z18" i="66"/>
  <c r="AO6" i="66"/>
  <c r="Z22" i="66"/>
  <c r="Y39" i="66"/>
  <c r="AB39" i="66" s="1"/>
  <c r="Y48" i="66"/>
  <c r="AB48" i="66" s="1"/>
  <c r="AP13" i="66"/>
  <c r="O118" i="67"/>
  <c r="K111" i="67"/>
  <c r="AA10" i="66"/>
  <c r="BF4" i="66"/>
  <c r="X7" i="67"/>
  <c r="BA18" i="67"/>
  <c r="S41" i="67"/>
  <c r="X41" i="67" s="1"/>
  <c r="S25" i="67"/>
  <c r="S45" i="67"/>
  <c r="X45" i="67" s="1"/>
  <c r="S43" i="67"/>
  <c r="X43" i="67" s="1"/>
  <c r="S38" i="67"/>
  <c r="X38" i="67" s="1"/>
  <c r="S31" i="67"/>
  <c r="X31" i="67" s="1"/>
  <c r="S27" i="67"/>
  <c r="X27" i="67" s="1"/>
  <c r="S17" i="67"/>
  <c r="X17" i="67" s="1"/>
  <c r="S15" i="67"/>
  <c r="S11" i="67"/>
  <c r="S8" i="67"/>
  <c r="S6" i="67"/>
  <c r="S52" i="67"/>
  <c r="X52" i="67" s="1"/>
  <c r="S47" i="67"/>
  <c r="X47" i="67" s="1"/>
  <c r="S40" i="67"/>
  <c r="S36" i="67"/>
  <c r="X36" i="67" s="1"/>
  <c r="S18" i="67"/>
  <c r="X18" i="67" s="1"/>
  <c r="S54" i="67"/>
  <c r="X54" i="67" s="1"/>
  <c r="S34" i="67"/>
  <c r="X34" i="67" s="1"/>
  <c r="BB3" i="67"/>
  <c r="W22" i="67"/>
  <c r="W11" i="67"/>
  <c r="W24" i="67"/>
  <c r="S51" i="67"/>
  <c r="W3" i="67"/>
  <c r="W54" i="67"/>
  <c r="S29" i="67"/>
  <c r="X29" i="67" s="1"/>
  <c r="BA15" i="67"/>
  <c r="G2" i="67"/>
  <c r="S22" i="67"/>
  <c r="X22" i="67" s="1"/>
  <c r="W40" i="67"/>
  <c r="AJ17" i="67"/>
  <c r="BB9" i="67"/>
  <c r="AJ18" i="67"/>
  <c r="AM18" i="67"/>
  <c r="AM6" i="67"/>
  <c r="AM5" i="67"/>
  <c r="W13" i="67"/>
  <c r="AM4" i="67"/>
  <c r="BB12" i="67"/>
  <c r="AM25" i="67"/>
  <c r="AM20" i="67"/>
  <c r="AM3" i="67"/>
  <c r="W18" i="67"/>
  <c r="X30" i="67"/>
  <c r="AM19" i="67"/>
  <c r="W19" i="67"/>
  <c r="X11" i="67"/>
  <c r="BB4" i="67"/>
  <c r="X25" i="67"/>
  <c r="AM12" i="67"/>
  <c r="W10" i="67"/>
  <c r="W27" i="67"/>
  <c r="BB8" i="67"/>
  <c r="BC8" i="67" s="1"/>
  <c r="W43" i="67"/>
  <c r="AM8" i="67"/>
  <c r="AM13" i="67"/>
  <c r="AJ15" i="67"/>
  <c r="BA14" i="67"/>
  <c r="BB14" i="67"/>
  <c r="BB2" i="67"/>
  <c r="W12" i="67"/>
  <c r="W26" i="67"/>
  <c r="W42" i="67"/>
  <c r="W9" i="67"/>
  <c r="BB13" i="67"/>
  <c r="W16" i="67"/>
  <c r="W29" i="67"/>
  <c r="W45" i="67"/>
  <c r="W7" i="67"/>
  <c r="W32" i="67"/>
  <c r="W48" i="67"/>
  <c r="BB11" i="67"/>
  <c r="W35" i="67"/>
  <c r="W51" i="67"/>
  <c r="BB16" i="67"/>
  <c r="W23" i="67"/>
  <c r="W25" i="67"/>
  <c r="W38" i="67"/>
  <c r="W41" i="67"/>
  <c r="W21" i="67"/>
  <c r="W28" i="67"/>
  <c r="W44" i="67"/>
  <c r="BB6" i="67"/>
  <c r="W31" i="67"/>
  <c r="W47" i="67"/>
  <c r="W34" i="67"/>
  <c r="W50" i="67"/>
  <c r="W6" i="67"/>
  <c r="W8" i="67"/>
  <c r="W37" i="67"/>
  <c r="W53" i="67"/>
  <c r="W20" i="67"/>
  <c r="W30" i="67"/>
  <c r="W46" i="67"/>
  <c r="W14" i="67"/>
  <c r="W33" i="67"/>
  <c r="W49" i="67"/>
  <c r="BB10" i="67"/>
  <c r="W4" i="67"/>
  <c r="BB7" i="67"/>
  <c r="W15" i="67"/>
  <c r="W36" i="67"/>
  <c r="W52" i="67"/>
  <c r="W17" i="67"/>
  <c r="W39" i="67"/>
  <c r="BB15" i="67"/>
  <c r="BB17" i="67"/>
  <c r="V16" i="67"/>
  <c r="AL19" i="67"/>
  <c r="S33" i="67"/>
  <c r="S42" i="67"/>
  <c r="S50" i="67"/>
  <c r="AK2" i="67"/>
  <c r="AK4" i="67"/>
  <c r="BB18" i="67"/>
  <c r="U29" i="67"/>
  <c r="U37" i="67"/>
  <c r="U51" i="67"/>
  <c r="AL2" i="67"/>
  <c r="AL4" i="67"/>
  <c r="AL12" i="67"/>
  <c r="BA16" i="67"/>
  <c r="S24" i="67"/>
  <c r="V38" i="67"/>
  <c r="BA17" i="67"/>
  <c r="V24" i="67"/>
  <c r="S2" i="67"/>
  <c r="AL6" i="67"/>
  <c r="S20" i="67"/>
  <c r="U2" i="67"/>
  <c r="S13" i="67"/>
  <c r="AL17" i="67"/>
  <c r="BB5" i="67"/>
  <c r="AB73" i="66"/>
  <c r="AB66" i="66"/>
  <c r="AN18" i="66"/>
  <c r="AN16" i="66"/>
  <c r="AN17" i="66"/>
  <c r="X59" i="66"/>
  <c r="AB77" i="66"/>
  <c r="BF9" i="66"/>
  <c r="BF11" i="66"/>
  <c r="AA16" i="66"/>
  <c r="AA40" i="66"/>
  <c r="AA56" i="66"/>
  <c r="BF3" i="66"/>
  <c r="BG3" i="66" s="1"/>
  <c r="BF16" i="66"/>
  <c r="BG16" i="66" s="1"/>
  <c r="AA17" i="66"/>
  <c r="AA27" i="66"/>
  <c r="AA44" i="66"/>
  <c r="AA61" i="66"/>
  <c r="AA9" i="66"/>
  <c r="AA31" i="66"/>
  <c r="AA48" i="66"/>
  <c r="AQ3" i="66"/>
  <c r="AA7" i="66"/>
  <c r="AA35" i="66"/>
  <c r="AA52" i="66"/>
  <c r="AA60" i="66"/>
  <c r="AA11" i="66"/>
  <c r="BF13" i="66"/>
  <c r="AA39" i="66"/>
  <c r="AQ5" i="66"/>
  <c r="AA18" i="66"/>
  <c r="AA26" i="66"/>
  <c r="AA30" i="66"/>
  <c r="AA43" i="66"/>
  <c r="AA55" i="66"/>
  <c r="AA59" i="66"/>
  <c r="AA4" i="66"/>
  <c r="BF6" i="66"/>
  <c r="BF8" i="66"/>
  <c r="AA47" i="66"/>
  <c r="AA34" i="66"/>
  <c r="AA38" i="66"/>
  <c r="AA51" i="66"/>
  <c r="AA8" i="66"/>
  <c r="AA19" i="66"/>
  <c r="AA58" i="66"/>
  <c r="AA33" i="66"/>
  <c r="AA28" i="66"/>
  <c r="AA45" i="66"/>
  <c r="AA63" i="66"/>
  <c r="AA3" i="66"/>
  <c r="AA32" i="66"/>
  <c r="AA49" i="66"/>
  <c r="AA15" i="66"/>
  <c r="AA20" i="66"/>
  <c r="AA36" i="66"/>
  <c r="AA53" i="66"/>
  <c r="AA62" i="66"/>
  <c r="BF15" i="66"/>
  <c r="BG15" i="66" s="1"/>
  <c r="AB43" i="66"/>
  <c r="BF14" i="66"/>
  <c r="BG14" i="66" s="1"/>
  <c r="AB56" i="66"/>
  <c r="BF17" i="66"/>
  <c r="AA54" i="66"/>
  <c r="BF5" i="66"/>
  <c r="AO2" i="66"/>
  <c r="AO4" i="66"/>
  <c r="AQ11" i="66"/>
  <c r="AO12" i="66"/>
  <c r="Y28" i="66"/>
  <c r="AB28" i="66" s="1"/>
  <c r="Y32" i="66"/>
  <c r="AB32" i="66" s="1"/>
  <c r="Y42" i="66"/>
  <c r="Y51" i="66"/>
  <c r="Y54" i="66"/>
  <c r="AQ12" i="66"/>
  <c r="BF18" i="66"/>
  <c r="BG18" i="66" s="1"/>
  <c r="Y24" i="66"/>
  <c r="AP5" i="66"/>
  <c r="AN14" i="66"/>
  <c r="Z24" i="66"/>
  <c r="AQ13" i="66"/>
  <c r="AO14" i="66"/>
  <c r="AQ2" i="66"/>
  <c r="AP6" i="66"/>
  <c r="AP14" i="66"/>
  <c r="AO5" i="66"/>
  <c r="AQ6" i="66"/>
  <c r="Y20" i="66"/>
  <c r="AQ7" i="66"/>
  <c r="AR8" i="66" l="1"/>
  <c r="AB12" i="66"/>
  <c r="BG8" i="66"/>
  <c r="AB17" i="66"/>
  <c r="AR15" i="66"/>
  <c r="AB33" i="66"/>
  <c r="AB65" i="66"/>
  <c r="AR17" i="66"/>
  <c r="S118" i="66"/>
  <c r="AB51" i="66"/>
  <c r="AB37" i="66"/>
  <c r="AB41" i="66"/>
  <c r="BC15" i="67"/>
  <c r="BC2" i="67"/>
  <c r="AB64" i="66"/>
  <c r="AB75" i="66"/>
  <c r="AB27" i="66"/>
  <c r="AB36" i="66"/>
  <c r="AB34" i="66"/>
  <c r="BG17" i="66"/>
  <c r="AB11" i="66"/>
  <c r="AB29" i="66"/>
  <c r="AB25" i="66"/>
  <c r="AB26" i="66"/>
  <c r="AB46" i="66"/>
  <c r="AB52" i="66"/>
  <c r="AB69" i="66"/>
  <c r="AB68" i="66"/>
  <c r="BG13" i="66"/>
  <c r="AB20" i="66"/>
  <c r="AB58" i="66"/>
  <c r="AR11" i="66"/>
  <c r="AB4" i="66"/>
  <c r="AB72" i="66"/>
  <c r="AB76" i="66"/>
  <c r="AB31" i="66"/>
  <c r="AB63" i="66"/>
  <c r="AB15" i="66"/>
  <c r="AR18" i="66"/>
  <c r="AB16" i="66"/>
  <c r="AB10" i="66"/>
  <c r="AB8" i="66"/>
  <c r="AB38" i="66"/>
  <c r="AB21" i="66"/>
  <c r="AR3" i="66"/>
  <c r="AR7" i="66"/>
  <c r="AB62" i="66"/>
  <c r="AB57" i="66"/>
  <c r="AB60" i="66"/>
  <c r="AB55" i="66"/>
  <c r="AB53" i="66"/>
  <c r="BC3" i="67"/>
  <c r="AB3" i="66"/>
  <c r="AB44" i="66"/>
  <c r="AB22" i="66"/>
  <c r="AB71" i="66"/>
  <c r="AB7" i="66"/>
  <c r="AM36" i="66"/>
  <c r="BG6" i="66"/>
  <c r="AB18" i="66"/>
  <c r="AB45" i="66"/>
  <c r="AB50" i="66"/>
  <c r="AB42" i="66"/>
  <c r="AR2" i="66"/>
  <c r="BG4" i="66"/>
  <c r="AR10" i="66"/>
  <c r="AB9" i="66"/>
  <c r="BC5" i="67"/>
  <c r="BC4" i="67"/>
  <c r="BC12" i="67"/>
  <c r="AB5" i="66"/>
  <c r="AB47" i="66"/>
  <c r="AB40" i="66"/>
  <c r="AI36" i="67"/>
  <c r="AI29" i="67"/>
  <c r="AI30" i="67" s="1"/>
  <c r="AL29" i="66"/>
  <c r="AM29" i="66" s="1"/>
  <c r="AM30" i="66" s="1"/>
  <c r="Q117" i="67"/>
  <c r="Q118" i="67" s="1"/>
  <c r="O111" i="67"/>
  <c r="O112" i="67" s="1"/>
  <c r="O123" i="67"/>
  <c r="O124" i="67" s="1"/>
  <c r="P111" i="67"/>
  <c r="S123" i="66"/>
  <c r="S124" i="66" s="1"/>
  <c r="S112" i="66"/>
  <c r="U111" i="66" s="1"/>
  <c r="AB54" i="66"/>
  <c r="AR9" i="66"/>
  <c r="AR13" i="66"/>
  <c r="AB14" i="66"/>
  <c r="AB59" i="66"/>
  <c r="AR5" i="66"/>
  <c r="AB2" i="66"/>
  <c r="AR6" i="66"/>
  <c r="AB23" i="66"/>
  <c r="AB24" i="66"/>
  <c r="BG11" i="66"/>
  <c r="BC9" i="67"/>
  <c r="BC14" i="67"/>
  <c r="BC11" i="67"/>
  <c r="BC10" i="67"/>
  <c r="AR4" i="66"/>
  <c r="AR16" i="66"/>
  <c r="AN17" i="67"/>
  <c r="AN14" i="67"/>
  <c r="X51" i="67"/>
  <c r="AN7" i="67"/>
  <c r="X40" i="67"/>
  <c r="BC13" i="67"/>
  <c r="X15" i="67"/>
  <c r="X2" i="67"/>
  <c r="AN2" i="67"/>
  <c r="AN15" i="67"/>
  <c r="X6" i="67"/>
  <c r="AN6" i="67"/>
  <c r="BC6" i="67"/>
  <c r="AN18" i="67"/>
  <c r="X8" i="67"/>
  <c r="AQ14" i="66"/>
  <c r="AQ25" i="66"/>
  <c r="AQ15" i="66"/>
  <c r="AQ23" i="66"/>
  <c r="AQ24" i="66"/>
  <c r="AQ19" i="66"/>
  <c r="AQ18" i="66"/>
  <c r="AQ17" i="66"/>
  <c r="AM17" i="67"/>
  <c r="BC16" i="67"/>
  <c r="X42" i="67"/>
  <c r="X24" i="67"/>
  <c r="X13" i="67"/>
  <c r="X33" i="67"/>
  <c r="AM23" i="67"/>
  <c r="AM21" i="67"/>
  <c r="AN10" i="67"/>
  <c r="AN12" i="67"/>
  <c r="AN4" i="67"/>
  <c r="AM15" i="67"/>
  <c r="AM22" i="67"/>
  <c r="AN5" i="67"/>
  <c r="AM16" i="67"/>
  <c r="X20" i="67"/>
  <c r="AN3" i="67"/>
  <c r="X50" i="67"/>
  <c r="AM24" i="67"/>
  <c r="BC18" i="67"/>
  <c r="BC7" i="67"/>
  <c r="BC17" i="67"/>
  <c r="BG5" i="66"/>
  <c r="BG9" i="66"/>
  <c r="AR12" i="66"/>
  <c r="AR14" i="66"/>
  <c r="U123" i="66" l="1"/>
  <c r="U124" i="66" s="1"/>
  <c r="Q123" i="67"/>
  <c r="Q124" i="67" s="1"/>
  <c r="Q111" i="67"/>
  <c r="Q112" i="67" s="1"/>
  <c r="U112" i="66"/>
  <c r="AQ7" i="59"/>
  <c r="AQ3" i="59"/>
  <c r="AQ19" i="59" l="1"/>
  <c r="J65" i="59"/>
  <c r="J63" i="59"/>
  <c r="H65" i="59"/>
  <c r="G5" i="59"/>
  <c r="G4" i="59"/>
  <c r="G3" i="59"/>
  <c r="BF7" i="59"/>
  <c r="AZ14" i="59"/>
  <c r="BF2" i="59" l="1"/>
  <c r="BF14" i="59"/>
  <c r="AR20" i="59"/>
  <c r="AR21" i="59"/>
  <c r="AR22" i="59"/>
  <c r="AR23" i="59"/>
  <c r="AR24" i="59"/>
  <c r="AR25" i="59"/>
  <c r="AQ15" i="59"/>
  <c r="AQ17" i="59"/>
  <c r="AQ18" i="59"/>
  <c r="AQ20" i="59"/>
  <c r="AQ21" i="59"/>
  <c r="AQ22" i="59"/>
  <c r="AQ4" i="59"/>
  <c r="AQ16" i="59" s="1"/>
  <c r="AQ5" i="59"/>
  <c r="AQ6" i="59"/>
  <c r="AQ8" i="59"/>
  <c r="AQ9" i="59"/>
  <c r="AQ10" i="59"/>
  <c r="AQ11" i="59"/>
  <c r="AQ12" i="59"/>
  <c r="AQ13" i="59"/>
  <c r="AQ2" i="59"/>
  <c r="L66" i="59"/>
  <c r="L67" i="59"/>
  <c r="L68" i="59"/>
  <c r="L69" i="59"/>
  <c r="L70" i="59"/>
  <c r="L71" i="59"/>
  <c r="L72" i="59"/>
  <c r="L73" i="59"/>
  <c r="L74" i="59"/>
  <c r="L75" i="59"/>
  <c r="L76" i="59"/>
  <c r="L77" i="59"/>
  <c r="L78" i="59"/>
  <c r="L79" i="59"/>
  <c r="L80" i="59"/>
  <c r="L81" i="59"/>
  <c r="L82" i="59"/>
  <c r="L83" i="59"/>
  <c r="L84" i="59"/>
  <c r="L85" i="59"/>
  <c r="L86" i="59"/>
  <c r="L87" i="59"/>
  <c r="L88" i="59"/>
  <c r="L89" i="59"/>
  <c r="L90" i="59"/>
  <c r="L91" i="59"/>
  <c r="L92" i="59"/>
  <c r="L93" i="59"/>
  <c r="L94" i="59"/>
  <c r="L95" i="59"/>
  <c r="L96" i="59"/>
  <c r="L97" i="59"/>
  <c r="L98" i="59"/>
  <c r="L99" i="59"/>
  <c r="L100" i="59"/>
  <c r="L101" i="59"/>
  <c r="L102" i="59"/>
  <c r="L103" i="59"/>
  <c r="L104" i="59"/>
  <c r="L105" i="59"/>
  <c r="L106" i="59"/>
  <c r="L107" i="59"/>
  <c r="L108" i="59"/>
  <c r="L109" i="59"/>
  <c r="L110" i="59"/>
  <c r="L111" i="59"/>
  <c r="L112" i="59"/>
  <c r="L113" i="59"/>
  <c r="L114" i="59"/>
  <c r="L115" i="59"/>
  <c r="L116" i="59"/>
  <c r="L117" i="59"/>
  <c r="L118" i="59"/>
  <c r="L119" i="59"/>
  <c r="L120" i="59"/>
  <c r="L121" i="59"/>
  <c r="L122" i="59"/>
  <c r="L123" i="59"/>
  <c r="L124" i="59"/>
  <c r="L125" i="59"/>
  <c r="L126" i="59"/>
  <c r="L127" i="59"/>
  <c r="L128" i="59"/>
  <c r="L129" i="59"/>
  <c r="L130" i="59"/>
  <c r="L131" i="59"/>
  <c r="L132" i="59"/>
  <c r="L133" i="59"/>
  <c r="L134" i="59"/>
  <c r="L135" i="59"/>
  <c r="L136" i="59"/>
  <c r="L137" i="59"/>
  <c r="L138" i="59"/>
  <c r="L139" i="59"/>
  <c r="L140" i="59"/>
  <c r="L141" i="59"/>
  <c r="L142" i="59"/>
  <c r="L143" i="59"/>
  <c r="L144" i="59"/>
  <c r="L145" i="59"/>
  <c r="L146" i="59"/>
  <c r="L147" i="59"/>
  <c r="L148" i="59"/>
  <c r="L149" i="59"/>
  <c r="L150" i="59"/>
  <c r="L151" i="59"/>
  <c r="L152" i="59"/>
  <c r="L153" i="59"/>
  <c r="L154" i="59"/>
  <c r="L155" i="59"/>
  <c r="L156" i="59"/>
  <c r="L157" i="59"/>
  <c r="L158" i="59"/>
  <c r="L159" i="59"/>
  <c r="L160" i="59"/>
  <c r="L161" i="59"/>
  <c r="L162" i="59"/>
  <c r="L163" i="59"/>
  <c r="L164" i="59"/>
  <c r="L165" i="59"/>
  <c r="L166" i="59"/>
  <c r="L167" i="59"/>
  <c r="L168" i="59"/>
  <c r="L169" i="59"/>
  <c r="L170" i="59"/>
  <c r="L171" i="59"/>
  <c r="L172" i="59"/>
  <c r="L173" i="59"/>
  <c r="L174" i="59"/>
  <c r="L175" i="59"/>
  <c r="L176" i="59"/>
  <c r="L177" i="59"/>
  <c r="L178" i="59"/>
  <c r="L179" i="59"/>
  <c r="L180" i="59"/>
  <c r="L181" i="59"/>
  <c r="L182" i="59"/>
  <c r="L183" i="59"/>
  <c r="L184" i="59"/>
  <c r="L185" i="59"/>
  <c r="L186" i="59"/>
  <c r="L187" i="59"/>
  <c r="L188" i="59"/>
  <c r="L189" i="59"/>
  <c r="L190" i="59"/>
  <c r="L191" i="59"/>
  <c r="L192" i="59"/>
  <c r="L193" i="59"/>
  <c r="L194" i="59"/>
  <c r="L195" i="59"/>
  <c r="L196" i="59"/>
  <c r="L197" i="59"/>
  <c r="L198" i="59"/>
  <c r="L199" i="59"/>
  <c r="L200" i="59"/>
  <c r="L201" i="59"/>
  <c r="L202" i="59"/>
  <c r="L203" i="59"/>
  <c r="L204" i="59"/>
  <c r="L205" i="59"/>
  <c r="L206" i="59"/>
  <c r="L207" i="59"/>
  <c r="L208" i="59"/>
  <c r="L209" i="59"/>
  <c r="L210" i="59"/>
  <c r="L211" i="59"/>
  <c r="L212" i="59"/>
  <c r="L213" i="59"/>
  <c r="L214" i="59"/>
  <c r="L215" i="59"/>
  <c r="L216" i="59"/>
  <c r="L217" i="59"/>
  <c r="L218" i="59"/>
  <c r="L219" i="59"/>
  <c r="L220" i="59"/>
  <c r="L221" i="59"/>
  <c r="L222" i="59"/>
  <c r="L223" i="59"/>
  <c r="L224" i="59"/>
  <c r="L225" i="59"/>
  <c r="L226" i="59"/>
  <c r="L227" i="59"/>
  <c r="L228" i="59"/>
  <c r="L229" i="59"/>
  <c r="L230" i="59"/>
  <c r="L231" i="59"/>
  <c r="L232" i="59"/>
  <c r="L233" i="59"/>
  <c r="L234" i="59"/>
  <c r="L235" i="59"/>
  <c r="L236" i="59"/>
  <c r="L237" i="59"/>
  <c r="L238" i="59"/>
  <c r="L239" i="59"/>
  <c r="L240" i="59"/>
  <c r="L241" i="59"/>
  <c r="L242" i="59"/>
  <c r="L243" i="59"/>
  <c r="L244" i="59"/>
  <c r="L245" i="59"/>
  <c r="L246" i="59"/>
  <c r="L247" i="59"/>
  <c r="L248" i="59"/>
  <c r="L249" i="59"/>
  <c r="L250" i="59"/>
  <c r="L251" i="59"/>
  <c r="L252" i="59"/>
  <c r="L253" i="59"/>
  <c r="L254" i="59"/>
  <c r="L255" i="59"/>
  <c r="L256" i="59"/>
  <c r="L257" i="59"/>
  <c r="L258" i="59"/>
  <c r="L259" i="59"/>
  <c r="L260" i="59"/>
  <c r="L261" i="59"/>
  <c r="L262" i="59"/>
  <c r="L263" i="59"/>
  <c r="L264" i="59"/>
  <c r="L265" i="59"/>
  <c r="L266" i="59"/>
  <c r="L267" i="59"/>
  <c r="L268" i="59"/>
  <c r="L269" i="59"/>
  <c r="L270" i="59"/>
  <c r="L271" i="59"/>
  <c r="L272" i="59"/>
  <c r="L273" i="59"/>
  <c r="L274" i="59"/>
  <c r="L275" i="59"/>
  <c r="L276" i="59"/>
  <c r="L277" i="59"/>
  <c r="L278" i="59"/>
  <c r="L279" i="59"/>
  <c r="L280" i="59"/>
  <c r="L281" i="59"/>
  <c r="L282" i="59"/>
  <c r="L283" i="59"/>
  <c r="L284" i="59"/>
  <c r="L285" i="59"/>
  <c r="L286" i="59"/>
  <c r="L287" i="59"/>
  <c r="L288" i="59"/>
  <c r="L289" i="59"/>
  <c r="L290" i="59"/>
  <c r="L291" i="59"/>
  <c r="L292" i="59"/>
  <c r="L293" i="59"/>
  <c r="L294" i="59"/>
  <c r="L295" i="59"/>
  <c r="L296" i="59"/>
  <c r="L297" i="59"/>
  <c r="L298" i="59"/>
  <c r="L299" i="59"/>
  <c r="L300" i="59"/>
  <c r="L301" i="59"/>
  <c r="L302" i="59"/>
  <c r="L303" i="59"/>
  <c r="L304" i="59"/>
  <c r="L305" i="59"/>
  <c r="L306" i="59"/>
  <c r="L307" i="59"/>
  <c r="L308" i="59"/>
  <c r="L309" i="59"/>
  <c r="L310" i="59"/>
  <c r="L311" i="59"/>
  <c r="L312" i="59"/>
  <c r="L313" i="59"/>
  <c r="L314" i="59"/>
  <c r="L315" i="59"/>
  <c r="L316" i="59"/>
  <c r="L317" i="59"/>
  <c r="L318" i="59"/>
  <c r="L319" i="59"/>
  <c r="L320" i="59"/>
  <c r="L321" i="59"/>
  <c r="L322" i="59"/>
  <c r="L323" i="59"/>
  <c r="L324" i="59"/>
  <c r="L325" i="59"/>
  <c r="L326" i="59"/>
  <c r="L327" i="59"/>
  <c r="L328" i="59"/>
  <c r="L329" i="59"/>
  <c r="L330" i="59"/>
  <c r="L331" i="59"/>
  <c r="L332" i="59"/>
  <c r="L333" i="59"/>
  <c r="L334" i="59"/>
  <c r="L335" i="59"/>
  <c r="L336" i="59"/>
  <c r="L337" i="59"/>
  <c r="L338" i="59"/>
  <c r="L339" i="59"/>
  <c r="L340" i="59"/>
  <c r="L341" i="59"/>
  <c r="L342" i="59"/>
  <c r="L343" i="59"/>
  <c r="L344" i="59"/>
  <c r="L345" i="59"/>
  <c r="L346" i="59"/>
  <c r="L347" i="59"/>
  <c r="L348" i="59"/>
  <c r="L349" i="59"/>
  <c r="L350" i="59"/>
  <c r="L351" i="59"/>
  <c r="L352" i="59"/>
  <c r="L353" i="59"/>
  <c r="L354" i="59"/>
  <c r="L355" i="59"/>
  <c r="L356" i="59"/>
  <c r="L357" i="59"/>
  <c r="L358" i="59"/>
  <c r="L359" i="59"/>
  <c r="L360" i="59"/>
  <c r="L361" i="59"/>
  <c r="L362" i="59"/>
  <c r="L363" i="59"/>
  <c r="L364" i="59"/>
  <c r="L365" i="59"/>
  <c r="L366" i="59"/>
  <c r="L367" i="59"/>
  <c r="L368" i="59"/>
  <c r="L369" i="59"/>
  <c r="L370" i="59"/>
  <c r="L6" i="59"/>
  <c r="L7" i="59"/>
  <c r="L8" i="59"/>
  <c r="L9" i="59"/>
  <c r="L10" i="59"/>
  <c r="L11" i="59"/>
  <c r="L12" i="59"/>
  <c r="L13" i="59"/>
  <c r="L14" i="59"/>
  <c r="L15" i="59"/>
  <c r="L16" i="59"/>
  <c r="L17" i="59"/>
  <c r="L18" i="59"/>
  <c r="L19" i="59"/>
  <c r="L20" i="59"/>
  <c r="L21" i="59"/>
  <c r="L22" i="59"/>
  <c r="L23" i="59"/>
  <c r="L24" i="59"/>
  <c r="L25" i="59"/>
  <c r="L26" i="59"/>
  <c r="L27" i="59"/>
  <c r="L28" i="59"/>
  <c r="L29" i="59"/>
  <c r="L30" i="59"/>
  <c r="L31" i="59"/>
  <c r="L32" i="59"/>
  <c r="L33" i="59"/>
  <c r="L34" i="59"/>
  <c r="L35" i="59"/>
  <c r="L36" i="59"/>
  <c r="L37" i="59"/>
  <c r="L38" i="59"/>
  <c r="L39" i="59"/>
  <c r="L40" i="59"/>
  <c r="L41" i="59"/>
  <c r="L42" i="59"/>
  <c r="L43" i="59"/>
  <c r="L44" i="59"/>
  <c r="L45" i="59"/>
  <c r="L46" i="59"/>
  <c r="L47" i="59"/>
  <c r="L48" i="59"/>
  <c r="L49" i="59"/>
  <c r="L50" i="59"/>
  <c r="L51" i="59"/>
  <c r="L52" i="59"/>
  <c r="L53" i="59"/>
  <c r="L54" i="59"/>
  <c r="L55" i="59"/>
  <c r="L56" i="59"/>
  <c r="L57" i="59"/>
  <c r="L58" i="59"/>
  <c r="L59" i="59"/>
  <c r="L60" i="59"/>
  <c r="L61" i="59"/>
  <c r="L62" i="59"/>
  <c r="L63" i="59"/>
  <c r="L5" i="59"/>
  <c r="K6" i="59"/>
  <c r="K7" i="59"/>
  <c r="K8" i="59"/>
  <c r="K9" i="59"/>
  <c r="K10" i="59"/>
  <c r="K11" i="59"/>
  <c r="K12" i="59"/>
  <c r="K13" i="59"/>
  <c r="K14" i="59"/>
  <c r="K15" i="59"/>
  <c r="K16" i="59"/>
  <c r="K17" i="59"/>
  <c r="K18" i="59"/>
  <c r="K19" i="59"/>
  <c r="K20" i="59"/>
  <c r="K21" i="59"/>
  <c r="K22" i="59"/>
  <c r="K23" i="59"/>
  <c r="K24" i="59"/>
  <c r="K25" i="59"/>
  <c r="K26" i="59"/>
  <c r="K27" i="59"/>
  <c r="K28" i="59"/>
  <c r="K29" i="59"/>
  <c r="K30" i="59"/>
  <c r="K31" i="59"/>
  <c r="K32" i="59"/>
  <c r="K33" i="59"/>
  <c r="K34" i="59"/>
  <c r="K35" i="59"/>
  <c r="K36" i="59"/>
  <c r="K37" i="59"/>
  <c r="K38" i="59"/>
  <c r="K39" i="59"/>
  <c r="K40" i="59"/>
  <c r="K41" i="59"/>
  <c r="K42" i="59"/>
  <c r="K43" i="59"/>
  <c r="K44" i="59"/>
  <c r="K45" i="59"/>
  <c r="K46" i="59"/>
  <c r="K47" i="59"/>
  <c r="K48" i="59"/>
  <c r="K49" i="59"/>
  <c r="K50" i="59"/>
  <c r="K51" i="59"/>
  <c r="K52" i="59"/>
  <c r="K53" i="59"/>
  <c r="K54" i="59"/>
  <c r="K55" i="59"/>
  <c r="K56" i="59"/>
  <c r="K57" i="59"/>
  <c r="K58" i="59"/>
  <c r="K59" i="59"/>
  <c r="K60" i="59"/>
  <c r="K61" i="59"/>
  <c r="K62" i="59"/>
  <c r="K63" i="59"/>
  <c r="K64" i="59"/>
  <c r="K65" i="59"/>
  <c r="K66" i="59"/>
  <c r="K67" i="59"/>
  <c r="K68" i="59"/>
  <c r="K69" i="59"/>
  <c r="K70" i="59"/>
  <c r="K71" i="59"/>
  <c r="K72" i="59"/>
  <c r="K73" i="59"/>
  <c r="K74" i="59"/>
  <c r="K75" i="59"/>
  <c r="K76" i="59"/>
  <c r="K77" i="59"/>
  <c r="K78" i="59"/>
  <c r="K79" i="59"/>
  <c r="K80" i="59"/>
  <c r="K81" i="59"/>
  <c r="K82" i="59"/>
  <c r="K83" i="59"/>
  <c r="K84" i="59"/>
  <c r="K85" i="59"/>
  <c r="K86" i="59"/>
  <c r="K87" i="59"/>
  <c r="K88" i="59"/>
  <c r="K89" i="59"/>
  <c r="K90" i="59"/>
  <c r="K91" i="59"/>
  <c r="K92" i="59"/>
  <c r="K93" i="59"/>
  <c r="K94" i="59"/>
  <c r="K95" i="59"/>
  <c r="K96" i="59"/>
  <c r="K97" i="59"/>
  <c r="K98" i="59"/>
  <c r="K99" i="59"/>
  <c r="K100" i="59"/>
  <c r="K101" i="59"/>
  <c r="K102" i="59"/>
  <c r="K103" i="59"/>
  <c r="K104" i="59"/>
  <c r="K105" i="59"/>
  <c r="K106" i="59"/>
  <c r="K107" i="59"/>
  <c r="K108" i="59"/>
  <c r="K109" i="59"/>
  <c r="K110" i="59"/>
  <c r="K111" i="59"/>
  <c r="K112" i="59"/>
  <c r="K113" i="59"/>
  <c r="K114" i="59"/>
  <c r="K115" i="59"/>
  <c r="K116" i="59"/>
  <c r="K117" i="59"/>
  <c r="K118" i="59"/>
  <c r="K119" i="59"/>
  <c r="K120" i="59"/>
  <c r="K121" i="59"/>
  <c r="K122" i="59"/>
  <c r="K123" i="59"/>
  <c r="K124" i="59"/>
  <c r="K125" i="59"/>
  <c r="K126" i="59"/>
  <c r="K127" i="59"/>
  <c r="K128" i="59"/>
  <c r="K129" i="59"/>
  <c r="K130" i="59"/>
  <c r="K131" i="59"/>
  <c r="K132" i="59"/>
  <c r="K133" i="59"/>
  <c r="K134" i="59"/>
  <c r="K135" i="59"/>
  <c r="K136" i="59"/>
  <c r="K137" i="59"/>
  <c r="K138" i="59"/>
  <c r="K139" i="59"/>
  <c r="K140" i="59"/>
  <c r="K141" i="59"/>
  <c r="K142" i="59"/>
  <c r="K143" i="59"/>
  <c r="K144" i="59"/>
  <c r="K145" i="59"/>
  <c r="K146" i="59"/>
  <c r="K147" i="59"/>
  <c r="K148" i="59"/>
  <c r="K149" i="59"/>
  <c r="K150" i="59"/>
  <c r="K151" i="59"/>
  <c r="K152" i="59"/>
  <c r="K153" i="59"/>
  <c r="K154" i="59"/>
  <c r="K155" i="59"/>
  <c r="K156" i="59"/>
  <c r="K157" i="59"/>
  <c r="K158" i="59"/>
  <c r="K159" i="59"/>
  <c r="K160" i="59"/>
  <c r="K161" i="59"/>
  <c r="K162" i="59"/>
  <c r="K163" i="59"/>
  <c r="K164" i="59"/>
  <c r="K165" i="59"/>
  <c r="K166" i="59"/>
  <c r="K167" i="59"/>
  <c r="K168" i="59"/>
  <c r="K169" i="59"/>
  <c r="K170" i="59"/>
  <c r="K171" i="59"/>
  <c r="K172" i="59"/>
  <c r="K173" i="59"/>
  <c r="K174" i="59"/>
  <c r="K175" i="59"/>
  <c r="K176" i="59"/>
  <c r="K177" i="59"/>
  <c r="K178" i="59"/>
  <c r="K179" i="59"/>
  <c r="K180" i="59"/>
  <c r="K181" i="59"/>
  <c r="K182" i="59"/>
  <c r="K183" i="59"/>
  <c r="K184" i="59"/>
  <c r="K185" i="59"/>
  <c r="K186" i="59"/>
  <c r="K187" i="59"/>
  <c r="K188" i="59"/>
  <c r="K189" i="59"/>
  <c r="K190" i="59"/>
  <c r="K191" i="59"/>
  <c r="K192" i="59"/>
  <c r="K193" i="59"/>
  <c r="K194" i="59"/>
  <c r="K195" i="59"/>
  <c r="K196" i="59"/>
  <c r="K197" i="59"/>
  <c r="K198" i="59"/>
  <c r="K199" i="59"/>
  <c r="K200" i="59"/>
  <c r="K201" i="59"/>
  <c r="K202" i="59"/>
  <c r="K203" i="59"/>
  <c r="K204" i="59"/>
  <c r="K205" i="59"/>
  <c r="K206" i="59"/>
  <c r="K207" i="59"/>
  <c r="K208" i="59"/>
  <c r="K209" i="59"/>
  <c r="K210" i="59"/>
  <c r="K211" i="59"/>
  <c r="K212" i="59"/>
  <c r="K213" i="59"/>
  <c r="K214" i="59"/>
  <c r="K215" i="59"/>
  <c r="K216" i="59"/>
  <c r="K217" i="59"/>
  <c r="K218" i="59"/>
  <c r="K219" i="59"/>
  <c r="K220" i="59"/>
  <c r="K221" i="59"/>
  <c r="K222" i="59"/>
  <c r="K223" i="59"/>
  <c r="K224" i="59"/>
  <c r="K225" i="59"/>
  <c r="K226" i="59"/>
  <c r="K227" i="59"/>
  <c r="K228" i="59"/>
  <c r="K229" i="59"/>
  <c r="K230" i="59"/>
  <c r="K231" i="59"/>
  <c r="K232" i="59"/>
  <c r="K233" i="59"/>
  <c r="K234" i="59"/>
  <c r="K235" i="59"/>
  <c r="K236" i="59"/>
  <c r="K237" i="59"/>
  <c r="K238" i="59"/>
  <c r="K239" i="59"/>
  <c r="K240" i="59"/>
  <c r="K241" i="59"/>
  <c r="K242" i="59"/>
  <c r="K243" i="59"/>
  <c r="K244" i="59"/>
  <c r="K245" i="59"/>
  <c r="K246" i="59"/>
  <c r="K247" i="59"/>
  <c r="K248" i="59"/>
  <c r="K249" i="59"/>
  <c r="K250" i="59"/>
  <c r="K251" i="59"/>
  <c r="K252" i="59"/>
  <c r="K253" i="59"/>
  <c r="K254" i="59"/>
  <c r="K255" i="59"/>
  <c r="K256" i="59"/>
  <c r="K257" i="59"/>
  <c r="K258" i="59"/>
  <c r="K259" i="59"/>
  <c r="K260" i="59"/>
  <c r="K261" i="59"/>
  <c r="K262" i="59"/>
  <c r="K263" i="59"/>
  <c r="K264" i="59"/>
  <c r="K265" i="59"/>
  <c r="K266" i="59"/>
  <c r="K267" i="59"/>
  <c r="K268" i="59"/>
  <c r="K269" i="59"/>
  <c r="K270" i="59"/>
  <c r="K271" i="59"/>
  <c r="K272" i="59"/>
  <c r="K273" i="59"/>
  <c r="K274" i="59"/>
  <c r="K275" i="59"/>
  <c r="K276" i="59"/>
  <c r="K277" i="59"/>
  <c r="K278" i="59"/>
  <c r="K279" i="59"/>
  <c r="K280" i="59"/>
  <c r="K281" i="59"/>
  <c r="K282" i="59"/>
  <c r="K283" i="59"/>
  <c r="K284" i="59"/>
  <c r="K285" i="59"/>
  <c r="K286" i="59"/>
  <c r="K287" i="59"/>
  <c r="K288" i="59"/>
  <c r="K289" i="59"/>
  <c r="K290" i="59"/>
  <c r="K291" i="59"/>
  <c r="K292" i="59"/>
  <c r="K293" i="59"/>
  <c r="K294" i="59"/>
  <c r="K295" i="59"/>
  <c r="K296" i="59"/>
  <c r="K297" i="59"/>
  <c r="K298" i="59"/>
  <c r="K299" i="59"/>
  <c r="K300" i="59"/>
  <c r="K301" i="59"/>
  <c r="K302" i="59"/>
  <c r="K303" i="59"/>
  <c r="K304" i="59"/>
  <c r="K305" i="59"/>
  <c r="K306" i="59"/>
  <c r="K307" i="59"/>
  <c r="K308" i="59"/>
  <c r="K309" i="59"/>
  <c r="K310" i="59"/>
  <c r="K311" i="59"/>
  <c r="K312" i="59"/>
  <c r="K313" i="59"/>
  <c r="K314" i="59"/>
  <c r="K315" i="59"/>
  <c r="K316" i="59"/>
  <c r="K317" i="59"/>
  <c r="K318" i="59"/>
  <c r="K319" i="59"/>
  <c r="K320" i="59"/>
  <c r="K321" i="59"/>
  <c r="K322" i="59"/>
  <c r="K323" i="59"/>
  <c r="K324" i="59"/>
  <c r="K325" i="59"/>
  <c r="K326" i="59"/>
  <c r="K327" i="59"/>
  <c r="K328" i="59"/>
  <c r="K329" i="59"/>
  <c r="K330" i="59"/>
  <c r="K331" i="59"/>
  <c r="K332" i="59"/>
  <c r="K333" i="59"/>
  <c r="K334" i="59"/>
  <c r="K335" i="59"/>
  <c r="K336" i="59"/>
  <c r="K337" i="59"/>
  <c r="K338" i="59"/>
  <c r="K339" i="59"/>
  <c r="K340" i="59"/>
  <c r="K341" i="59"/>
  <c r="K342" i="59"/>
  <c r="K343" i="59"/>
  <c r="K344" i="59"/>
  <c r="K345" i="59"/>
  <c r="K346" i="59"/>
  <c r="K347" i="59"/>
  <c r="K348" i="59"/>
  <c r="K349" i="59"/>
  <c r="K350" i="59"/>
  <c r="K351" i="59"/>
  <c r="K352" i="59"/>
  <c r="K353" i="59"/>
  <c r="K354" i="59"/>
  <c r="K355" i="59"/>
  <c r="K356" i="59"/>
  <c r="K357" i="59"/>
  <c r="K358" i="59"/>
  <c r="K359" i="59"/>
  <c r="K360" i="59"/>
  <c r="K361" i="59"/>
  <c r="K362" i="59"/>
  <c r="K363" i="59"/>
  <c r="K364" i="59"/>
  <c r="K365" i="59"/>
  <c r="K366" i="59"/>
  <c r="K367" i="59"/>
  <c r="K368" i="59"/>
  <c r="K369" i="59"/>
  <c r="K370" i="59"/>
  <c r="K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7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215" i="59"/>
  <c r="J216" i="59"/>
  <c r="J217" i="59"/>
  <c r="J218" i="59"/>
  <c r="J219" i="59"/>
  <c r="J220" i="59"/>
  <c r="J221" i="59"/>
  <c r="J222" i="59"/>
  <c r="J223" i="59"/>
  <c r="J224" i="59"/>
  <c r="J225" i="59"/>
  <c r="J226" i="59"/>
  <c r="J227" i="59"/>
  <c r="J228" i="59"/>
  <c r="J229" i="59"/>
  <c r="J230" i="59"/>
  <c r="J231" i="59"/>
  <c r="J232" i="59"/>
  <c r="J233" i="59"/>
  <c r="J234" i="59"/>
  <c r="J235" i="59"/>
  <c r="J236" i="59"/>
  <c r="J237" i="59"/>
  <c r="J238" i="59"/>
  <c r="J239" i="59"/>
  <c r="J240" i="59"/>
  <c r="J241" i="59"/>
  <c r="J242" i="59"/>
  <c r="J243" i="59"/>
  <c r="J244" i="59"/>
  <c r="J245" i="59"/>
  <c r="J246" i="59"/>
  <c r="J247" i="59"/>
  <c r="J248" i="59"/>
  <c r="J249" i="59"/>
  <c r="J250" i="59"/>
  <c r="J251" i="59"/>
  <c r="J252" i="59"/>
  <c r="J253" i="59"/>
  <c r="J254" i="59"/>
  <c r="J255" i="59"/>
  <c r="J256" i="59"/>
  <c r="J257" i="59"/>
  <c r="J258" i="59"/>
  <c r="J259" i="59"/>
  <c r="J260" i="59"/>
  <c r="J261" i="59"/>
  <c r="J262" i="59"/>
  <c r="J263" i="59"/>
  <c r="J264" i="59"/>
  <c r="J265" i="59"/>
  <c r="J266" i="59"/>
  <c r="J267" i="59"/>
  <c r="J268" i="59"/>
  <c r="J269" i="59"/>
  <c r="J270" i="59"/>
  <c r="J271" i="59"/>
  <c r="J272" i="59"/>
  <c r="J273" i="59"/>
  <c r="J274" i="59"/>
  <c r="J275" i="59"/>
  <c r="J276" i="59"/>
  <c r="J277" i="59"/>
  <c r="J278" i="59"/>
  <c r="J279" i="59"/>
  <c r="J280" i="59"/>
  <c r="J281" i="59"/>
  <c r="J282" i="59"/>
  <c r="J283" i="59"/>
  <c r="J284" i="59"/>
  <c r="J285" i="59"/>
  <c r="J286" i="59"/>
  <c r="J287" i="59"/>
  <c r="J288" i="59"/>
  <c r="J289" i="59"/>
  <c r="J290" i="59"/>
  <c r="J291" i="59"/>
  <c r="J292" i="59"/>
  <c r="J293" i="59"/>
  <c r="J294" i="59"/>
  <c r="J295" i="59"/>
  <c r="J296" i="59"/>
  <c r="J297" i="59"/>
  <c r="J298" i="59"/>
  <c r="J299" i="59"/>
  <c r="J300" i="59"/>
  <c r="J301" i="59"/>
  <c r="J302" i="59"/>
  <c r="J303" i="59"/>
  <c r="J304" i="59"/>
  <c r="J305" i="59"/>
  <c r="J306" i="59"/>
  <c r="J307" i="59"/>
  <c r="J308" i="59"/>
  <c r="J309" i="59"/>
  <c r="J310" i="59"/>
  <c r="J311" i="59"/>
  <c r="J312" i="59"/>
  <c r="J313" i="59"/>
  <c r="J314" i="59"/>
  <c r="J315" i="59"/>
  <c r="J316" i="59"/>
  <c r="J317" i="59"/>
  <c r="J318" i="59"/>
  <c r="J319" i="59"/>
  <c r="J320" i="59"/>
  <c r="J321" i="59"/>
  <c r="J322" i="59"/>
  <c r="J323" i="59"/>
  <c r="J324" i="59"/>
  <c r="J325" i="59"/>
  <c r="J326" i="59"/>
  <c r="J327" i="59"/>
  <c r="J328" i="59"/>
  <c r="J329" i="59"/>
  <c r="J330" i="59"/>
  <c r="J331" i="59"/>
  <c r="J332" i="59"/>
  <c r="J333" i="59"/>
  <c r="J334" i="59"/>
  <c r="J335" i="59"/>
  <c r="J336" i="59"/>
  <c r="J337" i="59"/>
  <c r="J338" i="59"/>
  <c r="J339" i="59"/>
  <c r="J340" i="59"/>
  <c r="J341" i="59"/>
  <c r="J342" i="59"/>
  <c r="J343" i="59"/>
  <c r="J344" i="59"/>
  <c r="J345" i="59"/>
  <c r="J346" i="59"/>
  <c r="J347" i="59"/>
  <c r="J348" i="59"/>
  <c r="J349" i="59"/>
  <c r="J350" i="59"/>
  <c r="J351" i="59"/>
  <c r="J352" i="59"/>
  <c r="J353" i="59"/>
  <c r="J354" i="59"/>
  <c r="J355" i="59"/>
  <c r="J356" i="59"/>
  <c r="J357" i="59"/>
  <c r="J358" i="59"/>
  <c r="J359" i="59"/>
  <c r="J360" i="59"/>
  <c r="J361" i="59"/>
  <c r="J362" i="59"/>
  <c r="J363" i="59"/>
  <c r="J364" i="59"/>
  <c r="J365" i="59"/>
  <c r="J366" i="59"/>
  <c r="J367" i="59"/>
  <c r="J368" i="59"/>
  <c r="J369" i="59"/>
  <c r="J370" i="59"/>
  <c r="J6" i="59"/>
  <c r="J7" i="59"/>
  <c r="J8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5" i="59"/>
  <c r="I6" i="59"/>
  <c r="I7" i="59"/>
  <c r="I8" i="59"/>
  <c r="I9" i="59"/>
  <c r="I10" i="59"/>
  <c r="I11" i="59"/>
  <c r="I12" i="59"/>
  <c r="I13" i="59"/>
  <c r="I14" i="59"/>
  <c r="I15" i="59"/>
  <c r="I16" i="59"/>
  <c r="I17" i="59"/>
  <c r="I18" i="59"/>
  <c r="I19" i="59"/>
  <c r="I20" i="59"/>
  <c r="I21" i="59"/>
  <c r="I22" i="59"/>
  <c r="I23" i="59"/>
  <c r="I24" i="59"/>
  <c r="I25" i="59"/>
  <c r="I26" i="59"/>
  <c r="I27" i="59"/>
  <c r="I28" i="59"/>
  <c r="I29" i="59"/>
  <c r="I30" i="59"/>
  <c r="I31" i="59"/>
  <c r="I32" i="59"/>
  <c r="I33" i="59"/>
  <c r="I34" i="59"/>
  <c r="I35" i="59"/>
  <c r="I36" i="59"/>
  <c r="I37" i="59"/>
  <c r="I38" i="59"/>
  <c r="I39" i="59"/>
  <c r="I40" i="59"/>
  <c r="I41" i="59"/>
  <c r="I42" i="59"/>
  <c r="I43" i="59"/>
  <c r="I44" i="59"/>
  <c r="I45" i="59"/>
  <c r="I46" i="59"/>
  <c r="I47" i="59"/>
  <c r="I48" i="59"/>
  <c r="I49" i="59"/>
  <c r="I50" i="59"/>
  <c r="I51" i="59"/>
  <c r="I52" i="59"/>
  <c r="I53" i="59"/>
  <c r="I54" i="59"/>
  <c r="I55" i="59"/>
  <c r="I56" i="59"/>
  <c r="I57" i="59"/>
  <c r="I58" i="59"/>
  <c r="I59" i="59"/>
  <c r="I60" i="59"/>
  <c r="I61" i="59"/>
  <c r="I62" i="59"/>
  <c r="I63" i="59"/>
  <c r="I64" i="59"/>
  <c r="I65" i="59"/>
  <c r="I66" i="59"/>
  <c r="I67" i="59"/>
  <c r="I68" i="59"/>
  <c r="I69" i="59"/>
  <c r="I70" i="59"/>
  <c r="I71" i="59"/>
  <c r="I72" i="59"/>
  <c r="I73" i="59"/>
  <c r="I74" i="59"/>
  <c r="I75" i="59"/>
  <c r="I76" i="59"/>
  <c r="I77" i="59"/>
  <c r="I78" i="59"/>
  <c r="I79" i="59"/>
  <c r="I80" i="59"/>
  <c r="I81" i="59"/>
  <c r="I82" i="59"/>
  <c r="I83" i="59"/>
  <c r="I84" i="59"/>
  <c r="I85" i="59"/>
  <c r="I86" i="59"/>
  <c r="I87" i="59"/>
  <c r="I88" i="59"/>
  <c r="I89" i="59"/>
  <c r="I90" i="59"/>
  <c r="I91" i="59"/>
  <c r="I92" i="59"/>
  <c r="I93" i="59"/>
  <c r="I94" i="59"/>
  <c r="I95" i="59"/>
  <c r="I96" i="59"/>
  <c r="I97" i="59"/>
  <c r="I98" i="59"/>
  <c r="I99" i="59"/>
  <c r="I100" i="59"/>
  <c r="I101" i="59"/>
  <c r="I102" i="59"/>
  <c r="I103" i="59"/>
  <c r="I104" i="59"/>
  <c r="I105" i="59"/>
  <c r="I106" i="59"/>
  <c r="I107" i="59"/>
  <c r="I108" i="59"/>
  <c r="I109" i="59"/>
  <c r="I110" i="59"/>
  <c r="I111" i="59"/>
  <c r="I112" i="59"/>
  <c r="I113" i="59"/>
  <c r="I114" i="59"/>
  <c r="I115" i="59"/>
  <c r="I116" i="59"/>
  <c r="I117" i="59"/>
  <c r="I118" i="59"/>
  <c r="I119" i="59"/>
  <c r="I120" i="59"/>
  <c r="I121" i="59"/>
  <c r="I122" i="59"/>
  <c r="I123" i="59"/>
  <c r="I124" i="59"/>
  <c r="I125" i="59"/>
  <c r="I126" i="59"/>
  <c r="I127" i="59"/>
  <c r="I128" i="59"/>
  <c r="I129" i="59"/>
  <c r="I130" i="59"/>
  <c r="I131" i="59"/>
  <c r="I132" i="59"/>
  <c r="I133" i="59"/>
  <c r="I134" i="59"/>
  <c r="I135" i="59"/>
  <c r="I136" i="59"/>
  <c r="I137" i="59"/>
  <c r="I138" i="59"/>
  <c r="I139" i="59"/>
  <c r="I140" i="59"/>
  <c r="I141" i="59"/>
  <c r="I142" i="59"/>
  <c r="I143" i="59"/>
  <c r="I144" i="59"/>
  <c r="I145" i="59"/>
  <c r="I146" i="59"/>
  <c r="I147" i="59"/>
  <c r="I148" i="59"/>
  <c r="I149" i="59"/>
  <c r="I150" i="59"/>
  <c r="I151" i="59"/>
  <c r="I152" i="59"/>
  <c r="I153" i="59"/>
  <c r="I154" i="59"/>
  <c r="I155" i="59"/>
  <c r="I156" i="59"/>
  <c r="I157" i="59"/>
  <c r="I158" i="59"/>
  <c r="I159" i="59"/>
  <c r="I160" i="59"/>
  <c r="I161" i="59"/>
  <c r="I162" i="59"/>
  <c r="I163" i="59"/>
  <c r="I164" i="59"/>
  <c r="I165" i="59"/>
  <c r="I166" i="59"/>
  <c r="I167" i="59"/>
  <c r="I168" i="59"/>
  <c r="I169" i="59"/>
  <c r="I170" i="59"/>
  <c r="I171" i="59"/>
  <c r="I172" i="59"/>
  <c r="I173" i="59"/>
  <c r="I174" i="59"/>
  <c r="I175" i="59"/>
  <c r="I176" i="59"/>
  <c r="I177" i="59"/>
  <c r="I178" i="59"/>
  <c r="I179" i="59"/>
  <c r="I180" i="59"/>
  <c r="I181" i="59"/>
  <c r="I182" i="59"/>
  <c r="I183" i="59"/>
  <c r="I184" i="59"/>
  <c r="I185" i="59"/>
  <c r="I186" i="59"/>
  <c r="I187" i="59"/>
  <c r="I188" i="59"/>
  <c r="I189" i="59"/>
  <c r="I190" i="59"/>
  <c r="I191" i="59"/>
  <c r="I192" i="59"/>
  <c r="I193" i="59"/>
  <c r="I194" i="59"/>
  <c r="I195" i="59"/>
  <c r="I196" i="59"/>
  <c r="I197" i="59"/>
  <c r="I198" i="59"/>
  <c r="I199" i="59"/>
  <c r="I200" i="59"/>
  <c r="I201" i="59"/>
  <c r="I202" i="59"/>
  <c r="I203" i="59"/>
  <c r="I204" i="59"/>
  <c r="I205" i="59"/>
  <c r="I206" i="59"/>
  <c r="I207" i="59"/>
  <c r="I208" i="59"/>
  <c r="I209" i="59"/>
  <c r="I210" i="59"/>
  <c r="I211" i="59"/>
  <c r="I212" i="59"/>
  <c r="I213" i="59"/>
  <c r="I214" i="59"/>
  <c r="I215" i="59"/>
  <c r="I216" i="59"/>
  <c r="I217" i="59"/>
  <c r="I218" i="59"/>
  <c r="I219" i="59"/>
  <c r="I220" i="59"/>
  <c r="I221" i="59"/>
  <c r="I222" i="59"/>
  <c r="I223" i="59"/>
  <c r="I224" i="59"/>
  <c r="I225" i="59"/>
  <c r="I226" i="59"/>
  <c r="I227" i="59"/>
  <c r="I228" i="59"/>
  <c r="I229" i="59"/>
  <c r="I230" i="59"/>
  <c r="I231" i="59"/>
  <c r="I232" i="59"/>
  <c r="I233" i="59"/>
  <c r="I234" i="59"/>
  <c r="I235" i="59"/>
  <c r="I236" i="59"/>
  <c r="I237" i="59"/>
  <c r="I238" i="59"/>
  <c r="I239" i="59"/>
  <c r="I240" i="59"/>
  <c r="I241" i="59"/>
  <c r="I242" i="59"/>
  <c r="I243" i="59"/>
  <c r="I244" i="59"/>
  <c r="I245" i="59"/>
  <c r="I246" i="59"/>
  <c r="I247" i="59"/>
  <c r="I248" i="59"/>
  <c r="I249" i="59"/>
  <c r="I250" i="59"/>
  <c r="I251" i="59"/>
  <c r="I252" i="59"/>
  <c r="I253" i="59"/>
  <c r="I254" i="59"/>
  <c r="I255" i="59"/>
  <c r="I256" i="59"/>
  <c r="I257" i="59"/>
  <c r="I258" i="59"/>
  <c r="I259" i="59"/>
  <c r="I260" i="59"/>
  <c r="I261" i="59"/>
  <c r="I262" i="59"/>
  <c r="I263" i="59"/>
  <c r="I264" i="59"/>
  <c r="I265" i="59"/>
  <c r="I266" i="59"/>
  <c r="I267" i="59"/>
  <c r="I268" i="59"/>
  <c r="I269" i="59"/>
  <c r="I270" i="59"/>
  <c r="I271" i="59"/>
  <c r="I272" i="59"/>
  <c r="I273" i="59"/>
  <c r="I274" i="59"/>
  <c r="I275" i="59"/>
  <c r="I276" i="59"/>
  <c r="I277" i="59"/>
  <c r="I278" i="59"/>
  <c r="I279" i="59"/>
  <c r="I280" i="59"/>
  <c r="I281" i="59"/>
  <c r="I282" i="59"/>
  <c r="I283" i="59"/>
  <c r="I284" i="59"/>
  <c r="I285" i="59"/>
  <c r="I286" i="59"/>
  <c r="I287" i="59"/>
  <c r="I288" i="59"/>
  <c r="I289" i="59"/>
  <c r="I290" i="59"/>
  <c r="I291" i="59"/>
  <c r="I292" i="59"/>
  <c r="I293" i="59"/>
  <c r="I294" i="59"/>
  <c r="I295" i="59"/>
  <c r="I296" i="59"/>
  <c r="I297" i="59"/>
  <c r="I298" i="59"/>
  <c r="I299" i="59"/>
  <c r="I300" i="59"/>
  <c r="I301" i="59"/>
  <c r="I302" i="59"/>
  <c r="I303" i="59"/>
  <c r="I304" i="59"/>
  <c r="I305" i="59"/>
  <c r="I306" i="59"/>
  <c r="I307" i="59"/>
  <c r="I308" i="59"/>
  <c r="I309" i="59"/>
  <c r="I310" i="59"/>
  <c r="I311" i="59"/>
  <c r="I312" i="59"/>
  <c r="I313" i="59"/>
  <c r="I314" i="59"/>
  <c r="I315" i="59"/>
  <c r="I316" i="59"/>
  <c r="I317" i="59"/>
  <c r="I318" i="59"/>
  <c r="I319" i="59"/>
  <c r="I320" i="59"/>
  <c r="I321" i="59"/>
  <c r="I322" i="59"/>
  <c r="I323" i="59"/>
  <c r="I324" i="59"/>
  <c r="I325" i="59"/>
  <c r="I326" i="59"/>
  <c r="I327" i="59"/>
  <c r="I328" i="59"/>
  <c r="I329" i="59"/>
  <c r="I330" i="59"/>
  <c r="I331" i="59"/>
  <c r="I332" i="59"/>
  <c r="I333" i="59"/>
  <c r="I334" i="59"/>
  <c r="I335" i="59"/>
  <c r="I336" i="59"/>
  <c r="I337" i="59"/>
  <c r="I338" i="59"/>
  <c r="I339" i="59"/>
  <c r="I340" i="59"/>
  <c r="I341" i="59"/>
  <c r="I342" i="59"/>
  <c r="I343" i="59"/>
  <c r="I344" i="59"/>
  <c r="I345" i="59"/>
  <c r="I346" i="59"/>
  <c r="I347" i="59"/>
  <c r="I348" i="59"/>
  <c r="I349" i="59"/>
  <c r="I350" i="59"/>
  <c r="I351" i="59"/>
  <c r="I352" i="59"/>
  <c r="I353" i="59"/>
  <c r="I354" i="59"/>
  <c r="I355" i="59"/>
  <c r="I356" i="59"/>
  <c r="I357" i="59"/>
  <c r="I358" i="59"/>
  <c r="I359" i="59"/>
  <c r="I360" i="59"/>
  <c r="I361" i="59"/>
  <c r="I362" i="59"/>
  <c r="I363" i="59"/>
  <c r="I364" i="59"/>
  <c r="I365" i="59"/>
  <c r="I366" i="59"/>
  <c r="I367" i="59"/>
  <c r="I368" i="59"/>
  <c r="I369" i="59"/>
  <c r="J3" i="59" s="1"/>
  <c r="I370" i="59"/>
  <c r="I5" i="59"/>
  <c r="H66" i="59"/>
  <c r="H67" i="59"/>
  <c r="H68" i="59"/>
  <c r="H69" i="59"/>
  <c r="H70" i="59"/>
  <c r="H71" i="59"/>
  <c r="H72" i="59"/>
  <c r="H73" i="59"/>
  <c r="H74" i="59"/>
  <c r="H75" i="59"/>
  <c r="H76" i="59"/>
  <c r="H77" i="59"/>
  <c r="H78" i="59"/>
  <c r="H79" i="59"/>
  <c r="H80" i="59"/>
  <c r="H81" i="59"/>
  <c r="H82" i="59"/>
  <c r="H83" i="59"/>
  <c r="H84" i="59"/>
  <c r="H85" i="59"/>
  <c r="H86" i="59"/>
  <c r="H87" i="59"/>
  <c r="H88" i="59"/>
  <c r="H89" i="59"/>
  <c r="H90" i="59"/>
  <c r="H91" i="59"/>
  <c r="H92" i="59"/>
  <c r="H93" i="59"/>
  <c r="H94" i="59"/>
  <c r="H95" i="59"/>
  <c r="H96" i="59"/>
  <c r="H97" i="59"/>
  <c r="H98" i="59"/>
  <c r="H99" i="59"/>
  <c r="H100" i="59"/>
  <c r="H101" i="59"/>
  <c r="H102" i="59"/>
  <c r="H103" i="59"/>
  <c r="H104" i="59"/>
  <c r="H105" i="59"/>
  <c r="H106" i="59"/>
  <c r="H107" i="59"/>
  <c r="H108" i="59"/>
  <c r="H109" i="59"/>
  <c r="H110" i="59"/>
  <c r="H111" i="59"/>
  <c r="H112" i="59"/>
  <c r="H113" i="59"/>
  <c r="H114" i="59"/>
  <c r="H115" i="59"/>
  <c r="H116" i="59"/>
  <c r="H117" i="59"/>
  <c r="H118" i="59"/>
  <c r="H119" i="59"/>
  <c r="H120" i="59"/>
  <c r="H121" i="59"/>
  <c r="H122" i="59"/>
  <c r="H123" i="59"/>
  <c r="H124" i="59"/>
  <c r="H125" i="59"/>
  <c r="H126" i="59"/>
  <c r="H127" i="59"/>
  <c r="H128" i="59"/>
  <c r="H129" i="59"/>
  <c r="H130" i="59"/>
  <c r="H131" i="59"/>
  <c r="H132" i="59"/>
  <c r="H133" i="59"/>
  <c r="H134" i="59"/>
  <c r="H135" i="59"/>
  <c r="H136" i="59"/>
  <c r="H137" i="59"/>
  <c r="H138" i="59"/>
  <c r="H139" i="59"/>
  <c r="H140" i="59"/>
  <c r="H141" i="59"/>
  <c r="H142" i="59"/>
  <c r="H143" i="59"/>
  <c r="H144" i="59"/>
  <c r="H145" i="59"/>
  <c r="H146" i="59"/>
  <c r="H147" i="59"/>
  <c r="H148" i="59"/>
  <c r="H149" i="59"/>
  <c r="H150" i="59"/>
  <c r="H151" i="59"/>
  <c r="H152" i="59"/>
  <c r="H153" i="59"/>
  <c r="H154" i="59"/>
  <c r="H155" i="59"/>
  <c r="H156" i="59"/>
  <c r="H157" i="59"/>
  <c r="H158" i="59"/>
  <c r="H159" i="59"/>
  <c r="H160" i="59"/>
  <c r="H161" i="59"/>
  <c r="H162" i="59"/>
  <c r="H163" i="59"/>
  <c r="H164" i="59"/>
  <c r="H165" i="59"/>
  <c r="H166" i="59"/>
  <c r="H167" i="59"/>
  <c r="H168" i="59"/>
  <c r="H169" i="59"/>
  <c r="H170" i="59"/>
  <c r="H171" i="59"/>
  <c r="H172" i="59"/>
  <c r="H173" i="59"/>
  <c r="H174" i="59"/>
  <c r="H175" i="59"/>
  <c r="H176" i="59"/>
  <c r="H177" i="59"/>
  <c r="H178" i="59"/>
  <c r="H179" i="59"/>
  <c r="H180" i="59"/>
  <c r="H181" i="59"/>
  <c r="H182" i="59"/>
  <c r="H183" i="59"/>
  <c r="H184" i="59"/>
  <c r="H185" i="59"/>
  <c r="H186" i="59"/>
  <c r="H187" i="59"/>
  <c r="H188" i="59"/>
  <c r="H189" i="59"/>
  <c r="H190" i="59"/>
  <c r="H191" i="59"/>
  <c r="H192" i="59"/>
  <c r="H193" i="59"/>
  <c r="H194" i="59"/>
  <c r="H195" i="59"/>
  <c r="H196" i="59"/>
  <c r="H197" i="59"/>
  <c r="H198" i="59"/>
  <c r="H199" i="59"/>
  <c r="H200" i="59"/>
  <c r="H201" i="59"/>
  <c r="H202" i="59"/>
  <c r="H203" i="59"/>
  <c r="H204" i="59"/>
  <c r="H205" i="59"/>
  <c r="H206" i="59"/>
  <c r="H207" i="59"/>
  <c r="H208" i="59"/>
  <c r="H209" i="59"/>
  <c r="H210" i="59"/>
  <c r="H211" i="59"/>
  <c r="H212" i="59"/>
  <c r="H213" i="59"/>
  <c r="H214" i="59"/>
  <c r="H215" i="59"/>
  <c r="H216" i="59"/>
  <c r="H217" i="59"/>
  <c r="H218" i="59"/>
  <c r="H219" i="59"/>
  <c r="H220" i="59"/>
  <c r="H221" i="59"/>
  <c r="H222" i="59"/>
  <c r="H223" i="59"/>
  <c r="H224" i="59"/>
  <c r="H225" i="59"/>
  <c r="H226" i="59"/>
  <c r="H227" i="59"/>
  <c r="H228" i="59"/>
  <c r="H229" i="59"/>
  <c r="H230" i="59"/>
  <c r="H231" i="59"/>
  <c r="H232" i="59"/>
  <c r="H233" i="59"/>
  <c r="H234" i="59"/>
  <c r="H235" i="59"/>
  <c r="H236" i="59"/>
  <c r="H237" i="59"/>
  <c r="H238" i="59"/>
  <c r="H239" i="59"/>
  <c r="H240" i="59"/>
  <c r="H241" i="59"/>
  <c r="H242" i="59"/>
  <c r="H243" i="59"/>
  <c r="H244" i="59"/>
  <c r="H245" i="59"/>
  <c r="H246" i="59"/>
  <c r="H247" i="59"/>
  <c r="H248" i="59"/>
  <c r="H249" i="59"/>
  <c r="H250" i="59"/>
  <c r="H251" i="59"/>
  <c r="H252" i="59"/>
  <c r="H253" i="59"/>
  <c r="H254" i="59"/>
  <c r="H255" i="59"/>
  <c r="H256" i="59"/>
  <c r="H257" i="59"/>
  <c r="H258" i="59"/>
  <c r="H259" i="59"/>
  <c r="H260" i="59"/>
  <c r="H261" i="59"/>
  <c r="H262" i="59"/>
  <c r="H263" i="59"/>
  <c r="H264" i="59"/>
  <c r="H265" i="59"/>
  <c r="H266" i="59"/>
  <c r="H267" i="59"/>
  <c r="H268" i="59"/>
  <c r="H269" i="59"/>
  <c r="H270" i="59"/>
  <c r="H271" i="59"/>
  <c r="H272" i="59"/>
  <c r="H273" i="59"/>
  <c r="H274" i="59"/>
  <c r="H275" i="59"/>
  <c r="H276" i="59"/>
  <c r="H277" i="59"/>
  <c r="H278" i="59"/>
  <c r="H279" i="59"/>
  <c r="H280" i="59"/>
  <c r="H281" i="59"/>
  <c r="H282" i="59"/>
  <c r="H283" i="59"/>
  <c r="H284" i="59"/>
  <c r="H285" i="59"/>
  <c r="H286" i="59"/>
  <c r="H287" i="59"/>
  <c r="H288" i="59"/>
  <c r="H289" i="59"/>
  <c r="H290" i="59"/>
  <c r="H291" i="59"/>
  <c r="H292" i="59"/>
  <c r="H293" i="59"/>
  <c r="H294" i="59"/>
  <c r="H295" i="59"/>
  <c r="H296" i="59"/>
  <c r="H297" i="59"/>
  <c r="H298" i="59"/>
  <c r="H299" i="59"/>
  <c r="H300" i="59"/>
  <c r="H301" i="59"/>
  <c r="H302" i="59"/>
  <c r="H303" i="59"/>
  <c r="H304" i="59"/>
  <c r="H305" i="59"/>
  <c r="H306" i="59"/>
  <c r="H307" i="59"/>
  <c r="H308" i="59"/>
  <c r="H309" i="59"/>
  <c r="H310" i="59"/>
  <c r="H311" i="59"/>
  <c r="H312" i="59"/>
  <c r="H313" i="59"/>
  <c r="H314" i="59"/>
  <c r="H315" i="59"/>
  <c r="H316" i="59"/>
  <c r="H317" i="59"/>
  <c r="H318" i="59"/>
  <c r="H319" i="59"/>
  <c r="H320" i="59"/>
  <c r="H321" i="59"/>
  <c r="H322" i="59"/>
  <c r="H323" i="59"/>
  <c r="H324" i="59"/>
  <c r="H325" i="59"/>
  <c r="H326" i="59"/>
  <c r="H327" i="59"/>
  <c r="H328" i="59"/>
  <c r="H329" i="59"/>
  <c r="H330" i="59"/>
  <c r="H331" i="59"/>
  <c r="H332" i="59"/>
  <c r="H333" i="59"/>
  <c r="H334" i="59"/>
  <c r="H335" i="59"/>
  <c r="H336" i="59"/>
  <c r="H337" i="59"/>
  <c r="H338" i="59"/>
  <c r="H339" i="59"/>
  <c r="H340" i="59"/>
  <c r="H341" i="59"/>
  <c r="H342" i="59"/>
  <c r="H343" i="59"/>
  <c r="H344" i="59"/>
  <c r="H345" i="59"/>
  <c r="H346" i="59"/>
  <c r="H347" i="59"/>
  <c r="H348" i="59"/>
  <c r="H349" i="59"/>
  <c r="H350" i="59"/>
  <c r="H351" i="59"/>
  <c r="H352" i="59"/>
  <c r="H353" i="59"/>
  <c r="H354" i="59"/>
  <c r="H355" i="59"/>
  <c r="H356" i="59"/>
  <c r="H357" i="59"/>
  <c r="H358" i="59"/>
  <c r="H359" i="59"/>
  <c r="H360" i="59"/>
  <c r="H361" i="59"/>
  <c r="H362" i="59"/>
  <c r="H363" i="59"/>
  <c r="H364" i="59"/>
  <c r="H365" i="59"/>
  <c r="H366" i="59"/>
  <c r="H367" i="59"/>
  <c r="H368" i="59"/>
  <c r="H369" i="59"/>
  <c r="H370" i="59"/>
  <c r="H6" i="59"/>
  <c r="H7" i="59"/>
  <c r="H8" i="59"/>
  <c r="H9" i="59"/>
  <c r="H10" i="59"/>
  <c r="H11" i="59"/>
  <c r="H12" i="59"/>
  <c r="H13" i="59"/>
  <c r="H14" i="59"/>
  <c r="H15" i="59"/>
  <c r="H16" i="59"/>
  <c r="H17" i="59"/>
  <c r="H18" i="59"/>
  <c r="H19" i="59"/>
  <c r="H20" i="59"/>
  <c r="H21" i="59"/>
  <c r="H22" i="59"/>
  <c r="H23" i="59"/>
  <c r="H24" i="59"/>
  <c r="H25" i="59"/>
  <c r="H26" i="59"/>
  <c r="H27" i="59"/>
  <c r="H28" i="59"/>
  <c r="H29" i="59"/>
  <c r="H30" i="59"/>
  <c r="H31" i="59"/>
  <c r="H32" i="59"/>
  <c r="H33" i="59"/>
  <c r="H34" i="59"/>
  <c r="H35" i="59"/>
  <c r="H36" i="59"/>
  <c r="H37" i="59"/>
  <c r="H38" i="59"/>
  <c r="H39" i="59"/>
  <c r="H40" i="59"/>
  <c r="H41" i="59"/>
  <c r="H42" i="59"/>
  <c r="H43" i="59"/>
  <c r="H44" i="59"/>
  <c r="H45" i="59"/>
  <c r="H46" i="59"/>
  <c r="H47" i="59"/>
  <c r="H48" i="59"/>
  <c r="H49" i="59"/>
  <c r="H50" i="59"/>
  <c r="H51" i="59"/>
  <c r="H52" i="59"/>
  <c r="H53" i="59"/>
  <c r="H54" i="59"/>
  <c r="H55" i="59"/>
  <c r="H56" i="59"/>
  <c r="H57" i="59"/>
  <c r="H58" i="59"/>
  <c r="H59" i="59"/>
  <c r="H60" i="59"/>
  <c r="H61" i="59"/>
  <c r="H62" i="59"/>
  <c r="H63" i="59"/>
  <c r="H5" i="59"/>
  <c r="G6" i="59"/>
  <c r="G7" i="59"/>
  <c r="G8" i="59"/>
  <c r="G9" i="59"/>
  <c r="G10" i="59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1" i="59"/>
  <c r="G32" i="59"/>
  <c r="G33" i="59"/>
  <c r="G34" i="59"/>
  <c r="G35" i="59"/>
  <c r="G36" i="59"/>
  <c r="G37" i="59"/>
  <c r="G38" i="59"/>
  <c r="G39" i="59"/>
  <c r="G40" i="59"/>
  <c r="G41" i="59"/>
  <c r="G42" i="59"/>
  <c r="G43" i="59"/>
  <c r="G44" i="59"/>
  <c r="G45" i="59"/>
  <c r="G46" i="59"/>
  <c r="G47" i="59"/>
  <c r="G48" i="59"/>
  <c r="G49" i="59"/>
  <c r="G50" i="59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85" i="59"/>
  <c r="G86" i="59"/>
  <c r="G87" i="59"/>
  <c r="G88" i="59"/>
  <c r="G89" i="59"/>
  <c r="G90" i="59"/>
  <c r="G91" i="59"/>
  <c r="G92" i="59"/>
  <c r="G93" i="59"/>
  <c r="G94" i="59"/>
  <c r="G95" i="59"/>
  <c r="G96" i="59"/>
  <c r="G97" i="59"/>
  <c r="G98" i="59"/>
  <c r="G99" i="59"/>
  <c r="G100" i="59"/>
  <c r="G101" i="59"/>
  <c r="G102" i="59"/>
  <c r="G103" i="59"/>
  <c r="G104" i="59"/>
  <c r="G105" i="59"/>
  <c r="G106" i="59"/>
  <c r="G107" i="59"/>
  <c r="G108" i="59"/>
  <c r="G109" i="59"/>
  <c r="G110" i="59"/>
  <c r="G111" i="59"/>
  <c r="G112" i="59"/>
  <c r="G113" i="59"/>
  <c r="G114" i="59"/>
  <c r="G115" i="59"/>
  <c r="G116" i="59"/>
  <c r="G117" i="59"/>
  <c r="G118" i="59"/>
  <c r="G119" i="59"/>
  <c r="G120" i="59"/>
  <c r="G121" i="59"/>
  <c r="G122" i="59"/>
  <c r="G123" i="59"/>
  <c r="G124" i="59"/>
  <c r="G125" i="59"/>
  <c r="G126" i="59"/>
  <c r="G127" i="59"/>
  <c r="G128" i="59"/>
  <c r="G129" i="59"/>
  <c r="G130" i="59"/>
  <c r="G131" i="59"/>
  <c r="G132" i="59"/>
  <c r="G133" i="59"/>
  <c r="G134" i="59"/>
  <c r="G135" i="59"/>
  <c r="G136" i="59"/>
  <c r="G137" i="59"/>
  <c r="G138" i="59"/>
  <c r="G139" i="59"/>
  <c r="G140" i="59"/>
  <c r="G141" i="59"/>
  <c r="G142" i="59"/>
  <c r="G143" i="59"/>
  <c r="G144" i="59"/>
  <c r="G145" i="59"/>
  <c r="G146" i="59"/>
  <c r="G147" i="59"/>
  <c r="G148" i="59"/>
  <c r="G149" i="59"/>
  <c r="G150" i="59"/>
  <c r="G151" i="59"/>
  <c r="G152" i="59"/>
  <c r="G153" i="59"/>
  <c r="G154" i="59"/>
  <c r="G155" i="59"/>
  <c r="G156" i="59"/>
  <c r="G157" i="59"/>
  <c r="G158" i="59"/>
  <c r="G159" i="59"/>
  <c r="G160" i="59"/>
  <c r="G161" i="59"/>
  <c r="G162" i="59"/>
  <c r="G163" i="59"/>
  <c r="G164" i="59"/>
  <c r="G165" i="59"/>
  <c r="G166" i="59"/>
  <c r="G167" i="59"/>
  <c r="G168" i="59"/>
  <c r="G169" i="59"/>
  <c r="G170" i="59"/>
  <c r="G171" i="59"/>
  <c r="G172" i="59"/>
  <c r="G173" i="59"/>
  <c r="G174" i="59"/>
  <c r="G175" i="59"/>
  <c r="G176" i="59"/>
  <c r="G177" i="59"/>
  <c r="G178" i="59"/>
  <c r="G179" i="59"/>
  <c r="G180" i="59"/>
  <c r="G181" i="59"/>
  <c r="G182" i="59"/>
  <c r="G183" i="59"/>
  <c r="G184" i="59"/>
  <c r="G185" i="59"/>
  <c r="G186" i="59"/>
  <c r="G187" i="59"/>
  <c r="G188" i="59"/>
  <c r="G189" i="59"/>
  <c r="G190" i="59"/>
  <c r="G191" i="59"/>
  <c r="G192" i="59"/>
  <c r="G193" i="59"/>
  <c r="G194" i="59"/>
  <c r="G195" i="59"/>
  <c r="G196" i="59"/>
  <c r="G197" i="59"/>
  <c r="G198" i="59"/>
  <c r="G199" i="59"/>
  <c r="G200" i="59"/>
  <c r="G201" i="59"/>
  <c r="G202" i="59"/>
  <c r="G203" i="59"/>
  <c r="G204" i="59"/>
  <c r="G205" i="59"/>
  <c r="G206" i="59"/>
  <c r="G207" i="59"/>
  <c r="G208" i="59"/>
  <c r="G209" i="59"/>
  <c r="G210" i="59"/>
  <c r="G211" i="59"/>
  <c r="G212" i="59"/>
  <c r="G213" i="59"/>
  <c r="G214" i="59"/>
  <c r="G215" i="59"/>
  <c r="G216" i="59"/>
  <c r="G217" i="59"/>
  <c r="G218" i="59"/>
  <c r="G219" i="59"/>
  <c r="G220" i="59"/>
  <c r="G221" i="59"/>
  <c r="G222" i="59"/>
  <c r="G223" i="59"/>
  <c r="G224" i="59"/>
  <c r="G225" i="59"/>
  <c r="G226" i="59"/>
  <c r="G227" i="59"/>
  <c r="G228" i="59"/>
  <c r="G229" i="59"/>
  <c r="G230" i="59"/>
  <c r="G231" i="59"/>
  <c r="G232" i="59"/>
  <c r="G233" i="59"/>
  <c r="G234" i="59"/>
  <c r="G235" i="59"/>
  <c r="G236" i="59"/>
  <c r="G237" i="59"/>
  <c r="G238" i="59"/>
  <c r="G239" i="59"/>
  <c r="G240" i="59"/>
  <c r="G241" i="59"/>
  <c r="G242" i="59"/>
  <c r="G243" i="59"/>
  <c r="G244" i="59"/>
  <c r="G245" i="59"/>
  <c r="G246" i="59"/>
  <c r="G247" i="59"/>
  <c r="G248" i="59"/>
  <c r="G249" i="59"/>
  <c r="G250" i="59"/>
  <c r="G251" i="59"/>
  <c r="G252" i="59"/>
  <c r="G253" i="59"/>
  <c r="G254" i="59"/>
  <c r="G255" i="59"/>
  <c r="G256" i="59"/>
  <c r="G257" i="59"/>
  <c r="G258" i="59"/>
  <c r="G259" i="59"/>
  <c r="G260" i="59"/>
  <c r="G261" i="59"/>
  <c r="G262" i="59"/>
  <c r="G263" i="59"/>
  <c r="G264" i="59"/>
  <c r="G265" i="59"/>
  <c r="G266" i="59"/>
  <c r="G267" i="59"/>
  <c r="G268" i="59"/>
  <c r="G269" i="59"/>
  <c r="G270" i="59"/>
  <c r="G271" i="59"/>
  <c r="G272" i="59"/>
  <c r="G273" i="59"/>
  <c r="G274" i="59"/>
  <c r="G275" i="59"/>
  <c r="G276" i="59"/>
  <c r="G277" i="59"/>
  <c r="G278" i="59"/>
  <c r="G279" i="59"/>
  <c r="G280" i="59"/>
  <c r="G281" i="59"/>
  <c r="G282" i="59"/>
  <c r="G283" i="59"/>
  <c r="G284" i="59"/>
  <c r="G285" i="59"/>
  <c r="G286" i="59"/>
  <c r="G287" i="59"/>
  <c r="G288" i="59"/>
  <c r="G289" i="59"/>
  <c r="G290" i="59"/>
  <c r="G291" i="59"/>
  <c r="G292" i="59"/>
  <c r="G293" i="59"/>
  <c r="G294" i="59"/>
  <c r="G295" i="59"/>
  <c r="G296" i="59"/>
  <c r="G297" i="59"/>
  <c r="G298" i="59"/>
  <c r="G299" i="59"/>
  <c r="G300" i="59"/>
  <c r="G301" i="59"/>
  <c r="G302" i="59"/>
  <c r="G303" i="59"/>
  <c r="G304" i="59"/>
  <c r="G305" i="59"/>
  <c r="G306" i="59"/>
  <c r="G307" i="59"/>
  <c r="G308" i="59"/>
  <c r="G309" i="59"/>
  <c r="G310" i="59"/>
  <c r="G311" i="59"/>
  <c r="G312" i="59"/>
  <c r="G313" i="59"/>
  <c r="G314" i="59"/>
  <c r="G315" i="59"/>
  <c r="G316" i="59"/>
  <c r="G317" i="59"/>
  <c r="G318" i="59"/>
  <c r="G319" i="59"/>
  <c r="G320" i="59"/>
  <c r="G321" i="59"/>
  <c r="G322" i="59"/>
  <c r="G323" i="59"/>
  <c r="G324" i="59"/>
  <c r="G325" i="59"/>
  <c r="G326" i="59"/>
  <c r="G327" i="59"/>
  <c r="G328" i="59"/>
  <c r="G329" i="59"/>
  <c r="G330" i="59"/>
  <c r="G331" i="59"/>
  <c r="G332" i="59"/>
  <c r="G333" i="59"/>
  <c r="G334" i="59"/>
  <c r="G335" i="59"/>
  <c r="G336" i="59"/>
  <c r="G337" i="59"/>
  <c r="G338" i="59"/>
  <c r="G339" i="59"/>
  <c r="G340" i="59"/>
  <c r="G341" i="59"/>
  <c r="G342" i="59"/>
  <c r="G343" i="59"/>
  <c r="G344" i="59"/>
  <c r="G345" i="59"/>
  <c r="G346" i="59"/>
  <c r="G347" i="59"/>
  <c r="G348" i="59"/>
  <c r="G349" i="59"/>
  <c r="G350" i="59"/>
  <c r="G351" i="59"/>
  <c r="G352" i="59"/>
  <c r="G353" i="59"/>
  <c r="G354" i="59"/>
  <c r="G355" i="59"/>
  <c r="G356" i="59"/>
  <c r="G357" i="59"/>
  <c r="G358" i="59"/>
  <c r="G359" i="59"/>
  <c r="G360" i="59"/>
  <c r="G361" i="59"/>
  <c r="G362" i="59"/>
  <c r="G363" i="59"/>
  <c r="G364" i="59"/>
  <c r="G365" i="59"/>
  <c r="G366" i="59"/>
  <c r="G367" i="59"/>
  <c r="G368" i="59"/>
  <c r="G369" i="59"/>
  <c r="G370" i="59"/>
  <c r="H4" i="59" s="1"/>
  <c r="W51" i="59" l="1"/>
  <c r="AM2" i="59"/>
  <c r="W44" i="59"/>
  <c r="W48" i="59"/>
  <c r="W42" i="59"/>
  <c r="W36" i="59"/>
  <c r="W30" i="59"/>
  <c r="AM8" i="59"/>
  <c r="BE8" i="59"/>
  <c r="W24" i="59"/>
  <c r="AM7" i="59"/>
  <c r="BE7" i="59"/>
  <c r="W18" i="59"/>
  <c r="W12" i="59"/>
  <c r="W6" i="59"/>
  <c r="W54" i="59"/>
  <c r="W53" i="59"/>
  <c r="W47" i="59"/>
  <c r="W41" i="59"/>
  <c r="W35" i="59"/>
  <c r="W29" i="59"/>
  <c r="W23" i="59"/>
  <c r="AM6" i="59"/>
  <c r="BE6" i="59"/>
  <c r="W17" i="59"/>
  <c r="BE5" i="59"/>
  <c r="AM5" i="59"/>
  <c r="W11" i="59"/>
  <c r="AM3" i="59"/>
  <c r="BE3" i="59"/>
  <c r="W5" i="59"/>
  <c r="W52" i="59"/>
  <c r="W46" i="59"/>
  <c r="W40" i="59"/>
  <c r="W34" i="59"/>
  <c r="W28" i="59"/>
  <c r="W22" i="59"/>
  <c r="W16" i="59"/>
  <c r="AM4" i="59"/>
  <c r="BE4" i="59"/>
  <c r="W10" i="59"/>
  <c r="W4" i="59"/>
  <c r="BE2" i="59"/>
  <c r="BG2" i="59" s="1"/>
  <c r="W45" i="59"/>
  <c r="W33" i="59"/>
  <c r="W27" i="59"/>
  <c r="W21" i="59"/>
  <c r="W15" i="59"/>
  <c r="W9" i="59"/>
  <c r="W3" i="59"/>
  <c r="V54" i="59"/>
  <c r="AM13" i="59"/>
  <c r="BE13" i="59"/>
  <c r="W50" i="59"/>
  <c r="BE11" i="59"/>
  <c r="AM11" i="59"/>
  <c r="W38" i="59"/>
  <c r="AM10" i="59"/>
  <c r="BE10" i="59"/>
  <c r="W32" i="59"/>
  <c r="W26" i="59"/>
  <c r="W20" i="59"/>
  <c r="W14" i="59"/>
  <c r="W8" i="59"/>
  <c r="W2" i="59"/>
  <c r="AM12" i="59"/>
  <c r="BE12" i="59"/>
  <c r="W49" i="59"/>
  <c r="W43" i="59"/>
  <c r="W37" i="59"/>
  <c r="AM9" i="59"/>
  <c r="BE9" i="59"/>
  <c r="W31" i="59"/>
  <c r="W25" i="59"/>
  <c r="W19" i="59"/>
  <c r="W13" i="59"/>
  <c r="W7" i="59"/>
  <c r="X73" i="59"/>
  <c r="X76" i="59"/>
  <c r="X56" i="59"/>
  <c r="X66" i="59"/>
  <c r="X57" i="59"/>
  <c r="X77" i="59"/>
  <c r="X69" i="59"/>
  <c r="AQ23" i="59"/>
  <c r="X62" i="59"/>
  <c r="AO17" i="59"/>
  <c r="X75" i="59"/>
  <c r="X68" i="59"/>
  <c r="AO18" i="59"/>
  <c r="AO19" i="59"/>
  <c r="X70" i="59"/>
  <c r="X63" i="59"/>
  <c r="AO14" i="59"/>
  <c r="X59" i="59"/>
  <c r="X72" i="59"/>
  <c r="X61" i="59"/>
  <c r="X65" i="59"/>
  <c r="X58" i="59"/>
  <c r="X74" i="59"/>
  <c r="BE18" i="59"/>
  <c r="AO15" i="59"/>
  <c r="X67" i="59"/>
  <c r="X71" i="59"/>
  <c r="X60" i="59"/>
  <c r="X64" i="59"/>
  <c r="AO16" i="59"/>
  <c r="H2" i="59"/>
  <c r="BE19" i="59"/>
  <c r="AA55" i="59"/>
  <c r="K2" i="59"/>
  <c r="X55" i="59"/>
  <c r="J2" i="59"/>
  <c r="AN14" i="59"/>
  <c r="BE15" i="59"/>
  <c r="I2" i="59"/>
  <c r="AQ14" i="59"/>
  <c r="G2" i="59"/>
  <c r="AQ25" i="59"/>
  <c r="AQ24" i="59"/>
  <c r="F532" i="42"/>
  <c r="F531" i="42"/>
  <c r="F530" i="42"/>
  <c r="F529" i="42"/>
  <c r="F528" i="42"/>
  <c r="F527" i="42"/>
  <c r="F526" i="42"/>
  <c r="F525" i="42"/>
  <c r="F524" i="42"/>
  <c r="F523" i="42"/>
  <c r="F522" i="42"/>
  <c r="F521" i="42"/>
  <c r="F520" i="42"/>
  <c r="F519" i="42"/>
  <c r="F518" i="42"/>
  <c r="F517" i="42"/>
  <c r="F516" i="42"/>
  <c r="F515" i="42"/>
  <c r="F514" i="42"/>
  <c r="F513" i="42"/>
  <c r="F512" i="42"/>
  <c r="F511" i="42"/>
  <c r="F510" i="42"/>
  <c r="F509" i="42"/>
  <c r="F508" i="42"/>
  <c r="F507" i="42"/>
  <c r="F506" i="42"/>
  <c r="F505" i="42"/>
  <c r="F504" i="42"/>
  <c r="F503" i="42"/>
  <c r="F502" i="42"/>
  <c r="F501" i="42"/>
  <c r="F500" i="42"/>
  <c r="F499" i="42"/>
  <c r="F498" i="42"/>
  <c r="F497" i="42"/>
  <c r="F496" i="42"/>
  <c r="F495" i="42"/>
  <c r="F494" i="42"/>
  <c r="F493" i="42"/>
  <c r="F492" i="42"/>
  <c r="F491" i="42"/>
  <c r="F490" i="42"/>
  <c r="F489" i="42"/>
  <c r="F488" i="42"/>
  <c r="F487" i="42"/>
  <c r="F486" i="42"/>
  <c r="F485" i="42"/>
  <c r="F484" i="42"/>
  <c r="F483" i="42"/>
  <c r="F482" i="42"/>
  <c r="F481" i="42"/>
  <c r="F480" i="42"/>
  <c r="F479" i="42"/>
  <c r="F478" i="42"/>
  <c r="F477" i="42"/>
  <c r="F476" i="42"/>
  <c r="F475" i="42"/>
  <c r="F474" i="42"/>
  <c r="F473" i="42"/>
  <c r="F472" i="42"/>
  <c r="F471" i="42"/>
  <c r="F470" i="42"/>
  <c r="F469" i="42"/>
  <c r="F468" i="42"/>
  <c r="F467" i="42"/>
  <c r="F466" i="42"/>
  <c r="F465" i="42"/>
  <c r="F464" i="42"/>
  <c r="F463" i="42"/>
  <c r="F462" i="42"/>
  <c r="F461" i="42"/>
  <c r="F460" i="42"/>
  <c r="F459" i="42"/>
  <c r="F458" i="42"/>
  <c r="F457" i="42"/>
  <c r="F456" i="42"/>
  <c r="F455" i="42"/>
  <c r="F454" i="42"/>
  <c r="F453" i="42"/>
  <c r="F452" i="42"/>
  <c r="F451" i="42"/>
  <c r="F450" i="42"/>
  <c r="F449" i="42"/>
  <c r="F448" i="42"/>
  <c r="F447" i="42"/>
  <c r="F446" i="42"/>
  <c r="F445" i="42"/>
  <c r="F444" i="42"/>
  <c r="F443" i="42"/>
  <c r="F442" i="42"/>
  <c r="F441" i="42"/>
  <c r="F440" i="42"/>
  <c r="F439" i="42"/>
  <c r="F438" i="42"/>
  <c r="F437" i="42"/>
  <c r="F436" i="42"/>
  <c r="F435" i="42"/>
  <c r="F434" i="42"/>
  <c r="F433" i="42"/>
  <c r="F432" i="42"/>
  <c r="F431" i="42"/>
  <c r="F430" i="42"/>
  <c r="F429" i="42"/>
  <c r="F428" i="42"/>
  <c r="F427" i="42"/>
  <c r="F426" i="42"/>
  <c r="F425" i="42"/>
  <c r="F424" i="42"/>
  <c r="F423" i="42"/>
  <c r="F422" i="42"/>
  <c r="F421" i="42"/>
  <c r="F420" i="42"/>
  <c r="F419" i="42"/>
  <c r="F418" i="42"/>
  <c r="F417" i="42"/>
  <c r="F416" i="42"/>
  <c r="F415" i="42"/>
  <c r="F414" i="42"/>
  <c r="F413" i="42"/>
  <c r="F412" i="42"/>
  <c r="F411" i="42"/>
  <c r="F410" i="42"/>
  <c r="F409" i="42"/>
  <c r="F408" i="42"/>
  <c r="F407" i="42"/>
  <c r="F406" i="42"/>
  <c r="F405" i="42"/>
  <c r="F404" i="42"/>
  <c r="F403" i="42"/>
  <c r="F402" i="42"/>
  <c r="F401" i="42"/>
  <c r="F400" i="42"/>
  <c r="F399" i="42"/>
  <c r="F398" i="42"/>
  <c r="F397" i="42"/>
  <c r="F396" i="42"/>
  <c r="F395" i="42"/>
  <c r="F394" i="42"/>
  <c r="F393" i="42"/>
  <c r="F392" i="42"/>
  <c r="F391" i="42"/>
  <c r="F390" i="42"/>
  <c r="F389" i="42"/>
  <c r="F388" i="42"/>
  <c r="F387" i="42"/>
  <c r="F386" i="42"/>
  <c r="F385" i="42"/>
  <c r="F384" i="42"/>
  <c r="F383" i="42"/>
  <c r="F382" i="42"/>
  <c r="F381" i="42"/>
  <c r="F380" i="42"/>
  <c r="F379" i="42"/>
  <c r="F378" i="42"/>
  <c r="F377" i="42"/>
  <c r="F376" i="42"/>
  <c r="F375" i="42"/>
  <c r="F374" i="42"/>
  <c r="F373" i="42"/>
  <c r="F372" i="42"/>
  <c r="F371" i="42"/>
  <c r="F370" i="42"/>
  <c r="F369" i="42"/>
  <c r="F368" i="42"/>
  <c r="F367" i="42"/>
  <c r="F366" i="42"/>
  <c r="F365" i="42"/>
  <c r="F364" i="42"/>
  <c r="F363" i="42"/>
  <c r="F362" i="42"/>
  <c r="F361" i="42"/>
  <c r="F360" i="42"/>
  <c r="F359" i="42"/>
  <c r="F358" i="42"/>
  <c r="F357" i="42"/>
  <c r="F356" i="42"/>
  <c r="F355" i="42"/>
  <c r="F354" i="42"/>
  <c r="F353" i="42"/>
  <c r="F352" i="42"/>
  <c r="F351" i="42"/>
  <c r="F350" i="42"/>
  <c r="F349" i="42"/>
  <c r="F348" i="42"/>
  <c r="F347" i="42"/>
  <c r="F346" i="42"/>
  <c r="F345" i="42"/>
  <c r="F344" i="42"/>
  <c r="F343" i="42"/>
  <c r="F342" i="42"/>
  <c r="F341" i="42"/>
  <c r="F340" i="42"/>
  <c r="F339" i="42"/>
  <c r="F338" i="42"/>
  <c r="F337" i="42"/>
  <c r="F336" i="42"/>
  <c r="F335" i="42"/>
  <c r="F334" i="42"/>
  <c r="F333" i="42"/>
  <c r="F332" i="42"/>
  <c r="F331" i="42"/>
  <c r="F330" i="42"/>
  <c r="F329" i="42"/>
  <c r="F328" i="42"/>
  <c r="F327" i="42"/>
  <c r="F326" i="42"/>
  <c r="F325" i="42"/>
  <c r="F324" i="42"/>
  <c r="F323" i="42"/>
  <c r="F322" i="42"/>
  <c r="F321" i="42"/>
  <c r="F320" i="42"/>
  <c r="F319" i="42"/>
  <c r="F318" i="42"/>
  <c r="F317" i="42"/>
  <c r="F316" i="42"/>
  <c r="F315" i="42"/>
  <c r="F314" i="42"/>
  <c r="F313" i="42"/>
  <c r="F312" i="42"/>
  <c r="F311" i="42"/>
  <c r="F310" i="42"/>
  <c r="F309" i="42"/>
  <c r="F308" i="42"/>
  <c r="F307" i="42"/>
  <c r="F306" i="42"/>
  <c r="F305" i="42"/>
  <c r="F304" i="42"/>
  <c r="F303" i="42"/>
  <c r="F302" i="42"/>
  <c r="F301" i="42"/>
  <c r="F300" i="42"/>
  <c r="F299" i="42"/>
  <c r="F298" i="42"/>
  <c r="F297" i="42"/>
  <c r="F296" i="42"/>
  <c r="F295" i="42"/>
  <c r="F294" i="42"/>
  <c r="F293" i="42"/>
  <c r="F292" i="42"/>
  <c r="F291" i="42"/>
  <c r="F290" i="42"/>
  <c r="F289" i="42"/>
  <c r="F288" i="42"/>
  <c r="F287" i="42"/>
  <c r="F286" i="42"/>
  <c r="F285" i="42"/>
  <c r="F284" i="42"/>
  <c r="F283" i="42"/>
  <c r="F282" i="42"/>
  <c r="F281" i="42"/>
  <c r="F280" i="42"/>
  <c r="F279" i="42"/>
  <c r="F278" i="42"/>
  <c r="F277" i="42"/>
  <c r="F276" i="42"/>
  <c r="F275" i="42"/>
  <c r="F274" i="42"/>
  <c r="F273" i="42"/>
  <c r="F272" i="42"/>
  <c r="F271" i="42"/>
  <c r="F270" i="42"/>
  <c r="F269" i="42"/>
  <c r="F268" i="42"/>
  <c r="F267" i="42"/>
  <c r="F266" i="42"/>
  <c r="F265" i="42"/>
  <c r="F264" i="42"/>
  <c r="F263" i="42"/>
  <c r="F262" i="42"/>
  <c r="F261" i="42"/>
  <c r="F260" i="42"/>
  <c r="F259" i="42"/>
  <c r="F258" i="42"/>
  <c r="F257" i="42"/>
  <c r="F256" i="42"/>
  <c r="F255" i="42"/>
  <c r="F254" i="42"/>
  <c r="F253" i="42"/>
  <c r="F252" i="42"/>
  <c r="F251" i="42"/>
  <c r="F250" i="42"/>
  <c r="F249" i="42"/>
  <c r="F248" i="42"/>
  <c r="F247" i="42"/>
  <c r="F246" i="42"/>
  <c r="F245" i="42"/>
  <c r="F244" i="42"/>
  <c r="F243" i="42"/>
  <c r="F242" i="42"/>
  <c r="F241" i="42"/>
  <c r="F240" i="42"/>
  <c r="F239" i="42"/>
  <c r="F238" i="42"/>
  <c r="F237" i="42"/>
  <c r="F236" i="42"/>
  <c r="F235" i="42"/>
  <c r="F234" i="42"/>
  <c r="F233" i="42"/>
  <c r="F232" i="42"/>
  <c r="F231" i="42"/>
  <c r="F230" i="42"/>
  <c r="F229" i="42"/>
  <c r="F228" i="42"/>
  <c r="F227" i="42"/>
  <c r="F226" i="42"/>
  <c r="F225" i="42"/>
  <c r="F224" i="42"/>
  <c r="F223" i="42"/>
  <c r="F222" i="42"/>
  <c r="F221" i="42"/>
  <c r="F220" i="42"/>
  <c r="F219" i="42"/>
  <c r="F218" i="42"/>
  <c r="F217" i="42"/>
  <c r="F216" i="42"/>
  <c r="F215" i="42"/>
  <c r="F214" i="42"/>
  <c r="F213" i="42"/>
  <c r="F212" i="42"/>
  <c r="F211" i="42"/>
  <c r="F210" i="42"/>
  <c r="F209" i="42"/>
  <c r="F208" i="42"/>
  <c r="F207" i="42"/>
  <c r="F206" i="42"/>
  <c r="F205" i="42"/>
  <c r="F204" i="42"/>
  <c r="F203" i="42"/>
  <c r="F202" i="42"/>
  <c r="F201" i="42"/>
  <c r="F200" i="42"/>
  <c r="F199" i="42"/>
  <c r="F198" i="42"/>
  <c r="F197" i="42"/>
  <c r="F196" i="42"/>
  <c r="F195" i="42"/>
  <c r="F194" i="42"/>
  <c r="F193" i="42"/>
  <c r="F192" i="42"/>
  <c r="F191" i="42"/>
  <c r="F190" i="42"/>
  <c r="F189" i="42"/>
  <c r="F188" i="42"/>
  <c r="F187" i="42"/>
  <c r="F186" i="42"/>
  <c r="F185" i="42"/>
  <c r="F184" i="42"/>
  <c r="F183" i="42"/>
  <c r="F182" i="42"/>
  <c r="F181" i="42"/>
  <c r="F180" i="42"/>
  <c r="F179" i="42"/>
  <c r="F178" i="42"/>
  <c r="F177" i="42"/>
  <c r="F176" i="42"/>
  <c r="F175" i="42"/>
  <c r="F174" i="42"/>
  <c r="F173" i="42"/>
  <c r="F172" i="42"/>
  <c r="F171" i="42"/>
  <c r="F170" i="42"/>
  <c r="F169" i="42"/>
  <c r="F168" i="42"/>
  <c r="F167" i="42"/>
  <c r="F166" i="42"/>
  <c r="F165" i="42"/>
  <c r="F164" i="42"/>
  <c r="F163" i="42"/>
  <c r="F162" i="42"/>
  <c r="F161" i="42"/>
  <c r="F160" i="42"/>
  <c r="F159" i="42"/>
  <c r="F158" i="42"/>
  <c r="F157" i="42"/>
  <c r="F156" i="42"/>
  <c r="F155" i="42"/>
  <c r="F154" i="42"/>
  <c r="F153" i="42"/>
  <c r="F152" i="42"/>
  <c r="F151" i="42"/>
  <c r="F150" i="42"/>
  <c r="F149" i="42"/>
  <c r="F148" i="42"/>
  <c r="F147" i="42"/>
  <c r="F146" i="42"/>
  <c r="F145" i="42"/>
  <c r="F144" i="42"/>
  <c r="F143" i="42"/>
  <c r="F142" i="42"/>
  <c r="F141" i="42"/>
  <c r="F140" i="42"/>
  <c r="F139" i="42"/>
  <c r="F138" i="42"/>
  <c r="F137" i="42"/>
  <c r="F136" i="42"/>
  <c r="F135" i="42"/>
  <c r="F134" i="42"/>
  <c r="F133" i="42"/>
  <c r="F132" i="42"/>
  <c r="F131" i="42"/>
  <c r="F130" i="42"/>
  <c r="F129" i="42"/>
  <c r="F128" i="42"/>
  <c r="F127" i="42"/>
  <c r="F126" i="42"/>
  <c r="F125" i="42"/>
  <c r="F124" i="42"/>
  <c r="F123" i="42"/>
  <c r="F122" i="42"/>
  <c r="F121" i="42"/>
  <c r="F120" i="42"/>
  <c r="F119" i="42"/>
  <c r="F118" i="42"/>
  <c r="F117" i="42"/>
  <c r="F116" i="42"/>
  <c r="F115" i="42"/>
  <c r="F114" i="42"/>
  <c r="F113" i="42"/>
  <c r="F112" i="42"/>
  <c r="F111" i="42"/>
  <c r="F110" i="42"/>
  <c r="F109" i="42"/>
  <c r="F108" i="42"/>
  <c r="F107" i="42"/>
  <c r="F106" i="42"/>
  <c r="F105" i="42"/>
  <c r="F104" i="42"/>
  <c r="F103" i="42"/>
  <c r="F102" i="42"/>
  <c r="F101" i="42"/>
  <c r="F100" i="42"/>
  <c r="F99" i="42"/>
  <c r="F98" i="42"/>
  <c r="F97" i="42"/>
  <c r="F96" i="42"/>
  <c r="F95" i="42"/>
  <c r="F94" i="42"/>
  <c r="F93" i="42"/>
  <c r="F92" i="42"/>
  <c r="F91" i="42"/>
  <c r="F90" i="42"/>
  <c r="F89" i="42"/>
  <c r="F88" i="42"/>
  <c r="F87" i="42"/>
  <c r="F86" i="42"/>
  <c r="F85" i="42"/>
  <c r="F84" i="42"/>
  <c r="F83" i="42"/>
  <c r="F82" i="42"/>
  <c r="F81" i="42"/>
  <c r="F80" i="42"/>
  <c r="F79" i="42"/>
  <c r="F78" i="42"/>
  <c r="F77" i="42"/>
  <c r="F76" i="42"/>
  <c r="F75" i="42"/>
  <c r="F74" i="42"/>
  <c r="F73" i="42"/>
  <c r="F72" i="42"/>
  <c r="F71" i="42"/>
  <c r="F70" i="42"/>
  <c r="F69" i="42"/>
  <c r="F68" i="42"/>
  <c r="F67" i="42"/>
  <c r="F66" i="42"/>
  <c r="F65" i="42"/>
  <c r="F64" i="42"/>
  <c r="F63" i="42"/>
  <c r="F62" i="42"/>
  <c r="F61" i="42"/>
  <c r="F60" i="42"/>
  <c r="F59" i="42"/>
  <c r="F58" i="42"/>
  <c r="F57" i="42"/>
  <c r="F56" i="42"/>
  <c r="F55" i="42"/>
  <c r="F54" i="42"/>
  <c r="F53" i="42"/>
  <c r="F52" i="42"/>
  <c r="F51" i="42"/>
  <c r="F50" i="42"/>
  <c r="F49" i="42"/>
  <c r="F48" i="42"/>
  <c r="F47" i="42"/>
  <c r="F46" i="42"/>
  <c r="F45" i="42"/>
  <c r="F44" i="42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22" i="42"/>
  <c r="F21" i="42"/>
  <c r="F20" i="42"/>
  <c r="F19" i="42"/>
  <c r="F18" i="42"/>
  <c r="F17" i="42"/>
  <c r="F16" i="42"/>
  <c r="F15" i="42"/>
  <c r="F14" i="42"/>
  <c r="F13" i="42"/>
  <c r="F12" i="42"/>
  <c r="F11" i="42"/>
  <c r="F10" i="42"/>
  <c r="F9" i="42"/>
  <c r="F8" i="42"/>
  <c r="F7" i="42"/>
  <c r="F6" i="42"/>
  <c r="F5" i="42"/>
  <c r="F4" i="42"/>
  <c r="F3" i="42"/>
  <c r="F2" i="42"/>
  <c r="AM29" i="59" l="1"/>
  <c r="AM30" i="59" s="1"/>
  <c r="AA74" i="59" l="1"/>
  <c r="AA77" i="59"/>
  <c r="AA75" i="59"/>
  <c r="AA76" i="59"/>
  <c r="AA73" i="59"/>
  <c r="AA71" i="59" l="1"/>
  <c r="AA69" i="59"/>
  <c r="AA70" i="59"/>
  <c r="AA72" i="59"/>
  <c r="R62" i="59"/>
  <c r="R61" i="59"/>
  <c r="R60" i="59"/>
  <c r="R59" i="59"/>
  <c r="R58" i="59"/>
  <c r="R57" i="59"/>
  <c r="R56" i="59"/>
  <c r="H3" i="59"/>
  <c r="L65" i="59"/>
  <c r="L2" i="59" s="1"/>
  <c r="BF13" i="59"/>
  <c r="BF12" i="59"/>
  <c r="BF11" i="59"/>
  <c r="BF10" i="59"/>
  <c r="BF9" i="59"/>
  <c r="R9" i="59"/>
  <c r="BF8" i="59"/>
  <c r="R8" i="59"/>
  <c r="R7" i="59"/>
  <c r="R6" i="59"/>
  <c r="R5" i="59"/>
  <c r="Q123" i="59" l="1"/>
  <c r="P123" i="59"/>
  <c r="R123" i="59"/>
  <c r="AA12" i="59"/>
  <c r="AA31" i="59"/>
  <c r="AA47" i="59"/>
  <c r="AA63" i="59"/>
  <c r="AA62" i="59"/>
  <c r="AA28" i="59"/>
  <c r="AA44" i="59"/>
  <c r="AA64" i="59"/>
  <c r="AA41" i="59"/>
  <c r="AA65" i="59"/>
  <c r="AA38" i="59"/>
  <c r="AA66" i="59"/>
  <c r="AA50" i="59"/>
  <c r="AA19" i="59"/>
  <c r="AA35" i="59"/>
  <c r="AA51" i="59"/>
  <c r="AA67" i="59"/>
  <c r="BF6" i="59"/>
  <c r="BF18" i="59"/>
  <c r="AA22" i="59"/>
  <c r="AA13" i="59"/>
  <c r="AA16" i="59"/>
  <c r="AA32" i="59"/>
  <c r="AA48" i="59"/>
  <c r="AA68" i="59"/>
  <c r="AA4" i="59"/>
  <c r="AA25" i="59"/>
  <c r="AA29" i="59"/>
  <c r="AA45" i="59"/>
  <c r="BF4" i="59"/>
  <c r="BF16" i="59"/>
  <c r="AA26" i="59"/>
  <c r="AA42" i="59"/>
  <c r="BF3" i="59"/>
  <c r="BF15" i="59"/>
  <c r="AA15" i="59"/>
  <c r="AA8" i="59"/>
  <c r="AA23" i="59"/>
  <c r="AA11" i="59"/>
  <c r="AA20" i="59"/>
  <c r="AA36" i="59"/>
  <c r="AA52" i="59"/>
  <c r="S118" i="59"/>
  <c r="AA56" i="59"/>
  <c r="AA17" i="59"/>
  <c r="AA33" i="59"/>
  <c r="AA49" i="59"/>
  <c r="AA57" i="59"/>
  <c r="AA34" i="59"/>
  <c r="Q111" i="59"/>
  <c r="BF17" i="59"/>
  <c r="BF5" i="59"/>
  <c r="AA14" i="59"/>
  <c r="AA30" i="59"/>
  <c r="AA46" i="59"/>
  <c r="AA58" i="59"/>
  <c r="AA18" i="59"/>
  <c r="P111" i="59"/>
  <c r="R111" i="59"/>
  <c r="AA6" i="59"/>
  <c r="AA27" i="59"/>
  <c r="AA43" i="59"/>
  <c r="AA59" i="59"/>
  <c r="AA10" i="59"/>
  <c r="AA3" i="59"/>
  <c r="AA9" i="59"/>
  <c r="AA24" i="59"/>
  <c r="AA40" i="59"/>
  <c r="AA60" i="59"/>
  <c r="AA7" i="59"/>
  <c r="AA2" i="59"/>
  <c r="AA5" i="59"/>
  <c r="AA21" i="59"/>
  <c r="AA37" i="59"/>
  <c r="AA53" i="59"/>
  <c r="AA61" i="59"/>
  <c r="AO13" i="59"/>
  <c r="AO3" i="59"/>
  <c r="AO4" i="59"/>
  <c r="AN17" i="59"/>
  <c r="AO5" i="59"/>
  <c r="AP8" i="59"/>
  <c r="AP9" i="59"/>
  <c r="AP16" i="59"/>
  <c r="AN18" i="59"/>
  <c r="AO6" i="59"/>
  <c r="AP10" i="59"/>
  <c r="AP15" i="59"/>
  <c r="AO7" i="59"/>
  <c r="AP11" i="59"/>
  <c r="AP17" i="59"/>
  <c r="AO8" i="59"/>
  <c r="AP12" i="59"/>
  <c r="AO9" i="59"/>
  <c r="AP14" i="59"/>
  <c r="AP18" i="59"/>
  <c r="AO10" i="59"/>
  <c r="AP13" i="59"/>
  <c r="AP3" i="59"/>
  <c r="AP19" i="59"/>
  <c r="AP2" i="59"/>
  <c r="AO11" i="59"/>
  <c r="AO12" i="59"/>
  <c r="AP4" i="59"/>
  <c r="AP5" i="59"/>
  <c r="AN15" i="59"/>
  <c r="AN16" i="59"/>
  <c r="AO2" i="59"/>
  <c r="AP6" i="59"/>
  <c r="AP7" i="59"/>
  <c r="Y77" i="59"/>
  <c r="Z74" i="59"/>
  <c r="Z76" i="59"/>
  <c r="Y75" i="59"/>
  <c r="Y74" i="59"/>
  <c r="Y76" i="59"/>
  <c r="Z73" i="59"/>
  <c r="Z75" i="59"/>
  <c r="Z77" i="59"/>
  <c r="Y73" i="59"/>
  <c r="Z71" i="59"/>
  <c r="Y69" i="59"/>
  <c r="BE17" i="59"/>
  <c r="Y71" i="59"/>
  <c r="Z70" i="59"/>
  <c r="Z72" i="59"/>
  <c r="Y70" i="59"/>
  <c r="Y72" i="59"/>
  <c r="Z69" i="59"/>
  <c r="Z32" i="59"/>
  <c r="Z67" i="59"/>
  <c r="Z48" i="59"/>
  <c r="Z68" i="59"/>
  <c r="Y68" i="59"/>
  <c r="Y7" i="59"/>
  <c r="Y62" i="59"/>
  <c r="Z16" i="59"/>
  <c r="Z9" i="59"/>
  <c r="Z61" i="59"/>
  <c r="Z66" i="59"/>
  <c r="Z65" i="59"/>
  <c r="Y66" i="59"/>
  <c r="Y30" i="59"/>
  <c r="Y23" i="59"/>
  <c r="Y60" i="59"/>
  <c r="Z25" i="59"/>
  <c r="Z59" i="59"/>
  <c r="BE16" i="59"/>
  <c r="Y64" i="59"/>
  <c r="Z58" i="59"/>
  <c r="L4" i="59"/>
  <c r="L3" i="59"/>
  <c r="Z12" i="59"/>
  <c r="Y63" i="59"/>
  <c r="Y37" i="59"/>
  <c r="Z18" i="59"/>
  <c r="Y65" i="59"/>
  <c r="Y46" i="59"/>
  <c r="J4" i="59"/>
  <c r="Y59" i="59"/>
  <c r="Y2" i="59"/>
  <c r="Y3" i="59"/>
  <c r="Y21" i="59"/>
  <c r="Y57" i="59"/>
  <c r="Y55" i="59"/>
  <c r="Z53" i="59"/>
  <c r="Z51" i="59"/>
  <c r="Z46" i="59"/>
  <c r="Z44" i="59"/>
  <c r="Z39" i="59"/>
  <c r="Z37" i="59"/>
  <c r="Z35" i="59"/>
  <c r="Z30" i="59"/>
  <c r="Z28" i="59"/>
  <c r="Z26" i="59"/>
  <c r="Z23" i="59"/>
  <c r="Z21" i="59"/>
  <c r="Z19" i="59"/>
  <c r="Z14" i="59"/>
  <c r="Z10" i="59"/>
  <c r="Z7" i="59"/>
  <c r="Z5" i="59"/>
  <c r="Z3" i="59"/>
  <c r="Z57" i="59"/>
  <c r="Y67" i="59"/>
  <c r="Z2" i="59"/>
  <c r="Z55" i="59"/>
  <c r="Z60" i="59"/>
  <c r="Y14" i="59"/>
  <c r="Y5" i="59"/>
  <c r="Y51" i="59"/>
  <c r="Y47" i="59"/>
  <c r="Y44" i="59"/>
  <c r="Y35" i="59"/>
  <c r="Y28" i="59"/>
  <c r="Y19" i="59"/>
  <c r="Y17" i="59"/>
  <c r="Y12" i="59"/>
  <c r="Y61" i="59"/>
  <c r="Z41" i="59"/>
  <c r="Y53" i="59"/>
  <c r="Y8" i="59"/>
  <c r="Z62" i="59"/>
  <c r="Z63" i="59"/>
  <c r="Z64" i="59"/>
  <c r="Y26" i="59"/>
  <c r="Z50" i="59"/>
  <c r="Z34" i="59"/>
  <c r="Y48" i="59"/>
  <c r="Y32" i="59"/>
  <c r="Y16" i="59"/>
  <c r="Z49" i="59"/>
  <c r="Z33" i="59"/>
  <c r="Z17" i="59"/>
  <c r="Y38" i="59"/>
  <c r="Y31" i="59"/>
  <c r="Y22" i="59"/>
  <c r="Y20" i="59"/>
  <c r="Y13" i="59"/>
  <c r="Y58" i="59"/>
  <c r="Z42" i="59"/>
  <c r="Y40" i="59"/>
  <c r="Y24" i="59"/>
  <c r="Y49" i="59"/>
  <c r="Y50" i="59"/>
  <c r="Y43" i="59"/>
  <c r="Y41" i="59"/>
  <c r="Y36" i="59"/>
  <c r="Y34" i="59"/>
  <c r="Y27" i="59"/>
  <c r="Y25" i="59"/>
  <c r="Y18" i="59"/>
  <c r="Y9" i="59"/>
  <c r="Y6" i="59"/>
  <c r="Y4" i="59"/>
  <c r="Z52" i="59"/>
  <c r="Z45" i="59"/>
  <c r="Z40" i="59"/>
  <c r="Z38" i="59"/>
  <c r="Z36" i="59"/>
  <c r="Z31" i="59"/>
  <c r="Z27" i="59"/>
  <c r="Z22" i="59"/>
  <c r="Z20" i="59"/>
  <c r="Z13" i="59"/>
  <c r="Z8" i="59"/>
  <c r="Z6" i="59"/>
  <c r="Z4" i="59"/>
  <c r="Y52" i="59"/>
  <c r="Y45" i="59"/>
  <c r="Z56" i="59"/>
  <c r="Y56" i="59"/>
  <c r="Z24" i="59"/>
  <c r="Z47" i="59"/>
  <c r="Z15" i="59"/>
  <c r="Z11" i="59"/>
  <c r="Z29" i="59"/>
  <c r="Z43" i="59"/>
  <c r="Y11" i="59"/>
  <c r="Y33" i="59"/>
  <c r="Y29" i="59"/>
  <c r="Y15" i="59"/>
  <c r="Y42" i="59"/>
  <c r="Y10" i="59"/>
  <c r="Y54" i="59"/>
  <c r="BE14" i="59"/>
  <c r="Z54" i="59"/>
  <c r="BG5" i="59"/>
  <c r="AM36" i="59" l="1"/>
  <c r="S111" i="59"/>
  <c r="S112" i="59" s="1"/>
  <c r="U111" i="59" s="1"/>
  <c r="S124" i="59"/>
  <c r="U123" i="59" s="1"/>
  <c r="AB33" i="59"/>
  <c r="AB35" i="59"/>
  <c r="AB9" i="59"/>
  <c r="AB12" i="59"/>
  <c r="AR12" i="59"/>
  <c r="AB45" i="59"/>
  <c r="AB65" i="59"/>
  <c r="AB66" i="59"/>
  <c r="AB8" i="59"/>
  <c r="AR11" i="59"/>
  <c r="AR6" i="59"/>
  <c r="AB7" i="59"/>
  <c r="AR18" i="59"/>
  <c r="AB50" i="59"/>
  <c r="AB29" i="59"/>
  <c r="AB38" i="59"/>
  <c r="AB6" i="59"/>
  <c r="AB67" i="59"/>
  <c r="AB76" i="59"/>
  <c r="AR19" i="59"/>
  <c r="AB20" i="59"/>
  <c r="AB15" i="59"/>
  <c r="AA54" i="59"/>
  <c r="AB44" i="59"/>
  <c r="AB47" i="59"/>
  <c r="AB17" i="59"/>
  <c r="AB26" i="59"/>
  <c r="AB4" i="59"/>
  <c r="AB23" i="59"/>
  <c r="AB74" i="59"/>
  <c r="AB75" i="59"/>
  <c r="AB37" i="59"/>
  <c r="AB25" i="59"/>
  <c r="AB46" i="59"/>
  <c r="AB14" i="59"/>
  <c r="AB22" i="59"/>
  <c r="AB72" i="59"/>
  <c r="AR10" i="59"/>
  <c r="AR5" i="59"/>
  <c r="AB34" i="59"/>
  <c r="AB61" i="59"/>
  <c r="AB40" i="59"/>
  <c r="AB70" i="59"/>
  <c r="AR17" i="59"/>
  <c r="AB31" i="59"/>
  <c r="AB19" i="59"/>
  <c r="AB77" i="59"/>
  <c r="AR14" i="59"/>
  <c r="AB11" i="59"/>
  <c r="AB55" i="59"/>
  <c r="AB64" i="59"/>
  <c r="AR9" i="59"/>
  <c r="AB54" i="59"/>
  <c r="AB56" i="59"/>
  <c r="AB27" i="59"/>
  <c r="AB57" i="59"/>
  <c r="AB68" i="59"/>
  <c r="AB71" i="59"/>
  <c r="AR13" i="59"/>
  <c r="AB5" i="59"/>
  <c r="AB3" i="59"/>
  <c r="AB58" i="59"/>
  <c r="AB49" i="59"/>
  <c r="T111" i="59"/>
  <c r="AB32" i="59"/>
  <c r="AB53" i="59"/>
  <c r="AB28" i="59"/>
  <c r="AR2" i="59"/>
  <c r="AR8" i="59"/>
  <c r="AB16" i="59"/>
  <c r="AB52" i="59"/>
  <c r="AB51" i="59"/>
  <c r="AB42" i="59"/>
  <c r="AB41" i="59"/>
  <c r="AB69" i="59"/>
  <c r="AR16" i="59"/>
  <c r="AB36" i="59"/>
  <c r="AB24" i="59"/>
  <c r="AB30" i="59"/>
  <c r="AB43" i="59"/>
  <c r="AB18" i="59"/>
  <c r="AB21" i="59"/>
  <c r="AB13" i="59"/>
  <c r="AB48" i="59"/>
  <c r="AB59" i="59"/>
  <c r="AB60" i="59"/>
  <c r="AB73" i="59"/>
  <c r="AR7" i="59"/>
  <c r="AB10" i="59"/>
  <c r="AR15" i="59"/>
  <c r="AR4" i="59"/>
  <c r="AR3" i="59"/>
  <c r="AB2" i="59"/>
  <c r="AB63" i="59"/>
  <c r="AB62" i="59"/>
  <c r="BG14" i="59"/>
  <c r="BG9" i="59"/>
  <c r="BG7" i="59"/>
  <c r="BG8" i="59"/>
  <c r="BG12" i="59"/>
  <c r="BG13" i="59"/>
  <c r="BG18" i="59"/>
  <c r="BG6" i="59"/>
  <c r="BG11" i="59"/>
  <c r="BG4" i="59"/>
  <c r="BG10" i="59"/>
  <c r="BG3" i="59"/>
  <c r="BG16" i="59"/>
  <c r="BG15" i="59"/>
  <c r="BG17" i="59"/>
  <c r="U112" i="59" l="1"/>
  <c r="U124" i="59"/>
</calcChain>
</file>

<file path=xl/sharedStrings.xml><?xml version="1.0" encoding="utf-8"?>
<sst xmlns="http://schemas.openxmlformats.org/spreadsheetml/2006/main" count="731" uniqueCount="159">
  <si>
    <t>Todas las causas</t>
  </si>
  <si>
    <t>COVID-19 sospechoso</t>
  </si>
  <si>
    <t>Total</t>
  </si>
  <si>
    <t>Las demás causas</t>
  </si>
  <si>
    <t>COVID-19 confirmado</t>
  </si>
  <si>
    <t>COVID-19 TOTAL</t>
  </si>
  <si>
    <t>FECHA</t>
  </si>
  <si>
    <t>2020pr</t>
  </si>
  <si>
    <t># SEMANA 2020 (ISO 8601)</t>
  </si>
  <si>
    <t>Inicio semana</t>
  </si>
  <si>
    <t>Fin semana</t>
  </si>
  <si>
    <t>Suma 2015</t>
  </si>
  <si>
    <t>Suma 2016</t>
  </si>
  <si>
    <t>Suma 2017</t>
  </si>
  <si>
    <t>Suma 2018</t>
  </si>
  <si>
    <t>Suma 2019</t>
  </si>
  <si>
    <t>Suma 2020</t>
  </si>
  <si>
    <t>Sem1</t>
  </si>
  <si>
    <t>Sem2</t>
  </si>
  <si>
    <t>Sem3</t>
  </si>
  <si>
    <t>Sem4</t>
  </si>
  <si>
    <t>Sem5</t>
  </si>
  <si>
    <t>Sem6</t>
  </si>
  <si>
    <t>Sem7</t>
  </si>
  <si>
    <t>Sem8</t>
  </si>
  <si>
    <t>Sem10</t>
  </si>
  <si>
    <t>Sem11</t>
  </si>
  <si>
    <t>Sem12</t>
  </si>
  <si>
    <t>Sem13</t>
  </si>
  <si>
    <t>Sem14</t>
  </si>
  <si>
    <t>Sem15</t>
  </si>
  <si>
    <t>Sem16</t>
  </si>
  <si>
    <t>Sem17</t>
  </si>
  <si>
    <t>Sem18</t>
  </si>
  <si>
    <t>Sem19</t>
  </si>
  <si>
    <t>Sem20</t>
  </si>
  <si>
    <t>Sem21</t>
  </si>
  <si>
    <t>Sem22</t>
  </si>
  <si>
    <t>Sem23</t>
  </si>
  <si>
    <t>Sem24</t>
  </si>
  <si>
    <t>Sem25</t>
  </si>
  <si>
    <t>Sem26</t>
  </si>
  <si>
    <t>Sem27</t>
  </si>
  <si>
    <t>Sem28</t>
  </si>
  <si>
    <t>Sem29</t>
  </si>
  <si>
    <t>Sem30</t>
  </si>
  <si>
    <t>Sem31</t>
  </si>
  <si>
    <t>Sem32</t>
  </si>
  <si>
    <t>Sem33</t>
  </si>
  <si>
    <t>Sem34</t>
  </si>
  <si>
    <t>Sem35</t>
  </si>
  <si>
    <t>Sem36</t>
  </si>
  <si>
    <t>Sem37</t>
  </si>
  <si>
    <t>Sem38</t>
  </si>
  <si>
    <t>Sem39</t>
  </si>
  <si>
    <t>Sem40</t>
  </si>
  <si>
    <t>Sem41</t>
  </si>
  <si>
    <t>Sem42</t>
  </si>
  <si>
    <t>Sem43</t>
  </si>
  <si>
    <t>Sem44</t>
  </si>
  <si>
    <t>Sem45</t>
  </si>
  <si>
    <t>Sem46</t>
  </si>
  <si>
    <t>Sem47</t>
  </si>
  <si>
    <t>Sem48</t>
  </si>
  <si>
    <t>Sem49</t>
  </si>
  <si>
    <t>Sem50</t>
  </si>
  <si>
    <t>Sem51</t>
  </si>
  <si>
    <t>Sem52</t>
  </si>
  <si>
    <t>Sem53</t>
  </si>
  <si>
    <t>MES</t>
  </si>
  <si>
    <t>Promedios diarios por mes</t>
  </si>
  <si>
    <t>Promedio diario 2015</t>
  </si>
  <si>
    <t>Promedio diario 2016</t>
  </si>
  <si>
    <t>Promedio diario 2017</t>
  </si>
  <si>
    <t>Promedio diario 2018</t>
  </si>
  <si>
    <t>Promedio diario 2019</t>
  </si>
  <si>
    <t xml:space="preserve">Promedio diario 2020 </t>
  </si>
  <si>
    <t>2021pr</t>
  </si>
  <si>
    <t>COVID-19 CONFIRMADO - 2020</t>
  </si>
  <si>
    <t>COVID-19 CONFIRMADO - 2021</t>
  </si>
  <si>
    <t>COVID-19 SOSPECHOSO -2020</t>
  </si>
  <si>
    <t>COVID-19 SOSPECHOSO -2021</t>
  </si>
  <si>
    <t>Suma 2021</t>
  </si>
  <si>
    <t>Defunciones observadas (todas las causas menos COVID-19)</t>
  </si>
  <si>
    <t>Año</t>
  </si>
  <si>
    <t>Valor esperado (promedio 2015-2019)</t>
  </si>
  <si>
    <t>Defunciones observadas (NO COVID-19)</t>
  </si>
  <si>
    <t>Año 2020</t>
  </si>
  <si>
    <t>Promedio diario en cada mes (2015-2019)</t>
  </si>
  <si>
    <t>Promedio diario</t>
  </si>
  <si>
    <t>ene-20</t>
  </si>
  <si>
    <t>No aplica</t>
  </si>
  <si>
    <t>feb-20</t>
  </si>
  <si>
    <t>mar-20</t>
  </si>
  <si>
    <t>abr-20</t>
  </si>
  <si>
    <t>may-20</t>
  </si>
  <si>
    <t>jun-20</t>
  </si>
  <si>
    <t>jul-20</t>
  </si>
  <si>
    <t>ago-20</t>
  </si>
  <si>
    <t>sep-20</t>
  </si>
  <si>
    <t>oct-20</t>
  </si>
  <si>
    <t>nov-20</t>
  </si>
  <si>
    <t>dic-20</t>
  </si>
  <si>
    <t>Año 2021</t>
  </si>
  <si>
    <t>ene-21</t>
  </si>
  <si>
    <t>feb-21</t>
  </si>
  <si>
    <t>mar-21</t>
  </si>
  <si>
    <t>abr-21</t>
  </si>
  <si>
    <t>may-21</t>
  </si>
  <si>
    <t>jun-21</t>
  </si>
  <si>
    <t>jul-21</t>
  </si>
  <si>
    <t>ago-21</t>
  </si>
  <si>
    <t>sep-21</t>
  </si>
  <si>
    <t>oct-21</t>
  </si>
  <si>
    <t>nov-21</t>
  </si>
  <si>
    <t>dic-21</t>
  </si>
  <si>
    <t xml:space="preserve">Promedio diario 2021 </t>
  </si>
  <si>
    <t>Defunciones observadas 2020 - 2021 (causas externas)</t>
  </si>
  <si>
    <t>ExccessM 2020 (Total)</t>
  </si>
  <si>
    <t>Exceso de mortalidad año 2020</t>
  </si>
  <si>
    <t>ExccessM 2021 (Total)</t>
  </si>
  <si>
    <t>Exceso de mortalidad 2021 %</t>
  </si>
  <si>
    <t>Exceso de mortalidad 2021</t>
  </si>
  <si>
    <t>Valor esperado (Promedio 7 días 2015 a 2019)</t>
  </si>
  <si>
    <t>Sem9</t>
  </si>
  <si>
    <t>Promedio 2015-2019</t>
  </si>
  <si>
    <t>2020+2021</t>
  </si>
  <si>
    <t>Exceso de mortalidad 2020+2021</t>
  </si>
  <si>
    <t>EXCESO DE MORTALIDAD POR CAUSAS NATURALES 2020 - Semana 1 a 53 DE 2020</t>
  </si>
  <si>
    <t>EXCESO DE MORTALIDAD POR CAUSAS EXTERNAS 2020 - Semana 1 a 53 de 2020</t>
  </si>
  <si>
    <t>Año 2020pr</t>
  </si>
  <si>
    <t>Año 2021pr</t>
  </si>
  <si>
    <t>Neumonía e influenza</t>
  </si>
  <si>
    <t>Natural</t>
  </si>
  <si>
    <t>Violenta</t>
  </si>
  <si>
    <t>no aplica</t>
  </si>
  <si>
    <t>Diferencia entre el promedio 2015 a 2019 y el promedio actual</t>
  </si>
  <si>
    <t>Defunciones observadas (causas naturales, NO COVID-19)</t>
  </si>
  <si>
    <t>EXCESO DE MORTALIDAD POR CAUSAS NATURALES 2020 - Enero a Diciembre 2020pr</t>
  </si>
  <si>
    <t>EXCESO DE MORTALIDAD POR TODAS LAS CAUSAS 2020 - Semana 1 a 53 de 2020pr</t>
  </si>
  <si>
    <t>Excesos de mortalidad por semana</t>
  </si>
  <si>
    <t>Promedio 2015-2019:</t>
  </si>
  <si>
    <t>Excesos de mortalidad por mes</t>
  </si>
  <si>
    <t>EXCESO DE MORTALIDAD POR TODAS LAS CAUSAS 2020 - Enero a diciembre de 2020pr</t>
  </si>
  <si>
    <t>EXCESO DE MORTALIDAD POR CAUSAS EXTERNAS 2020 - Enero a diciembre 2020pr</t>
  </si>
  <si>
    <t>Mes</t>
  </si>
  <si>
    <t>El cálculo del exceso se realiza sumando cada uno de los periodos requeridos, luego se promedian, se obtiene la diferencia entre ese promedio y lo observado en el año a analizar, y finalmente se obtiene el porcentaje del exceso frente al promedio 2015-2019.</t>
  </si>
  <si>
    <t>El cálculo del exceso se realiza sumando cada uno de los periodos requeridos (O111 a T111), luego se promedian (S112), se obtiene la diferencia entre ese promedio y lo observado en el año a analizar (U111), y finalmente se obtiene el porcentaje del exceso frente al promedio 2015-2019 (U112).</t>
  </si>
  <si>
    <t>EXCESO DE MORTALIDAD POR TODAS LAS CAUSAS 2021 - Semana 1 a 35 de 2021pr</t>
  </si>
  <si>
    <t>EXCESO DE MORTALIDAD POR TODAS LAS CAUSAS 2021 - Semana 1 de 2020  a 35 de 2021</t>
  </si>
  <si>
    <t>sept-21 (5 sept)</t>
  </si>
  <si>
    <t>EXCESO DE MORTALIDAD CAUSAS NATURALES 2021 - Semana 1 a 35 de 2021</t>
  </si>
  <si>
    <t>EXCESO DE MORTALIDAD POR CAUSAS NATURALES 2021 - Semana 1 de 2020 a 35 de 2021</t>
  </si>
  <si>
    <t>EXCESO DE MORTALIDAD POR CAUSAS NATURALES 2021 -Enero a agosto 2020pr</t>
  </si>
  <si>
    <t>EXCESO DE MORTALIDAD POR TODAS LAS CAUSAS 2021 -Enero a agosto de 2021pr</t>
  </si>
  <si>
    <t>sep-21 (5 sept)</t>
  </si>
  <si>
    <t>EXCESO DE MORTALIDAD CAUSAS EXTERNAS 2021 -  Semana 1 a 35 de 2021</t>
  </si>
  <si>
    <t>EXCESO DE MORTALIDAD POR CAUSAS EXTERNAS 2021 - Semana 1 de 2020  a 35 de 2021</t>
  </si>
  <si>
    <t>EXCESO DE MORTALIDAD POR CAUSAS EXTERNAS 2021 -Enero a agosto 2021pr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</si>
</sst>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.00_);_(* \(#,##0.00\);_(* &quot;-&quot;??_);_(@_)"/>
    <numFmt numFmtId="165" formatCode="0.0%"/>
  </numFmts>
  <fonts count="4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u/>
      <sz val="7.5"/>
      <color indexed="12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rgb="FF0066AA"/>
      <name val="Calibri"/>
      <family val="2"/>
      <scheme val="minor"/>
    </font>
    <font>
      <u/>
      <sz val="11"/>
      <color rgb="FF00448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b/>
      <sz val="10"/>
      <color rgb="FF112277"/>
      <name val="Arial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11"/>
      <color rgb="FF000000"/>
      <name val="Arial"/>
      <family val="2"/>
    </font>
    <font>
      <sz val="10"/>
      <color theme="0"/>
      <name val="Segoe UI"/>
      <family val="2"/>
    </font>
    <font>
      <sz val="10"/>
      <color rgb="FFFF0000"/>
      <name val="Segoe UI"/>
      <family val="2"/>
    </font>
    <font>
      <sz val="11"/>
      <color rgb="FFFF0000"/>
      <name val="Arial"/>
      <family val="2"/>
    </font>
    <font>
      <b/>
      <sz val="10"/>
      <color theme="0"/>
      <name val="Segoe UI"/>
      <family val="2"/>
    </font>
    <font>
      <sz val="16"/>
      <color theme="1"/>
      <name val="Segoe UI"/>
      <family val="2"/>
    </font>
    <font>
      <b/>
      <sz val="9"/>
      <color theme="0"/>
      <name val="Segoe UI"/>
      <family val="2"/>
    </font>
    <font>
      <b/>
      <sz val="8"/>
      <color theme="0"/>
      <name val="Segoe UI"/>
      <family val="2"/>
    </font>
    <font>
      <sz val="10"/>
      <color theme="7" tint="-0.499984740745262"/>
      <name val="Segoe UI"/>
      <family val="2"/>
    </font>
    <font>
      <sz val="11"/>
      <color theme="1"/>
      <name val="Arial"/>
      <family val="2"/>
    </font>
    <font>
      <sz val="14"/>
      <name val="Segoe UI"/>
      <family val="2"/>
    </font>
    <font>
      <sz val="16"/>
      <name val="Segoe UI"/>
      <family val="2"/>
    </font>
    <font>
      <b/>
      <sz val="14"/>
      <name val="Segoe UI"/>
      <family val="2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9" applyNumberFormat="0" applyAlignment="0" applyProtection="0"/>
    <xf numFmtId="0" fontId="9" fillId="21" borderId="10" applyNumberFormat="0" applyAlignment="0" applyProtection="0"/>
    <xf numFmtId="0" fontId="10" fillId="0" borderId="11" applyNumberFormat="0" applyFill="0" applyAlignment="0" applyProtection="0"/>
    <xf numFmtId="0" fontId="11" fillId="0" borderId="0" applyNumberFormat="0" applyFill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12" fillId="28" borderId="9" applyNumberFormat="0" applyAlignment="0" applyProtection="0"/>
    <xf numFmtId="0" fontId="13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15" fillId="29" borderId="0" applyNumberFormat="0" applyBorder="0" applyAlignment="0" applyProtection="0"/>
    <xf numFmtId="0" fontId="16" fillId="30" borderId="0" applyNumberFormat="0" applyBorder="0" applyAlignment="0" applyProtection="0"/>
    <xf numFmtId="0" fontId="1" fillId="0" borderId="0"/>
    <xf numFmtId="0" fontId="5" fillId="0" borderId="0"/>
    <xf numFmtId="0" fontId="6" fillId="31" borderId="12" applyNumberFormat="0" applyFont="0" applyAlignment="0" applyProtection="0"/>
    <xf numFmtId="9" fontId="6" fillId="0" borderId="0" applyFont="0" applyFill="0" applyBorder="0" applyAlignment="0" applyProtection="0"/>
    <xf numFmtId="0" fontId="17" fillId="20" borderId="13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4" applyNumberFormat="0" applyFill="0" applyAlignment="0" applyProtection="0"/>
    <xf numFmtId="0" fontId="11" fillId="0" borderId="15" applyNumberFormat="0" applyFill="0" applyAlignment="0" applyProtection="0"/>
    <xf numFmtId="0" fontId="22" fillId="0" borderId="16" applyNumberFormat="0" applyFill="0" applyAlignment="0" applyProtection="0"/>
    <xf numFmtId="164" fontId="6" fillId="0" borderId="0" applyFont="0" applyFill="0" applyBorder="0" applyAlignment="0" applyProtection="0"/>
    <xf numFmtId="0" fontId="1" fillId="0" borderId="0"/>
  </cellStyleXfs>
  <cellXfs count="379">
    <xf numFmtId="0" fontId="0" fillId="0" borderId="0" xfId="0"/>
    <xf numFmtId="0" fontId="0" fillId="32" borderId="0" xfId="0" applyFill="1" applyBorder="1"/>
    <xf numFmtId="0" fontId="0" fillId="32" borderId="0" xfId="0" applyFill="1"/>
    <xf numFmtId="0" fontId="23" fillId="32" borderId="0" xfId="0" applyFont="1" applyFill="1" applyBorder="1"/>
    <xf numFmtId="0" fontId="0" fillId="32" borderId="0" xfId="0" applyNumberFormat="1" applyFill="1"/>
    <xf numFmtId="9" fontId="0" fillId="32" borderId="0" xfId="0" applyNumberFormat="1" applyFill="1"/>
    <xf numFmtId="0" fontId="26" fillId="32" borderId="1" xfId="0" applyFont="1" applyFill="1" applyBorder="1" applyAlignment="1">
      <alignment horizontal="center" vertical="top" wrapText="1"/>
    </xf>
    <xf numFmtId="0" fontId="26" fillId="32" borderId="1" xfId="0" applyFont="1" applyFill="1" applyBorder="1" applyAlignment="1">
      <alignment horizontal="center" vertical="center" wrapText="1"/>
    </xf>
    <xf numFmtId="0" fontId="0" fillId="32" borderId="1" xfId="0" applyFill="1" applyBorder="1"/>
    <xf numFmtId="0" fontId="28" fillId="0" borderId="0" xfId="0" applyFont="1"/>
    <xf numFmtId="3" fontId="25" fillId="0" borderId="1" xfId="0" applyNumberFormat="1" applyFont="1" applyBorder="1" applyAlignment="1">
      <alignment horizontal="center" vertical="center"/>
    </xf>
    <xf numFmtId="0" fontId="28" fillId="32" borderId="0" xfId="0" applyFont="1" applyFill="1"/>
    <xf numFmtId="0" fontId="28" fillId="32" borderId="1" xfId="0" applyFont="1" applyFill="1" applyBorder="1"/>
    <xf numFmtId="3" fontId="28" fillId="32" borderId="1" xfId="0" applyNumberFormat="1" applyFont="1" applyFill="1" applyBorder="1" applyAlignment="1">
      <alignment horizontal="center"/>
    </xf>
    <xf numFmtId="3" fontId="28" fillId="32" borderId="0" xfId="0" applyNumberFormat="1" applyFont="1" applyFill="1" applyAlignment="1">
      <alignment horizontal="center"/>
    </xf>
    <xf numFmtId="3" fontId="28" fillId="32" borderId="0" xfId="0" applyNumberFormat="1" applyFont="1" applyFill="1"/>
    <xf numFmtId="0" fontId="28" fillId="32" borderId="0" xfId="0" applyFont="1" applyFill="1" applyAlignment="1">
      <alignment horizontal="center"/>
    </xf>
    <xf numFmtId="0" fontId="27" fillId="32" borderId="0" xfId="0" applyFont="1" applyFill="1" applyAlignment="1">
      <alignment horizontal="center" vertical="center" wrapText="1"/>
    </xf>
    <xf numFmtId="3" fontId="29" fillId="34" borderId="1" xfId="0" applyNumberFormat="1" applyFont="1" applyFill="1" applyBorder="1" applyAlignment="1">
      <alignment horizontal="center" vertical="center"/>
    </xf>
    <xf numFmtId="16" fontId="27" fillId="34" borderId="1" xfId="0" applyNumberFormat="1" applyFont="1" applyFill="1" applyBorder="1" applyAlignment="1">
      <alignment horizontal="left" vertical="top" wrapText="1"/>
    </xf>
    <xf numFmtId="3" fontId="28" fillId="32" borderId="1" xfId="0" applyNumberFormat="1" applyFont="1" applyFill="1" applyBorder="1"/>
    <xf numFmtId="0" fontId="28" fillId="34" borderId="1" xfId="0" applyFont="1" applyFill="1" applyBorder="1" applyAlignment="1">
      <alignment horizontal="center"/>
    </xf>
    <xf numFmtId="15" fontId="0" fillId="34" borderId="1" xfId="0" applyNumberFormat="1" applyFill="1" applyBorder="1" applyAlignment="1">
      <alignment horizontal="center"/>
    </xf>
    <xf numFmtId="3" fontId="23" fillId="32" borderId="1" xfId="0" applyNumberFormat="1" applyFont="1" applyFill="1" applyBorder="1" applyAlignment="1">
      <alignment horizontal="center"/>
    </xf>
    <xf numFmtId="0" fontId="28" fillId="35" borderId="1" xfId="0" applyFont="1" applyFill="1" applyBorder="1" applyAlignment="1">
      <alignment horizontal="center"/>
    </xf>
    <xf numFmtId="15" fontId="0" fillId="35" borderId="1" xfId="0" applyNumberFormat="1" applyFill="1" applyBorder="1" applyAlignment="1">
      <alignment horizontal="center"/>
    </xf>
    <xf numFmtId="0" fontId="28" fillId="35" borderId="1" xfId="0" applyFont="1" applyFill="1" applyBorder="1"/>
    <xf numFmtId="0" fontId="28" fillId="34" borderId="1" xfId="0" applyFont="1" applyFill="1" applyBorder="1"/>
    <xf numFmtId="0" fontId="7" fillId="36" borderId="1" xfId="0" applyFont="1" applyFill="1" applyBorder="1" applyAlignment="1">
      <alignment horizontal="center" vertical="center" wrapText="1"/>
    </xf>
    <xf numFmtId="0" fontId="7" fillId="36" borderId="1" xfId="0" applyFont="1" applyFill="1" applyBorder="1" applyAlignment="1">
      <alignment horizontal="center" vertical="center"/>
    </xf>
    <xf numFmtId="3" fontId="0" fillId="0" borderId="1" xfId="0" applyNumberFormat="1" applyBorder="1"/>
    <xf numFmtId="3" fontId="25" fillId="34" borderId="1" xfId="0" applyNumberFormat="1" applyFont="1" applyFill="1" applyBorder="1" applyAlignment="1">
      <alignment horizontal="center" vertical="center"/>
    </xf>
    <xf numFmtId="3" fontId="25" fillId="32" borderId="1" xfId="0" applyNumberFormat="1" applyFont="1" applyFill="1" applyBorder="1" applyAlignment="1">
      <alignment horizontal="center" vertical="center"/>
    </xf>
    <xf numFmtId="0" fontId="23" fillId="32" borderId="0" xfId="0" applyFont="1" applyFill="1"/>
    <xf numFmtId="3" fontId="23" fillId="32" borderId="0" xfId="0" applyNumberFormat="1" applyFont="1" applyFill="1"/>
    <xf numFmtId="0" fontId="25" fillId="32" borderId="1" xfId="0" applyFont="1" applyFill="1" applyBorder="1" applyAlignment="1">
      <alignment horizontal="center"/>
    </xf>
    <xf numFmtId="3" fontId="28" fillId="32" borderId="1" xfId="0" applyNumberFormat="1" applyFont="1" applyFill="1" applyBorder="1" applyAlignment="1">
      <alignment horizontal="center" vertical="center"/>
    </xf>
    <xf numFmtId="1" fontId="28" fillId="32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3" fillId="38" borderId="3" xfId="0" applyFont="1" applyFill="1" applyBorder="1" applyAlignment="1">
      <alignment horizontal="center" vertical="center" wrapText="1"/>
    </xf>
    <xf numFmtId="0" fontId="33" fillId="38" borderId="17" xfId="0" applyFont="1" applyFill="1" applyBorder="1" applyAlignment="1">
      <alignment horizontal="center" vertical="center" wrapText="1"/>
    </xf>
    <xf numFmtId="0" fontId="33" fillId="38" borderId="18" xfId="0" applyFont="1" applyFill="1" applyBorder="1" applyAlignment="1">
      <alignment horizontal="center" vertical="center" wrapText="1"/>
    </xf>
    <xf numFmtId="0" fontId="33" fillId="38" borderId="1" xfId="0" applyFont="1" applyFill="1" applyBorder="1" applyAlignment="1">
      <alignment horizontal="center" vertical="center" wrapText="1"/>
    </xf>
    <xf numFmtId="0" fontId="33" fillId="38" borderId="19" xfId="0" applyFont="1" applyFill="1" applyBorder="1" applyAlignment="1">
      <alignment horizontal="center" vertical="center" wrapText="1"/>
    </xf>
    <xf numFmtId="0" fontId="33" fillId="38" borderId="20" xfId="0" applyFont="1" applyFill="1" applyBorder="1" applyAlignment="1">
      <alignment horizontal="center" vertical="center" wrapText="1"/>
    </xf>
    <xf numFmtId="0" fontId="31" fillId="32" borderId="0" xfId="0" applyFont="1" applyFill="1" applyAlignment="1">
      <alignment vertical="center"/>
    </xf>
    <xf numFmtId="0" fontId="31" fillId="32" borderId="0" xfId="0" applyFont="1" applyFill="1"/>
    <xf numFmtId="3" fontId="28" fillId="32" borderId="0" xfId="0" applyNumberFormat="1" applyFont="1" applyFill="1" applyAlignment="1">
      <alignment horizontal="center" vertical="center"/>
    </xf>
    <xf numFmtId="0" fontId="28" fillId="34" borderId="18" xfId="0" applyFont="1" applyFill="1" applyBorder="1" applyAlignment="1">
      <alignment horizontal="center"/>
    </xf>
    <xf numFmtId="3" fontId="28" fillId="32" borderId="18" xfId="0" applyNumberFormat="1" applyFont="1" applyFill="1" applyBorder="1" applyAlignment="1">
      <alignment horizontal="center"/>
    </xf>
    <xf numFmtId="3" fontId="28" fillId="32" borderId="6" xfId="0" applyNumberFormat="1" applyFont="1" applyFill="1" applyBorder="1" applyAlignment="1">
      <alignment horizontal="center"/>
    </xf>
    <xf numFmtId="49" fontId="28" fillId="34" borderId="18" xfId="0" applyNumberFormat="1" applyFont="1" applyFill="1" applyBorder="1" applyAlignment="1">
      <alignment horizontal="center"/>
    </xf>
    <xf numFmtId="3" fontId="28" fillId="32" borderId="18" xfId="0" applyNumberFormat="1" applyFont="1" applyFill="1" applyBorder="1"/>
    <xf numFmtId="3" fontId="28" fillId="32" borderId="6" xfId="0" applyNumberFormat="1" applyFont="1" applyFill="1" applyBorder="1"/>
    <xf numFmtId="0" fontId="28" fillId="34" borderId="18" xfId="0" applyFont="1" applyFill="1" applyBorder="1"/>
    <xf numFmtId="3" fontId="28" fillId="32" borderId="7" xfId="0" applyNumberFormat="1" applyFont="1" applyFill="1" applyBorder="1" applyAlignment="1">
      <alignment horizontal="center"/>
    </xf>
    <xf numFmtId="49" fontId="28" fillId="34" borderId="1" xfId="0" applyNumberFormat="1" applyFont="1" applyFill="1" applyBorder="1" applyAlignment="1">
      <alignment horizontal="center"/>
    </xf>
    <xf numFmtId="3" fontId="28" fillId="32" borderId="7" xfId="0" applyNumberFormat="1" applyFont="1" applyFill="1" applyBorder="1"/>
    <xf numFmtId="3" fontId="28" fillId="32" borderId="18" xfId="0" applyNumberFormat="1" applyFont="1" applyFill="1" applyBorder="1" applyAlignment="1">
      <alignment vertical="center"/>
    </xf>
    <xf numFmtId="3" fontId="28" fillId="32" borderId="1" xfId="0" applyNumberFormat="1" applyFont="1" applyFill="1" applyBorder="1" applyAlignment="1">
      <alignment vertical="center"/>
    </xf>
    <xf numFmtId="49" fontId="28" fillId="34" borderId="25" xfId="0" applyNumberFormat="1" applyFont="1" applyFill="1" applyBorder="1" applyAlignment="1">
      <alignment horizontal="center"/>
    </xf>
    <xf numFmtId="3" fontId="28" fillId="32" borderId="25" xfId="0" applyNumberFormat="1" applyFont="1" applyFill="1" applyBorder="1" applyAlignment="1">
      <alignment vertical="center"/>
    </xf>
    <xf numFmtId="3" fontId="28" fillId="32" borderId="25" xfId="0" applyNumberFormat="1" applyFont="1" applyFill="1" applyBorder="1"/>
    <xf numFmtId="0" fontId="28" fillId="32" borderId="25" xfId="0" applyFont="1" applyFill="1" applyBorder="1"/>
    <xf numFmtId="3" fontId="28" fillId="32" borderId="26" xfId="0" applyNumberFormat="1" applyFont="1" applyFill="1" applyBorder="1"/>
    <xf numFmtId="3" fontId="28" fillId="32" borderId="25" xfId="0" applyNumberFormat="1" applyFont="1" applyFill="1" applyBorder="1" applyAlignment="1">
      <alignment horizontal="center"/>
    </xf>
    <xf numFmtId="3" fontId="28" fillId="32" borderId="26" xfId="0" applyNumberFormat="1" applyFont="1" applyFill="1" applyBorder="1" applyAlignment="1">
      <alignment horizontal="center"/>
    </xf>
    <xf numFmtId="3" fontId="23" fillId="32" borderId="5" xfId="0" applyNumberFormat="1" applyFont="1" applyFill="1" applyBorder="1" applyAlignment="1">
      <alignment horizontal="center"/>
    </xf>
    <xf numFmtId="3" fontId="28" fillId="32" borderId="5" xfId="0" applyNumberFormat="1" applyFont="1" applyFill="1" applyBorder="1" applyAlignment="1">
      <alignment horizontal="center"/>
    </xf>
    <xf numFmtId="3" fontId="28" fillId="32" borderId="23" xfId="0" applyNumberFormat="1" applyFont="1" applyFill="1" applyBorder="1" applyAlignment="1">
      <alignment horizontal="center"/>
    </xf>
    <xf numFmtId="0" fontId="28" fillId="32" borderId="7" xfId="0" applyFont="1" applyFill="1" applyBorder="1"/>
    <xf numFmtId="0" fontId="27" fillId="32" borderId="1" xfId="0" applyFont="1" applyFill="1" applyBorder="1" applyAlignment="1">
      <alignment horizontal="center" vertical="center" wrapText="1"/>
    </xf>
    <xf numFmtId="0" fontId="27" fillId="32" borderId="1" xfId="0" applyFont="1" applyFill="1" applyBorder="1" applyAlignment="1">
      <alignment horizontal="center" wrapText="1"/>
    </xf>
    <xf numFmtId="0" fontId="28" fillId="32" borderId="1" xfId="0" applyFont="1" applyFill="1" applyBorder="1" applyAlignment="1">
      <alignment horizontal="center"/>
    </xf>
    <xf numFmtId="0" fontId="28" fillId="32" borderId="1" xfId="0" applyFont="1" applyFill="1" applyBorder="1" applyAlignment="1">
      <alignment horizontal="center" vertical="center" wrapText="1"/>
    </xf>
    <xf numFmtId="0" fontId="28" fillId="32" borderId="26" xfId="0" applyFont="1" applyFill="1" applyBorder="1"/>
    <xf numFmtId="0" fontId="28" fillId="34" borderId="25" xfId="0" applyFont="1" applyFill="1" applyBorder="1" applyAlignment="1">
      <alignment horizontal="center"/>
    </xf>
    <xf numFmtId="15" fontId="0" fillId="34" borderId="25" xfId="0" applyNumberFormat="1" applyFill="1" applyBorder="1" applyAlignment="1">
      <alignment horizontal="center"/>
    </xf>
    <xf numFmtId="0" fontId="28" fillId="32" borderId="0" xfId="0" applyFont="1" applyFill="1" applyAlignment="1">
      <alignment horizontal="center" vertical="center"/>
    </xf>
    <xf numFmtId="0" fontId="31" fillId="32" borderId="0" xfId="0" applyFont="1" applyFill="1" applyAlignment="1">
      <alignment horizontal="center"/>
    </xf>
    <xf numFmtId="3" fontId="32" fillId="32" borderId="0" xfId="0" applyNumberFormat="1" applyFont="1" applyFill="1" applyAlignment="1">
      <alignment horizontal="center" vertical="center"/>
    </xf>
    <xf numFmtId="3" fontId="25" fillId="32" borderId="0" xfId="0" applyNumberFormat="1" applyFont="1" applyFill="1" applyAlignment="1">
      <alignment horizontal="center" vertical="center"/>
    </xf>
    <xf numFmtId="0" fontId="33" fillId="36" borderId="3" xfId="0" applyFont="1" applyFill="1" applyBorder="1" applyAlignment="1">
      <alignment horizontal="center" vertical="center" wrapText="1"/>
    </xf>
    <xf numFmtId="0" fontId="33" fillId="36" borderId="17" xfId="0" applyFont="1" applyFill="1" applyBorder="1" applyAlignment="1">
      <alignment horizontal="center" vertical="center" wrapText="1"/>
    </xf>
    <xf numFmtId="0" fontId="33" fillId="36" borderId="18" xfId="0" applyFont="1" applyFill="1" applyBorder="1" applyAlignment="1">
      <alignment horizontal="center" vertical="center" wrapText="1"/>
    </xf>
    <xf numFmtId="0" fontId="33" fillId="36" borderId="1" xfId="0" applyFont="1" applyFill="1" applyBorder="1" applyAlignment="1">
      <alignment horizontal="center" vertical="center" wrapText="1"/>
    </xf>
    <xf numFmtId="0" fontId="33" fillId="36" borderId="19" xfId="0" applyFont="1" applyFill="1" applyBorder="1" applyAlignment="1">
      <alignment horizontal="center" vertical="center" wrapText="1"/>
    </xf>
    <xf numFmtId="0" fontId="33" fillId="36" borderId="20" xfId="0" applyFont="1" applyFill="1" applyBorder="1" applyAlignment="1">
      <alignment horizontal="center" vertical="center" wrapText="1"/>
    </xf>
    <xf numFmtId="0" fontId="33" fillId="36" borderId="21" xfId="0" applyFont="1" applyFill="1" applyBorder="1" applyAlignment="1">
      <alignment horizontal="center" vertical="center" wrapText="1"/>
    </xf>
    <xf numFmtId="0" fontId="30" fillId="32" borderId="0" xfId="0" applyFont="1" applyFill="1" applyAlignment="1">
      <alignment vertical="center"/>
    </xf>
    <xf numFmtId="3" fontId="27" fillId="35" borderId="5" xfId="0" applyNumberFormat="1" applyFont="1" applyFill="1" applyBorder="1" applyAlignment="1">
      <alignment horizontal="center" vertical="center"/>
    </xf>
    <xf numFmtId="0" fontId="28" fillId="35" borderId="18" xfId="0" applyFont="1" applyFill="1" applyBorder="1" applyAlignment="1">
      <alignment horizontal="center"/>
    </xf>
    <xf numFmtId="0" fontId="28" fillId="35" borderId="18" xfId="0" applyFont="1" applyFill="1" applyBorder="1"/>
    <xf numFmtId="16" fontId="27" fillId="35" borderId="1" xfId="0" applyNumberFormat="1" applyFont="1" applyFill="1" applyBorder="1" applyAlignment="1">
      <alignment horizontal="left" vertical="top" wrapText="1"/>
    </xf>
    <xf numFmtId="0" fontId="28" fillId="35" borderId="5" xfId="0" applyFont="1" applyFill="1" applyBorder="1" applyAlignment="1">
      <alignment horizontal="center"/>
    </xf>
    <xf numFmtId="15" fontId="0" fillId="35" borderId="5" xfId="0" applyNumberFormat="1" applyFill="1" applyBorder="1" applyAlignment="1">
      <alignment horizontal="center"/>
    </xf>
    <xf numFmtId="15" fontId="0" fillId="35" borderId="18" xfId="0" applyNumberFormat="1" applyFill="1" applyBorder="1" applyAlignment="1">
      <alignment horizontal="center"/>
    </xf>
    <xf numFmtId="0" fontId="28" fillId="35" borderId="25" xfId="0" applyFont="1" applyFill="1" applyBorder="1" applyAlignment="1">
      <alignment horizontal="center"/>
    </xf>
    <xf numFmtId="15" fontId="0" fillId="35" borderId="25" xfId="0" applyNumberFormat="1" applyFill="1" applyBorder="1" applyAlignment="1">
      <alignment horizontal="center"/>
    </xf>
    <xf numFmtId="0" fontId="33" fillId="37" borderId="3" xfId="0" applyFont="1" applyFill="1" applyBorder="1" applyAlignment="1">
      <alignment horizontal="center" vertical="center" wrapText="1"/>
    </xf>
    <xf numFmtId="0" fontId="33" fillId="37" borderId="17" xfId="0" applyFont="1" applyFill="1" applyBorder="1" applyAlignment="1">
      <alignment horizontal="center" vertical="center" wrapText="1"/>
    </xf>
    <xf numFmtId="0" fontId="33" fillId="37" borderId="18" xfId="0" applyFont="1" applyFill="1" applyBorder="1" applyAlignment="1">
      <alignment horizontal="center" vertical="center" wrapText="1"/>
    </xf>
    <xf numFmtId="0" fontId="33" fillId="37" borderId="1" xfId="0" applyFont="1" applyFill="1" applyBorder="1" applyAlignment="1">
      <alignment horizontal="center" vertical="center" wrapText="1"/>
    </xf>
    <xf numFmtId="0" fontId="33" fillId="37" borderId="19" xfId="0" applyFont="1" applyFill="1" applyBorder="1" applyAlignment="1">
      <alignment horizontal="center" vertical="center" wrapText="1"/>
    </xf>
    <xf numFmtId="0" fontId="33" fillId="37" borderId="20" xfId="0" applyFont="1" applyFill="1" applyBorder="1" applyAlignment="1">
      <alignment horizontal="center" vertical="center" wrapText="1"/>
    </xf>
    <xf numFmtId="0" fontId="33" fillId="37" borderId="21" xfId="0" applyFont="1" applyFill="1" applyBorder="1" applyAlignment="1">
      <alignment horizontal="center" vertical="center" wrapText="1"/>
    </xf>
    <xf numFmtId="0" fontId="33" fillId="37" borderId="5" xfId="0" applyFont="1" applyFill="1" applyBorder="1" applyAlignment="1">
      <alignment horizontal="center" vertical="center" wrapText="1"/>
    </xf>
    <xf numFmtId="3" fontId="28" fillId="32" borderId="2" xfId="0" applyNumberFormat="1" applyFont="1" applyFill="1" applyBorder="1"/>
    <xf numFmtId="3" fontId="28" fillId="32" borderId="30" xfId="0" applyNumberFormat="1" applyFont="1" applyFill="1" applyBorder="1"/>
    <xf numFmtId="3" fontId="23" fillId="32" borderId="25" xfId="0" applyNumberFormat="1" applyFont="1" applyFill="1" applyBorder="1" applyAlignment="1">
      <alignment horizontal="center"/>
    </xf>
    <xf numFmtId="0" fontId="7" fillId="38" borderId="1" xfId="0" applyFont="1" applyFill="1" applyBorder="1" applyAlignment="1">
      <alignment horizontal="center" vertical="center"/>
    </xf>
    <xf numFmtId="0" fontId="7" fillId="38" borderId="1" xfId="0" applyFont="1" applyFill="1" applyBorder="1" applyAlignment="1">
      <alignment horizontal="center" vertical="center" wrapText="1"/>
    </xf>
    <xf numFmtId="3" fontId="28" fillId="32" borderId="1" xfId="0" applyNumberFormat="1" applyFont="1" applyFill="1" applyBorder="1" applyAlignment="1">
      <alignment vertical="center" textRotation="90"/>
    </xf>
    <xf numFmtId="3" fontId="28" fillId="32" borderId="25" xfId="0" applyNumberFormat="1" applyFont="1" applyFill="1" applyBorder="1" applyAlignment="1">
      <alignment vertical="center" textRotation="90"/>
    </xf>
    <xf numFmtId="0" fontId="7" fillId="37" borderId="1" xfId="0" applyFont="1" applyFill="1" applyBorder="1" applyAlignment="1">
      <alignment horizontal="center" vertical="center"/>
    </xf>
    <xf numFmtId="0" fontId="7" fillId="37" borderId="1" xfId="0" applyFont="1" applyFill="1" applyBorder="1" applyAlignment="1">
      <alignment horizontal="center" vertical="center" wrapText="1"/>
    </xf>
    <xf numFmtId="0" fontId="28" fillId="34" borderId="1" xfId="0" applyFont="1" applyFill="1" applyBorder="1" applyAlignment="1">
      <alignment horizontal="center" vertical="center"/>
    </xf>
    <xf numFmtId="15" fontId="0" fillId="34" borderId="1" xfId="0" applyNumberFormat="1" applyFill="1" applyBorder="1" applyAlignment="1">
      <alignment horizontal="center" vertical="center"/>
    </xf>
    <xf numFmtId="0" fontId="28" fillId="32" borderId="0" xfId="0" applyFont="1" applyFill="1" applyBorder="1"/>
    <xf numFmtId="0" fontId="33" fillId="32" borderId="0" xfId="0" applyFont="1" applyFill="1" applyBorder="1" applyAlignment="1">
      <alignment horizontal="center" vertical="center" wrapText="1"/>
    </xf>
    <xf numFmtId="49" fontId="28" fillId="32" borderId="0" xfId="0" applyNumberFormat="1" applyFont="1" applyFill="1" applyBorder="1" applyAlignment="1">
      <alignment horizontal="center"/>
    </xf>
    <xf numFmtId="3" fontId="28" fillId="32" borderId="0" xfId="0" applyNumberFormat="1" applyFont="1" applyFill="1" applyBorder="1"/>
    <xf numFmtId="165" fontId="28" fillId="32" borderId="0" xfId="39" applyNumberFormat="1" applyFont="1" applyFill="1" applyBorder="1"/>
    <xf numFmtId="9" fontId="28" fillId="32" borderId="0" xfId="0" applyNumberFormat="1" applyFont="1" applyFill="1" applyBorder="1"/>
    <xf numFmtId="1" fontId="28" fillId="32" borderId="0" xfId="0" applyNumberFormat="1" applyFont="1" applyFill="1" applyBorder="1"/>
    <xf numFmtId="9" fontId="28" fillId="32" borderId="0" xfId="39" applyFont="1" applyFill="1" applyBorder="1"/>
    <xf numFmtId="0" fontId="28" fillId="34" borderId="4" xfId="0" applyFont="1" applyFill="1" applyBorder="1" applyAlignment="1">
      <alignment vertical="center"/>
    </xf>
    <xf numFmtId="0" fontId="28" fillId="34" borderId="24" xfId="0" applyFont="1" applyFill="1" applyBorder="1" applyAlignment="1">
      <alignment vertical="center"/>
    </xf>
    <xf numFmtId="0" fontId="28" fillId="35" borderId="4" xfId="0" applyFont="1" applyFill="1" applyBorder="1" applyAlignment="1">
      <alignment vertical="center"/>
    </xf>
    <xf numFmtId="0" fontId="28" fillId="35" borderId="24" xfId="0" applyFont="1" applyFill="1" applyBorder="1" applyAlignment="1">
      <alignment vertical="center"/>
    </xf>
    <xf numFmtId="15" fontId="0" fillId="34" borderId="5" xfId="0" applyNumberFormat="1" applyFill="1" applyBorder="1" applyAlignment="1">
      <alignment horizontal="center"/>
    </xf>
    <xf numFmtId="3" fontId="28" fillId="32" borderId="1" xfId="0" applyNumberFormat="1" applyFont="1" applyFill="1" applyBorder="1" applyAlignment="1">
      <alignment horizontal="center" vertical="center" wrapText="1"/>
    </xf>
    <xf numFmtId="3" fontId="28" fillId="32" borderId="1" xfId="0" applyNumberFormat="1" applyFont="1" applyFill="1" applyBorder="1" applyAlignment="1">
      <alignment horizontal="center" wrapText="1"/>
    </xf>
    <xf numFmtId="17" fontId="28" fillId="34" borderId="1" xfId="0" applyNumberFormat="1" applyFont="1" applyFill="1" applyBorder="1" applyAlignment="1">
      <alignment horizontal="left"/>
    </xf>
    <xf numFmtId="17" fontId="28" fillId="35" borderId="1" xfId="0" applyNumberFormat="1" applyFont="1" applyFill="1" applyBorder="1" applyAlignment="1">
      <alignment horizontal="left"/>
    </xf>
    <xf numFmtId="0" fontId="25" fillId="32" borderId="0" xfId="0" applyFont="1" applyFill="1" applyBorder="1" applyAlignment="1">
      <alignment horizontal="center"/>
    </xf>
    <xf numFmtId="9" fontId="0" fillId="32" borderId="1" xfId="0" applyNumberFormat="1" applyFill="1" applyBorder="1"/>
    <xf numFmtId="0" fontId="26" fillId="32" borderId="1" xfId="0" applyFont="1" applyFill="1" applyBorder="1" applyAlignment="1">
      <alignment horizontal="left" vertical="top" wrapText="1"/>
    </xf>
    <xf numFmtId="3" fontId="25" fillId="32" borderId="1" xfId="0" applyNumberFormat="1" applyFont="1" applyFill="1" applyBorder="1" applyAlignment="1">
      <alignment horizontal="right"/>
    </xf>
    <xf numFmtId="3" fontId="25" fillId="32" borderId="1" xfId="0" applyNumberFormat="1" applyFont="1" applyFill="1" applyBorder="1" applyAlignment="1">
      <alignment horizontal="center"/>
    </xf>
    <xf numFmtId="14" fontId="26" fillId="32" borderId="1" xfId="0" applyNumberFormat="1" applyFont="1" applyFill="1" applyBorder="1" applyAlignment="1">
      <alignment horizontal="left" vertical="top" wrapText="1"/>
    </xf>
    <xf numFmtId="0" fontId="25" fillId="32" borderId="1" xfId="0" applyFont="1" applyFill="1" applyBorder="1" applyAlignment="1">
      <alignment horizontal="right"/>
    </xf>
    <xf numFmtId="3" fontId="34" fillId="32" borderId="0" xfId="0" applyNumberFormat="1" applyFont="1" applyFill="1" applyBorder="1"/>
    <xf numFmtId="15" fontId="28" fillId="34" borderId="1" xfId="0" applyNumberFormat="1" applyFont="1" applyFill="1" applyBorder="1" applyAlignment="1">
      <alignment horizontal="center"/>
    </xf>
    <xf numFmtId="0" fontId="33" fillId="38" borderId="6" xfId="0" applyFont="1" applyFill="1" applyBorder="1" applyAlignment="1">
      <alignment horizontal="center" vertical="center" wrapText="1"/>
    </xf>
    <xf numFmtId="3" fontId="28" fillId="34" borderId="4" xfId="0" applyNumberFormat="1" applyFont="1" applyFill="1" applyBorder="1" applyAlignment="1">
      <alignment vertical="center"/>
    </xf>
    <xf numFmtId="3" fontId="28" fillId="34" borderId="24" xfId="0" applyNumberFormat="1" applyFont="1" applyFill="1" applyBorder="1" applyAlignment="1">
      <alignment vertical="center"/>
    </xf>
    <xf numFmtId="0" fontId="28" fillId="34" borderId="5" xfId="0" applyFont="1" applyFill="1" applyBorder="1" applyAlignment="1">
      <alignment horizontal="center"/>
    </xf>
    <xf numFmtId="15" fontId="0" fillId="34" borderId="18" xfId="0" applyNumberFormat="1" applyFill="1" applyBorder="1" applyAlignment="1">
      <alignment horizontal="center"/>
    </xf>
    <xf numFmtId="49" fontId="28" fillId="34" borderId="2" xfId="0" applyNumberFormat="1" applyFont="1" applyFill="1" applyBorder="1" applyAlignment="1">
      <alignment horizontal="center"/>
    </xf>
    <xf numFmtId="3" fontId="28" fillId="32" borderId="2" xfId="0" applyNumberFormat="1" applyFont="1" applyFill="1" applyBorder="1" applyAlignment="1">
      <alignment vertical="center"/>
    </xf>
    <xf numFmtId="0" fontId="33" fillId="38" borderId="24" xfId="0" applyFont="1" applyFill="1" applyBorder="1" applyAlignment="1">
      <alignment horizontal="center" vertical="center" wrapText="1"/>
    </xf>
    <xf numFmtId="0" fontId="36" fillId="38" borderId="25" xfId="0" applyFont="1" applyFill="1" applyBorder="1" applyAlignment="1">
      <alignment horizontal="center" vertical="center" wrapText="1"/>
    </xf>
    <xf numFmtId="3" fontId="24" fillId="35" borderId="1" xfId="0" applyNumberFormat="1" applyFont="1" applyFill="1" applyBorder="1" applyAlignment="1">
      <alignment horizontal="center" vertical="center"/>
    </xf>
    <xf numFmtId="3" fontId="25" fillId="35" borderId="1" xfId="0" applyNumberFormat="1" applyFont="1" applyFill="1" applyBorder="1" applyAlignment="1">
      <alignment horizontal="center" vertical="center"/>
    </xf>
    <xf numFmtId="0" fontId="33" fillId="36" borderId="6" xfId="0" applyFont="1" applyFill="1" applyBorder="1" applyAlignment="1">
      <alignment horizontal="center" vertical="center" wrapText="1"/>
    </xf>
    <xf numFmtId="15" fontId="28" fillId="35" borderId="1" xfId="0" applyNumberFormat="1" applyFont="1" applyFill="1" applyBorder="1" applyAlignment="1">
      <alignment horizontal="center"/>
    </xf>
    <xf numFmtId="0" fontId="28" fillId="35" borderId="1" xfId="0" applyFont="1" applyFill="1" applyBorder="1" applyAlignment="1">
      <alignment horizontal="center" vertical="center"/>
    </xf>
    <xf numFmtId="15" fontId="0" fillId="35" borderId="1" xfId="0" applyNumberFormat="1" applyFill="1" applyBorder="1" applyAlignment="1">
      <alignment horizontal="center" vertical="center"/>
    </xf>
    <xf numFmtId="3" fontId="28" fillId="35" borderId="4" xfId="0" applyNumberFormat="1" applyFont="1" applyFill="1" applyBorder="1" applyAlignment="1">
      <alignment vertical="center"/>
    </xf>
    <xf numFmtId="3" fontId="28" fillId="35" borderId="24" xfId="0" applyNumberFormat="1" applyFont="1" applyFill="1" applyBorder="1" applyAlignment="1">
      <alignment vertical="center"/>
    </xf>
    <xf numFmtId="0" fontId="33" fillId="41" borderId="18" xfId="0" applyFont="1" applyFill="1" applyBorder="1" applyAlignment="1">
      <alignment horizontal="center" vertical="center" wrapText="1"/>
    </xf>
    <xf numFmtId="3" fontId="37" fillId="34" borderId="18" xfId="0" applyNumberFormat="1" applyFont="1" applyFill="1" applyBorder="1" applyAlignment="1">
      <alignment horizontal="center"/>
    </xf>
    <xf numFmtId="3" fontId="37" fillId="34" borderId="1" xfId="0" applyNumberFormat="1" applyFont="1" applyFill="1" applyBorder="1" applyAlignment="1">
      <alignment horizontal="center"/>
    </xf>
    <xf numFmtId="0" fontId="37" fillId="34" borderId="1" xfId="0" applyFont="1" applyFill="1" applyBorder="1"/>
    <xf numFmtId="0" fontId="35" fillId="38" borderId="25" xfId="0" applyFont="1" applyFill="1" applyBorder="1" applyAlignment="1">
      <alignment horizontal="center" vertical="center" wrapText="1"/>
    </xf>
    <xf numFmtId="0" fontId="33" fillId="36" borderId="24" xfId="0" applyFont="1" applyFill="1" applyBorder="1" applyAlignment="1">
      <alignment horizontal="center" vertical="center" wrapText="1"/>
    </xf>
    <xf numFmtId="0" fontId="36" fillId="36" borderId="25" xfId="0" applyFont="1" applyFill="1" applyBorder="1" applyAlignment="1">
      <alignment horizontal="center" vertical="center" wrapText="1"/>
    </xf>
    <xf numFmtId="0" fontId="35" fillId="36" borderId="25" xfId="0" applyFont="1" applyFill="1" applyBorder="1" applyAlignment="1">
      <alignment horizontal="center" vertical="center" wrapText="1"/>
    </xf>
    <xf numFmtId="3" fontId="37" fillId="35" borderId="18" xfId="0" applyNumberFormat="1" applyFont="1" applyFill="1" applyBorder="1" applyAlignment="1">
      <alignment horizontal="center"/>
    </xf>
    <xf numFmtId="3" fontId="37" fillId="35" borderId="1" xfId="0" applyNumberFormat="1" applyFont="1" applyFill="1" applyBorder="1" applyAlignment="1">
      <alignment horizontal="center"/>
    </xf>
    <xf numFmtId="0" fontId="37" fillId="35" borderId="1" xfId="0" applyFont="1" applyFill="1" applyBorder="1"/>
    <xf numFmtId="49" fontId="28" fillId="35" borderId="18" xfId="0" applyNumberFormat="1" applyFont="1" applyFill="1" applyBorder="1" applyAlignment="1">
      <alignment horizontal="center"/>
    </xf>
    <xf numFmtId="49" fontId="28" fillId="35" borderId="1" xfId="0" applyNumberFormat="1" applyFont="1" applyFill="1" applyBorder="1" applyAlignment="1">
      <alignment horizontal="center"/>
    </xf>
    <xf numFmtId="49" fontId="28" fillId="35" borderId="25" xfId="0" applyNumberFormat="1" applyFont="1" applyFill="1" applyBorder="1" applyAlignment="1">
      <alignment horizontal="center"/>
    </xf>
    <xf numFmtId="49" fontId="28" fillId="35" borderId="2" xfId="0" applyNumberFormat="1" applyFont="1" applyFill="1" applyBorder="1" applyAlignment="1">
      <alignment horizontal="center"/>
    </xf>
    <xf numFmtId="3" fontId="38" fillId="0" borderId="1" xfId="0" applyNumberFormat="1" applyFont="1" applyBorder="1" applyAlignment="1">
      <alignment horizontal="center" vertical="center"/>
    </xf>
    <xf numFmtId="3" fontId="38" fillId="32" borderId="1" xfId="0" applyNumberFormat="1" applyFont="1" applyFill="1" applyBorder="1" applyAlignment="1">
      <alignment horizontal="center" vertical="center"/>
    </xf>
    <xf numFmtId="0" fontId="33" fillId="36" borderId="0" xfId="0" applyFont="1" applyFill="1" applyAlignment="1">
      <alignment horizontal="center" vertical="center" wrapText="1"/>
    </xf>
    <xf numFmtId="0" fontId="33" fillId="37" borderId="24" xfId="0" applyFont="1" applyFill="1" applyBorder="1" applyAlignment="1">
      <alignment horizontal="center" vertical="center" wrapText="1"/>
    </xf>
    <xf numFmtId="0" fontId="36" fillId="37" borderId="25" xfId="0" applyFont="1" applyFill="1" applyBorder="1" applyAlignment="1">
      <alignment horizontal="center" vertical="center" wrapText="1"/>
    </xf>
    <xf numFmtId="0" fontId="35" fillId="37" borderId="25" xfId="0" applyFont="1" applyFill="1" applyBorder="1" applyAlignment="1">
      <alignment horizontal="center" vertical="center" wrapText="1"/>
    </xf>
    <xf numFmtId="3" fontId="27" fillId="42" borderId="5" xfId="0" applyNumberFormat="1" applyFont="1" applyFill="1" applyBorder="1" applyAlignment="1">
      <alignment horizontal="center" vertical="center"/>
    </xf>
    <xf numFmtId="3" fontId="24" fillId="42" borderId="1" xfId="0" applyNumberFormat="1" applyFont="1" applyFill="1" applyBorder="1" applyAlignment="1">
      <alignment horizontal="center" vertical="center"/>
    </xf>
    <xf numFmtId="16" fontId="27" fillId="42" borderId="1" xfId="0" applyNumberFormat="1" applyFont="1" applyFill="1" applyBorder="1" applyAlignment="1">
      <alignment horizontal="left" vertical="top" wrapText="1"/>
    </xf>
    <xf numFmtId="0" fontId="28" fillId="42" borderId="1" xfId="0" applyFont="1" applyFill="1" applyBorder="1" applyAlignment="1">
      <alignment horizontal="center"/>
    </xf>
    <xf numFmtId="15" fontId="0" fillId="42" borderId="1" xfId="0" applyNumberFormat="1" applyFill="1" applyBorder="1" applyAlignment="1">
      <alignment horizontal="center"/>
    </xf>
    <xf numFmtId="0" fontId="28" fillId="42" borderId="18" xfId="0" applyFont="1" applyFill="1" applyBorder="1" applyAlignment="1">
      <alignment horizontal="center"/>
    </xf>
    <xf numFmtId="15" fontId="0" fillId="42" borderId="18" xfId="0" applyNumberFormat="1" applyFill="1" applyBorder="1" applyAlignment="1">
      <alignment horizontal="center"/>
    </xf>
    <xf numFmtId="0" fontId="28" fillId="42" borderId="1" xfId="0" applyFont="1" applyFill="1" applyBorder="1" applyAlignment="1">
      <alignment horizontal="center" vertical="center"/>
    </xf>
    <xf numFmtId="15" fontId="0" fillId="42" borderId="1" xfId="0" applyNumberFormat="1" applyFill="1" applyBorder="1" applyAlignment="1">
      <alignment horizontal="center" vertical="center"/>
    </xf>
    <xf numFmtId="0" fontId="28" fillId="42" borderId="25" xfId="0" applyFont="1" applyFill="1" applyBorder="1" applyAlignment="1">
      <alignment horizontal="center"/>
    </xf>
    <xf numFmtId="15" fontId="0" fillId="42" borderId="25" xfId="0" applyNumberFormat="1" applyFill="1" applyBorder="1" applyAlignment="1">
      <alignment horizontal="center"/>
    </xf>
    <xf numFmtId="49" fontId="28" fillId="42" borderId="18" xfId="0" applyNumberFormat="1" applyFont="1" applyFill="1" applyBorder="1" applyAlignment="1">
      <alignment horizontal="center"/>
    </xf>
    <xf numFmtId="49" fontId="28" fillId="42" borderId="1" xfId="0" applyNumberFormat="1" applyFont="1" applyFill="1" applyBorder="1" applyAlignment="1">
      <alignment horizontal="center"/>
    </xf>
    <xf numFmtId="49" fontId="28" fillId="42" borderId="25" xfId="0" applyNumberFormat="1" applyFont="1" applyFill="1" applyBorder="1" applyAlignment="1">
      <alignment horizontal="center"/>
    </xf>
    <xf numFmtId="0" fontId="28" fillId="42" borderId="4" xfId="0" applyFont="1" applyFill="1" applyBorder="1" applyAlignment="1">
      <alignment vertical="center"/>
    </xf>
    <xf numFmtId="0" fontId="28" fillId="42" borderId="24" xfId="0" applyFont="1" applyFill="1" applyBorder="1" applyAlignment="1">
      <alignment vertical="center"/>
    </xf>
    <xf numFmtId="0" fontId="28" fillId="42" borderId="1" xfId="0" applyFont="1" applyFill="1" applyBorder="1"/>
    <xf numFmtId="0" fontId="37" fillId="42" borderId="1" xfId="0" applyFont="1" applyFill="1" applyBorder="1"/>
    <xf numFmtId="0" fontId="28" fillId="42" borderId="18" xfId="0" applyFont="1" applyFill="1" applyBorder="1"/>
    <xf numFmtId="17" fontId="28" fillId="42" borderId="1" xfId="0" applyNumberFormat="1" applyFont="1" applyFill="1" applyBorder="1" applyAlignment="1">
      <alignment horizontal="left"/>
    </xf>
    <xf numFmtId="15" fontId="28" fillId="42" borderId="18" xfId="0" applyNumberFormat="1" applyFont="1" applyFill="1" applyBorder="1" applyAlignment="1">
      <alignment horizontal="center"/>
    </xf>
    <xf numFmtId="3" fontId="30" fillId="32" borderId="18" xfId="0" applyNumberFormat="1" applyFont="1" applyFill="1" applyBorder="1" applyAlignment="1">
      <alignment horizontal="center"/>
    </xf>
    <xf numFmtId="3" fontId="30" fillId="32" borderId="1" xfId="0" applyNumberFormat="1" applyFont="1" applyFill="1" applyBorder="1" applyAlignment="1">
      <alignment horizontal="center"/>
    </xf>
    <xf numFmtId="3" fontId="30" fillId="32" borderId="25" xfId="0" applyNumberFormat="1" applyFont="1" applyFill="1" applyBorder="1" applyAlignment="1">
      <alignment horizontal="center"/>
    </xf>
    <xf numFmtId="3" fontId="30" fillId="32" borderId="1" xfId="0" applyNumberFormat="1" applyFont="1" applyFill="1" applyBorder="1" applyAlignment="1">
      <alignment horizontal="center" vertical="center"/>
    </xf>
    <xf numFmtId="3" fontId="30" fillId="32" borderId="1" xfId="0" applyNumberFormat="1" applyFont="1" applyFill="1" applyBorder="1" applyAlignment="1">
      <alignment horizontal="center" vertical="center" wrapText="1"/>
    </xf>
    <xf numFmtId="3" fontId="30" fillId="32" borderId="1" xfId="0" applyNumberFormat="1" applyFont="1" applyFill="1" applyBorder="1" applyAlignment="1">
      <alignment horizontal="center" wrapText="1"/>
    </xf>
    <xf numFmtId="0" fontId="30" fillId="32" borderId="1" xfId="0" applyFont="1" applyFill="1" applyBorder="1" applyAlignment="1">
      <alignment horizontal="center"/>
    </xf>
    <xf numFmtId="3" fontId="30" fillId="32" borderId="18" xfId="0" applyNumberFormat="1" applyFont="1" applyFill="1" applyBorder="1"/>
    <xf numFmtId="3" fontId="30" fillId="32" borderId="1" xfId="0" applyNumberFormat="1" applyFont="1" applyFill="1" applyBorder="1"/>
    <xf numFmtId="0" fontId="30" fillId="32" borderId="1" xfId="0" applyFont="1" applyFill="1" applyBorder="1"/>
    <xf numFmtId="0" fontId="30" fillId="32" borderId="25" xfId="0" applyFont="1" applyFill="1" applyBorder="1"/>
    <xf numFmtId="3" fontId="0" fillId="0" borderId="31" xfId="0" applyNumberFormat="1" applyBorder="1"/>
    <xf numFmtId="14" fontId="26" fillId="43" borderId="1" xfId="0" applyNumberFormat="1" applyFont="1" applyFill="1" applyBorder="1" applyAlignment="1">
      <alignment horizontal="left" vertical="top" wrapText="1"/>
    </xf>
    <xf numFmtId="0" fontId="25" fillId="43" borderId="1" xfId="0" applyFont="1" applyFill="1" applyBorder="1" applyAlignment="1">
      <alignment horizontal="right"/>
    </xf>
    <xf numFmtId="0" fontId="25" fillId="43" borderId="1" xfId="0" applyFont="1" applyFill="1" applyBorder="1" applyAlignment="1">
      <alignment horizontal="center"/>
    </xf>
    <xf numFmtId="3" fontId="37" fillId="33" borderId="18" xfId="0" applyNumberFormat="1" applyFont="1" applyFill="1" applyBorder="1" applyAlignment="1">
      <alignment horizontal="center"/>
    </xf>
    <xf numFmtId="3" fontId="37" fillId="33" borderId="1" xfId="0" applyNumberFormat="1" applyFont="1" applyFill="1" applyBorder="1" applyAlignment="1">
      <alignment horizontal="center"/>
    </xf>
    <xf numFmtId="0" fontId="37" fillId="33" borderId="1" xfId="0" applyFont="1" applyFill="1" applyBorder="1"/>
    <xf numFmtId="3" fontId="0" fillId="0" borderId="1" xfId="0" applyNumberFormat="1" applyBorder="1" applyAlignment="1">
      <alignment horizontal="center"/>
    </xf>
    <xf numFmtId="3" fontId="0" fillId="0" borderId="31" xfId="0" applyNumberFormat="1" applyBorder="1" applyAlignment="1">
      <alignment horizontal="center"/>
    </xf>
    <xf numFmtId="0" fontId="33" fillId="38" borderId="32" xfId="0" applyFont="1" applyFill="1" applyBorder="1" applyAlignment="1">
      <alignment horizontal="center" vertical="center" wrapText="1"/>
    </xf>
    <xf numFmtId="3" fontId="28" fillId="32" borderId="33" xfId="0" applyNumberFormat="1" applyFont="1" applyFill="1" applyBorder="1" applyAlignment="1">
      <alignment horizontal="center"/>
    </xf>
    <xf numFmtId="3" fontId="28" fillId="32" borderId="32" xfId="0" applyNumberFormat="1" applyFont="1" applyFill="1" applyBorder="1" applyAlignment="1">
      <alignment horizontal="center"/>
    </xf>
    <xf numFmtId="0" fontId="36" fillId="38" borderId="34" xfId="0" applyFont="1" applyFill="1" applyBorder="1" applyAlignment="1">
      <alignment horizontal="center" vertical="center" wrapText="1"/>
    </xf>
    <xf numFmtId="0" fontId="28" fillId="32" borderId="0" xfId="0" applyFont="1" applyFill="1" applyBorder="1" applyAlignment="1">
      <alignment horizontal="center" vertical="center"/>
    </xf>
    <xf numFmtId="3" fontId="0" fillId="32" borderId="0" xfId="0" applyNumberFormat="1" applyFill="1"/>
    <xf numFmtId="3" fontId="0" fillId="32" borderId="0" xfId="0" applyNumberFormat="1" applyFill="1" applyAlignment="1"/>
    <xf numFmtId="3" fontId="0" fillId="32" borderId="0" xfId="0" applyNumberFormat="1" applyFill="1" applyAlignment="1">
      <alignment horizontal="center"/>
    </xf>
    <xf numFmtId="0" fontId="9" fillId="32" borderId="0" xfId="0" applyFont="1" applyFill="1" applyBorder="1" applyAlignment="1"/>
    <xf numFmtId="3" fontId="3" fillId="32" borderId="1" xfId="0" applyNumberFormat="1" applyFont="1" applyFill="1" applyBorder="1" applyAlignment="1">
      <alignment horizontal="center" vertical="center"/>
    </xf>
    <xf numFmtId="0" fontId="7" fillId="37" borderId="4" xfId="0" applyFon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/>
    </xf>
    <xf numFmtId="3" fontId="0" fillId="0" borderId="4" xfId="0" applyNumberFormat="1" applyBorder="1"/>
    <xf numFmtId="9" fontId="0" fillId="32" borderId="0" xfId="39" applyFont="1" applyFill="1" applyBorder="1"/>
    <xf numFmtId="3" fontId="0" fillId="32" borderId="0" xfId="0" applyNumberFormat="1" applyFill="1" applyBorder="1"/>
    <xf numFmtId="3" fontId="0" fillId="32" borderId="0" xfId="0" applyNumberFormat="1" applyFill="1" applyBorder="1" applyAlignment="1">
      <alignment horizontal="center"/>
    </xf>
    <xf numFmtId="0" fontId="7" fillId="32" borderId="0" xfId="0" applyFont="1" applyFill="1" applyBorder="1" applyAlignment="1">
      <alignment horizontal="center" vertical="center"/>
    </xf>
    <xf numFmtId="3" fontId="0" fillId="0" borderId="25" xfId="0" applyNumberFormat="1" applyBorder="1" applyAlignment="1">
      <alignment vertical="center"/>
    </xf>
    <xf numFmtId="3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0" fillId="32" borderId="35" xfId="0" applyNumberFormat="1" applyFill="1" applyBorder="1" applyAlignment="1"/>
    <xf numFmtId="3" fontId="0" fillId="32" borderId="36" xfId="0" applyNumberFormat="1" applyFill="1" applyBorder="1"/>
    <xf numFmtId="0" fontId="7" fillId="32" borderId="35" xfId="0" applyFont="1" applyFill="1" applyBorder="1" applyAlignment="1">
      <alignment horizontal="center" vertical="center" wrapText="1"/>
    </xf>
    <xf numFmtId="0" fontId="7" fillId="38" borderId="31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center" vertical="center" wrapText="1"/>
    </xf>
    <xf numFmtId="3" fontId="23" fillId="32" borderId="1" xfId="0" applyNumberFormat="1" applyFont="1" applyFill="1" applyBorder="1"/>
    <xf numFmtId="0" fontId="22" fillId="44" borderId="1" xfId="0" applyFont="1" applyFill="1" applyBorder="1" applyAlignment="1">
      <alignment horizontal="center" vertical="center" wrapText="1"/>
    </xf>
    <xf numFmtId="0" fontId="42" fillId="35" borderId="1" xfId="0" applyFont="1" applyFill="1" applyBorder="1" applyAlignment="1">
      <alignment horizontal="center" vertical="center" wrapText="1"/>
    </xf>
    <xf numFmtId="0" fontId="22" fillId="35" borderId="1" xfId="0" applyFont="1" applyFill="1" applyBorder="1" applyAlignment="1">
      <alignment horizontal="center" vertical="center" wrapText="1"/>
    </xf>
    <xf numFmtId="165" fontId="43" fillId="35" borderId="1" xfId="39" applyNumberFormat="1" applyFont="1" applyFill="1" applyBorder="1" applyAlignment="1">
      <alignment vertical="center"/>
    </xf>
    <xf numFmtId="165" fontId="43" fillId="44" borderId="1" xfId="39" applyNumberFormat="1" applyFont="1" applyFill="1" applyBorder="1" applyAlignment="1">
      <alignment horizontal="center" vertical="center"/>
    </xf>
    <xf numFmtId="165" fontId="43" fillId="34" borderId="1" xfId="39" applyNumberFormat="1" applyFont="1" applyFill="1" applyBorder="1" applyAlignment="1">
      <alignment vertical="center"/>
    </xf>
    <xf numFmtId="0" fontId="7" fillId="36" borderId="31" xfId="0" applyFont="1" applyFill="1" applyBorder="1" applyAlignment="1">
      <alignment horizontal="center" vertical="center"/>
    </xf>
    <xf numFmtId="0" fontId="7" fillId="32" borderId="0" xfId="0" applyFont="1" applyFill="1" applyAlignment="1">
      <alignment horizontal="center" vertical="center"/>
    </xf>
    <xf numFmtId="0" fontId="7" fillId="32" borderId="0" xfId="0" applyFont="1" applyFill="1" applyAlignment="1">
      <alignment horizontal="center" vertical="center" wrapText="1"/>
    </xf>
    <xf numFmtId="3" fontId="0" fillId="32" borderId="38" xfId="0" applyNumberFormat="1" applyFill="1" applyBorder="1"/>
    <xf numFmtId="165" fontId="43" fillId="35" borderId="1" xfId="39" applyNumberFormat="1" applyFont="1" applyFill="1" applyBorder="1" applyAlignment="1">
      <alignment horizontal="center" vertical="center"/>
    </xf>
    <xf numFmtId="3" fontId="23" fillId="32" borderId="7" xfId="0" applyNumberFormat="1" applyFont="1" applyFill="1" applyBorder="1"/>
    <xf numFmtId="0" fontId="36" fillId="36" borderId="34" xfId="0" applyFont="1" applyFill="1" applyBorder="1" applyAlignment="1">
      <alignment horizontal="center" vertical="center" wrapText="1"/>
    </xf>
    <xf numFmtId="3" fontId="23" fillId="35" borderId="1" xfId="0" applyNumberFormat="1" applyFont="1" applyFill="1" applyBorder="1" applyAlignment="1">
      <alignment horizontal="center"/>
    </xf>
    <xf numFmtId="3" fontId="23" fillId="32" borderId="33" xfId="0" applyNumberFormat="1" applyFont="1" applyFill="1" applyBorder="1" applyAlignment="1">
      <alignment horizontal="center"/>
    </xf>
    <xf numFmtId="3" fontId="27" fillId="34" borderId="5" xfId="0" applyNumberFormat="1" applyFont="1" applyFill="1" applyBorder="1" applyAlignment="1">
      <alignment horizontal="left" vertical="center"/>
    </xf>
    <xf numFmtId="3" fontId="28" fillId="42" borderId="4" xfId="0" applyNumberFormat="1" applyFont="1" applyFill="1" applyBorder="1" applyAlignment="1">
      <alignment vertical="center" textRotation="90"/>
    </xf>
    <xf numFmtId="3" fontId="28" fillId="42" borderId="24" xfId="0" applyNumberFormat="1" applyFont="1" applyFill="1" applyBorder="1" applyAlignment="1">
      <alignment vertical="center" textRotation="90"/>
    </xf>
    <xf numFmtId="3" fontId="0" fillId="32" borderId="39" xfId="0" applyNumberFormat="1" applyFill="1" applyBorder="1" applyAlignment="1"/>
    <xf numFmtId="3" fontId="0" fillId="32" borderId="40" xfId="0" applyNumberFormat="1" applyFill="1" applyBorder="1"/>
    <xf numFmtId="0" fontId="39" fillId="33" borderId="31" xfId="0" applyFont="1" applyFill="1" applyBorder="1" applyAlignment="1">
      <alignment vertical="center" wrapText="1"/>
    </xf>
    <xf numFmtId="0" fontId="39" fillId="32" borderId="0" xfId="0" applyFont="1" applyFill="1" applyBorder="1" applyAlignment="1">
      <alignment vertical="center" wrapText="1"/>
    </xf>
    <xf numFmtId="0" fontId="39" fillId="33" borderId="33" xfId="0" applyFont="1" applyFill="1" applyBorder="1" applyAlignment="1">
      <alignment vertical="center" wrapText="1"/>
    </xf>
    <xf numFmtId="0" fontId="39" fillId="33" borderId="35" xfId="0" applyFont="1" applyFill="1" applyBorder="1" applyAlignment="1">
      <alignment vertical="center" wrapText="1"/>
    </xf>
    <xf numFmtId="0" fontId="39" fillId="33" borderId="37" xfId="0" applyFont="1" applyFill="1" applyBorder="1" applyAlignment="1">
      <alignment vertical="center" wrapText="1"/>
    </xf>
    <xf numFmtId="0" fontId="22" fillId="33" borderId="1" xfId="0" applyFont="1" applyFill="1" applyBorder="1" applyAlignment="1">
      <alignment horizontal="center" vertical="center" wrapText="1"/>
    </xf>
    <xf numFmtId="165" fontId="43" fillId="33" borderId="1" xfId="39" applyNumberFormat="1" applyFont="1" applyFill="1" applyBorder="1" applyAlignment="1">
      <alignment horizontal="center" vertical="center"/>
    </xf>
    <xf numFmtId="0" fontId="22" fillId="33" borderId="25" xfId="0" applyFont="1" applyFill="1" applyBorder="1" applyAlignment="1">
      <alignment vertical="center" wrapText="1"/>
    </xf>
    <xf numFmtId="165" fontId="43" fillId="33" borderId="25" xfId="39" applyNumberFormat="1" applyFont="1" applyFill="1" applyBorder="1" applyAlignment="1">
      <alignment vertical="center"/>
    </xf>
    <xf numFmtId="0" fontId="22" fillId="33" borderId="25" xfId="0" applyFont="1" applyFill="1" applyBorder="1" applyAlignment="1">
      <alignment horizontal="center" vertical="center" wrapText="1"/>
    </xf>
    <xf numFmtId="3" fontId="23" fillId="33" borderId="1" xfId="0" applyNumberFormat="1" applyFont="1" applyFill="1" applyBorder="1" applyAlignment="1">
      <alignment horizontal="center"/>
    </xf>
    <xf numFmtId="0" fontId="33" fillId="37" borderId="32" xfId="0" applyFont="1" applyFill="1" applyBorder="1" applyAlignment="1">
      <alignment horizontal="center" vertical="center" wrapText="1"/>
    </xf>
    <xf numFmtId="0" fontId="36" fillId="37" borderId="34" xfId="0" applyFont="1" applyFill="1" applyBorder="1" applyAlignment="1">
      <alignment horizontal="center" vertical="center" wrapText="1"/>
    </xf>
    <xf numFmtId="3" fontId="25" fillId="0" borderId="0" xfId="0" applyNumberFormat="1" applyFont="1" applyBorder="1" applyAlignment="1">
      <alignment horizontal="center" vertical="center"/>
    </xf>
    <xf numFmtId="0" fontId="28" fillId="32" borderId="0" xfId="0" applyFont="1" applyFill="1" applyBorder="1" applyAlignment="1">
      <alignment horizontal="center"/>
    </xf>
    <xf numFmtId="3" fontId="28" fillId="32" borderId="5" xfId="0" applyNumberFormat="1" applyFont="1" applyFill="1" applyBorder="1"/>
    <xf numFmtId="49" fontId="28" fillId="42" borderId="5" xfId="0" applyNumberFormat="1" applyFont="1" applyFill="1" applyBorder="1" applyAlignment="1">
      <alignment horizontal="center"/>
    </xf>
    <xf numFmtId="3" fontId="30" fillId="32" borderId="5" xfId="0" applyNumberFormat="1" applyFont="1" applyFill="1" applyBorder="1"/>
    <xf numFmtId="3" fontId="28" fillId="32" borderId="23" xfId="0" applyNumberFormat="1" applyFont="1" applyFill="1" applyBorder="1"/>
    <xf numFmtId="3" fontId="28" fillId="40" borderId="1" xfId="0" applyNumberFormat="1" applyFont="1" applyFill="1" applyBorder="1" applyAlignment="1">
      <alignment horizontal="center"/>
    </xf>
    <xf numFmtId="1" fontId="28" fillId="40" borderId="1" xfId="0" applyNumberFormat="1" applyFont="1" applyFill="1" applyBorder="1" applyAlignment="1">
      <alignment horizontal="center" vertical="center"/>
    </xf>
    <xf numFmtId="1" fontId="28" fillId="32" borderId="5" xfId="0" applyNumberFormat="1" applyFont="1" applyFill="1" applyBorder="1" applyAlignment="1">
      <alignment horizontal="center" vertical="center"/>
    </xf>
    <xf numFmtId="0" fontId="28" fillId="34" borderId="5" xfId="0" applyFont="1" applyFill="1" applyBorder="1"/>
    <xf numFmtId="1" fontId="28" fillId="40" borderId="5" xfId="0" applyNumberFormat="1" applyFont="1" applyFill="1" applyBorder="1" applyAlignment="1">
      <alignment horizontal="center" vertical="center"/>
    </xf>
    <xf numFmtId="3" fontId="28" fillId="32" borderId="37" xfId="0" applyNumberFormat="1" applyFont="1" applyFill="1" applyBorder="1" applyAlignment="1">
      <alignment horizontal="center"/>
    </xf>
    <xf numFmtId="0" fontId="28" fillId="35" borderId="5" xfId="0" applyFont="1" applyFill="1" applyBorder="1"/>
    <xf numFmtId="0" fontId="28" fillId="42" borderId="5" xfId="0" applyFont="1" applyFill="1" applyBorder="1"/>
    <xf numFmtId="3" fontId="23" fillId="0" borderId="1" xfId="0" applyNumberFormat="1" applyFont="1" applyFill="1" applyBorder="1" applyAlignment="1">
      <alignment horizontal="center"/>
    </xf>
    <xf numFmtId="0" fontId="9" fillId="38" borderId="31" xfId="0" applyFont="1" applyFill="1" applyBorder="1" applyAlignment="1">
      <alignment horizontal="center"/>
    </xf>
    <xf numFmtId="0" fontId="9" fillId="38" borderId="1" xfId="0" applyFont="1" applyFill="1" applyBorder="1" applyAlignment="1">
      <alignment horizontal="center"/>
    </xf>
    <xf numFmtId="3" fontId="0" fillId="0" borderId="3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41" fillId="32" borderId="5" xfId="0" applyNumberFormat="1" applyFont="1" applyFill="1" applyBorder="1" applyAlignment="1">
      <alignment horizontal="center" vertical="center" textRotation="90"/>
    </xf>
    <xf numFmtId="3" fontId="41" fillId="32" borderId="22" xfId="0" applyNumberFormat="1" applyFont="1" applyFill="1" applyBorder="1" applyAlignment="1">
      <alignment horizontal="center" vertical="center" textRotation="90"/>
    </xf>
    <xf numFmtId="3" fontId="41" fillId="32" borderId="2" xfId="0" applyNumberFormat="1" applyFont="1" applyFill="1" applyBorder="1" applyAlignment="1">
      <alignment horizontal="center" vertical="center" textRotation="90"/>
    </xf>
    <xf numFmtId="0" fontId="34" fillId="34" borderId="1" xfId="0" applyFont="1" applyFill="1" applyBorder="1" applyAlignment="1">
      <alignment horizontal="center" vertical="center" wrapText="1"/>
    </xf>
    <xf numFmtId="0" fontId="28" fillId="34" borderId="4" xfId="0" applyFont="1" applyFill="1" applyBorder="1" applyAlignment="1">
      <alignment horizontal="center" vertical="center"/>
    </xf>
    <xf numFmtId="0" fontId="28" fillId="34" borderId="28" xfId="0" applyFont="1" applyFill="1" applyBorder="1" applyAlignment="1">
      <alignment horizontal="center" vertical="center"/>
    </xf>
    <xf numFmtId="3" fontId="28" fillId="39" borderId="18" xfId="0" applyNumberFormat="1" applyFont="1" applyFill="1" applyBorder="1" applyAlignment="1">
      <alignment horizontal="center" vertical="center" textRotation="90"/>
    </xf>
    <xf numFmtId="3" fontId="28" fillId="39" borderId="1" xfId="0" applyNumberFormat="1" applyFont="1" applyFill="1" applyBorder="1" applyAlignment="1">
      <alignment horizontal="center" vertical="center" textRotation="90"/>
    </xf>
    <xf numFmtId="3" fontId="28" fillId="39" borderId="25" xfId="0" applyNumberFormat="1" applyFont="1" applyFill="1" applyBorder="1" applyAlignment="1">
      <alignment horizontal="center" vertical="center" textRotation="90"/>
    </xf>
    <xf numFmtId="3" fontId="28" fillId="39" borderId="5" xfId="0" applyNumberFormat="1" applyFont="1" applyFill="1" applyBorder="1" applyAlignment="1">
      <alignment horizontal="center" vertical="center" textRotation="90"/>
    </xf>
    <xf numFmtId="3" fontId="28" fillId="39" borderId="22" xfId="0" applyNumberFormat="1" applyFont="1" applyFill="1" applyBorder="1" applyAlignment="1">
      <alignment horizontal="center" vertical="center" textRotation="90"/>
    </xf>
    <xf numFmtId="3" fontId="28" fillId="39" borderId="27" xfId="0" applyNumberFormat="1" applyFont="1" applyFill="1" applyBorder="1" applyAlignment="1">
      <alignment horizontal="center" vertical="center" textRotation="90"/>
    </xf>
    <xf numFmtId="0" fontId="28" fillId="32" borderId="0" xfId="0" applyFont="1" applyFill="1" applyBorder="1" applyAlignment="1">
      <alignment horizontal="center" vertical="center"/>
    </xf>
    <xf numFmtId="0" fontId="27" fillId="32" borderId="1" xfId="0" applyFont="1" applyFill="1" applyBorder="1" applyAlignment="1">
      <alignment horizontal="center" vertical="center" textRotation="90"/>
    </xf>
    <xf numFmtId="0" fontId="28" fillId="34" borderId="3" xfId="0" applyFont="1" applyFill="1" applyBorder="1" applyAlignment="1">
      <alignment horizontal="center" vertical="center" textRotation="90"/>
    </xf>
    <xf numFmtId="0" fontId="28" fillId="34" borderId="4" xfId="0" applyFont="1" applyFill="1" applyBorder="1" applyAlignment="1">
      <alignment horizontal="center" vertical="center" textRotation="90"/>
    </xf>
    <xf numFmtId="0" fontId="28" fillId="34" borderId="24" xfId="0" applyFont="1" applyFill="1" applyBorder="1" applyAlignment="1">
      <alignment horizontal="center" vertical="center" textRotation="90"/>
    </xf>
    <xf numFmtId="0" fontId="28" fillId="32" borderId="0" xfId="0" applyFont="1" applyFill="1" applyAlignment="1">
      <alignment horizontal="left"/>
    </xf>
    <xf numFmtId="0" fontId="28" fillId="34" borderId="29" xfId="0" applyFont="1" applyFill="1" applyBorder="1" applyAlignment="1">
      <alignment horizontal="center" vertical="center" textRotation="90"/>
    </xf>
    <xf numFmtId="0" fontId="39" fillId="34" borderId="1" xfId="0" applyFont="1" applyFill="1" applyBorder="1" applyAlignment="1">
      <alignment horizontal="center" vertical="center" wrapText="1"/>
    </xf>
    <xf numFmtId="3" fontId="40" fillId="32" borderId="1" xfId="0" applyNumberFormat="1" applyFont="1" applyFill="1" applyBorder="1" applyAlignment="1">
      <alignment horizontal="center" vertical="center" textRotation="90"/>
    </xf>
    <xf numFmtId="0" fontId="39" fillId="35" borderId="1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/>
    </xf>
    <xf numFmtId="0" fontId="9" fillId="36" borderId="8" xfId="0" applyFont="1" applyFill="1" applyBorder="1" applyAlignment="1">
      <alignment horizontal="center"/>
    </xf>
    <xf numFmtId="3" fontId="28" fillId="35" borderId="4" xfId="0" applyNumberFormat="1" applyFont="1" applyFill="1" applyBorder="1" applyAlignment="1">
      <alignment horizontal="center" vertical="center" textRotation="90"/>
    </xf>
    <xf numFmtId="3" fontId="28" fillId="35" borderId="28" xfId="0" applyNumberFormat="1" applyFont="1" applyFill="1" applyBorder="1" applyAlignment="1">
      <alignment horizontal="center" vertical="center" textRotation="90"/>
    </xf>
    <xf numFmtId="0" fontId="28" fillId="35" borderId="3" xfId="0" applyFont="1" applyFill="1" applyBorder="1" applyAlignment="1">
      <alignment horizontal="center" vertical="center" textRotation="90"/>
    </xf>
    <xf numFmtId="0" fontId="28" fillId="35" borderId="4" xfId="0" applyFont="1" applyFill="1" applyBorder="1" applyAlignment="1">
      <alignment horizontal="center" vertical="center" textRotation="90"/>
    </xf>
    <xf numFmtId="0" fontId="28" fillId="35" borderId="24" xfId="0" applyFont="1" applyFill="1" applyBorder="1" applyAlignment="1">
      <alignment horizontal="center" vertical="center" textRotation="90"/>
    </xf>
    <xf numFmtId="0" fontId="28" fillId="35" borderId="4" xfId="0" applyFont="1" applyFill="1" applyBorder="1" applyAlignment="1">
      <alignment horizontal="center" vertical="center"/>
    </xf>
    <xf numFmtId="0" fontId="28" fillId="35" borderId="28" xfId="0" applyFont="1" applyFill="1" applyBorder="1" applyAlignment="1">
      <alignment horizontal="center" vertical="center"/>
    </xf>
    <xf numFmtId="0" fontId="28" fillId="35" borderId="29" xfId="0" applyFont="1" applyFill="1" applyBorder="1" applyAlignment="1">
      <alignment horizontal="center" vertical="center" textRotation="90"/>
    </xf>
    <xf numFmtId="0" fontId="39" fillId="33" borderId="1" xfId="0" applyFont="1" applyFill="1" applyBorder="1" applyAlignment="1">
      <alignment horizontal="center" vertical="center" wrapText="1"/>
    </xf>
    <xf numFmtId="0" fontId="9" fillId="37" borderId="3" xfId="0" applyFont="1" applyFill="1" applyBorder="1" applyAlignment="1">
      <alignment horizontal="center"/>
    </xf>
    <xf numFmtId="0" fontId="9" fillId="37" borderId="18" xfId="0" applyFont="1" applyFill="1" applyBorder="1" applyAlignment="1">
      <alignment horizontal="center"/>
    </xf>
    <xf numFmtId="3" fontId="0" fillId="0" borderId="24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0" fontId="9" fillId="37" borderId="8" xfId="0" applyFont="1" applyFill="1" applyBorder="1" applyAlignment="1">
      <alignment horizontal="center"/>
    </xf>
    <xf numFmtId="3" fontId="28" fillId="42" borderId="3" xfId="0" applyNumberFormat="1" applyFont="1" applyFill="1" applyBorder="1" applyAlignment="1">
      <alignment horizontal="center" vertical="center" textRotation="90"/>
    </xf>
    <xf numFmtId="3" fontId="28" fillId="42" borderId="4" xfId="0" applyNumberFormat="1" applyFont="1" applyFill="1" applyBorder="1" applyAlignment="1">
      <alignment horizontal="center" vertical="center" textRotation="90"/>
    </xf>
    <xf numFmtId="3" fontId="28" fillId="42" borderId="24" xfId="0" applyNumberFormat="1" applyFont="1" applyFill="1" applyBorder="1" applyAlignment="1">
      <alignment horizontal="center" vertical="center" textRotation="90"/>
    </xf>
    <xf numFmtId="0" fontId="28" fillId="42" borderId="3" xfId="0" applyFont="1" applyFill="1" applyBorder="1" applyAlignment="1">
      <alignment horizontal="center" vertical="center" textRotation="90"/>
    </xf>
    <xf numFmtId="0" fontId="28" fillId="42" borderId="4" xfId="0" applyFont="1" applyFill="1" applyBorder="1" applyAlignment="1">
      <alignment horizontal="center" vertical="center" textRotation="90"/>
    </xf>
    <xf numFmtId="0" fontId="28" fillId="42" borderId="28" xfId="0" applyFont="1" applyFill="1" applyBorder="1" applyAlignment="1">
      <alignment horizontal="center" vertical="center" textRotation="90"/>
    </xf>
    <xf numFmtId="0" fontId="28" fillId="33" borderId="1" xfId="0" applyFont="1" applyFill="1" applyBorder="1" applyAlignment="1">
      <alignment horizontal="center" vertical="center" wrapText="1"/>
    </xf>
    <xf numFmtId="0" fontId="28" fillId="42" borderId="4" xfId="0" applyFont="1" applyFill="1" applyBorder="1" applyAlignment="1">
      <alignment horizontal="center" vertical="center"/>
    </xf>
    <xf numFmtId="0" fontId="28" fillId="42" borderId="28" xfId="0" applyFont="1" applyFill="1" applyBorder="1" applyAlignment="1">
      <alignment horizontal="center" vertical="center"/>
    </xf>
    <xf numFmtId="3" fontId="27" fillId="34" borderId="19" xfId="0" applyNumberFormat="1" applyFont="1" applyFill="1" applyBorder="1" applyAlignment="1">
      <alignment horizontal="center" vertical="center" textRotation="90"/>
    </xf>
    <xf numFmtId="3" fontId="27" fillId="34" borderId="41" xfId="0" applyNumberFormat="1" applyFont="1" applyFill="1" applyBorder="1" applyAlignment="1">
      <alignment horizontal="center" vertical="center" textRotation="90"/>
    </xf>
    <xf numFmtId="3" fontId="27" fillId="34" borderId="29" xfId="0" applyNumberFormat="1" applyFont="1" applyFill="1" applyBorder="1" applyAlignment="1">
      <alignment horizontal="center" vertical="center" textRotation="90"/>
    </xf>
    <xf numFmtId="3" fontId="27" fillId="34" borderId="4" xfId="0" applyNumberFormat="1" applyFont="1" applyFill="1" applyBorder="1" applyAlignment="1">
      <alignment horizontal="center" vertical="center" textRotation="90"/>
    </xf>
    <xf numFmtId="3" fontId="27" fillId="34" borderId="28" xfId="0" applyNumberFormat="1" applyFont="1" applyFill="1" applyBorder="1" applyAlignment="1">
      <alignment horizontal="center" vertical="center" textRotation="90"/>
    </xf>
    <xf numFmtId="0" fontId="28" fillId="34" borderId="19" xfId="0" applyFont="1" applyFill="1" applyBorder="1" applyAlignment="1">
      <alignment horizontal="center" vertical="center" textRotation="90"/>
    </xf>
    <xf numFmtId="0" fontId="28" fillId="34" borderId="41" xfId="0" applyFont="1" applyFill="1" applyBorder="1" applyAlignment="1">
      <alignment horizontal="center" vertical="center" textRotation="90"/>
    </xf>
    <xf numFmtId="0" fontId="28" fillId="34" borderId="19" xfId="0" applyFont="1" applyFill="1" applyBorder="1" applyAlignment="1">
      <alignment horizontal="center" vertical="center"/>
    </xf>
    <xf numFmtId="0" fontId="28" fillId="34" borderId="41" xfId="0" applyFont="1" applyFill="1" applyBorder="1" applyAlignment="1">
      <alignment horizontal="center" vertical="center"/>
    </xf>
    <xf numFmtId="0" fontId="28" fillId="34" borderId="29" xfId="0" applyFont="1" applyFill="1" applyBorder="1" applyAlignment="1">
      <alignment horizontal="center" vertical="center"/>
    </xf>
    <xf numFmtId="17" fontId="23" fillId="34" borderId="1" xfId="0" applyNumberFormat="1" applyFont="1" applyFill="1" applyBorder="1" applyAlignment="1">
      <alignment horizontal="left"/>
    </xf>
    <xf numFmtId="3" fontId="28" fillId="35" borderId="19" xfId="0" applyNumberFormat="1" applyFont="1" applyFill="1" applyBorder="1" applyAlignment="1">
      <alignment horizontal="center" vertical="center" textRotation="90"/>
    </xf>
    <xf numFmtId="3" fontId="28" fillId="35" borderId="41" xfId="0" applyNumberFormat="1" applyFont="1" applyFill="1" applyBorder="1" applyAlignment="1">
      <alignment horizontal="center" vertical="center" textRotation="90"/>
    </xf>
    <xf numFmtId="3" fontId="28" fillId="35" borderId="29" xfId="0" applyNumberFormat="1" applyFont="1" applyFill="1" applyBorder="1" applyAlignment="1">
      <alignment horizontal="center" vertical="center" textRotation="90"/>
    </xf>
    <xf numFmtId="0" fontId="28" fillId="32" borderId="1" xfId="0" applyFont="1" applyFill="1" applyBorder="1" applyAlignment="1">
      <alignment horizontal="center" wrapText="1"/>
    </xf>
    <xf numFmtId="0" fontId="28" fillId="35" borderId="19" xfId="0" applyFont="1" applyFill="1" applyBorder="1" applyAlignment="1">
      <alignment horizontal="center" vertical="center"/>
    </xf>
    <xf numFmtId="0" fontId="28" fillId="35" borderId="41" xfId="0" applyFont="1" applyFill="1" applyBorder="1" applyAlignment="1">
      <alignment horizontal="center" vertical="center"/>
    </xf>
    <xf numFmtId="0" fontId="28" fillId="35" borderId="29" xfId="0" applyFont="1" applyFill="1" applyBorder="1" applyAlignment="1">
      <alignment horizontal="center" vertical="center"/>
    </xf>
    <xf numFmtId="17" fontId="23" fillId="35" borderId="1" xfId="0" applyNumberFormat="1" applyFont="1" applyFill="1" applyBorder="1" applyAlignment="1">
      <alignment horizontal="left"/>
    </xf>
    <xf numFmtId="0" fontId="28" fillId="35" borderId="19" xfId="0" applyFont="1" applyFill="1" applyBorder="1" applyAlignment="1">
      <alignment horizontal="center" vertical="center" textRotation="90"/>
    </xf>
    <xf numFmtId="0" fontId="28" fillId="35" borderId="41" xfId="0" applyFont="1" applyFill="1" applyBorder="1" applyAlignment="1">
      <alignment horizontal="center" vertical="center" textRotation="90"/>
    </xf>
    <xf numFmtId="3" fontId="28" fillId="42" borderId="19" xfId="0" applyNumberFormat="1" applyFont="1" applyFill="1" applyBorder="1" applyAlignment="1">
      <alignment horizontal="center" vertical="center" textRotation="90"/>
    </xf>
    <xf numFmtId="3" fontId="28" fillId="42" borderId="41" xfId="0" applyNumberFormat="1" applyFont="1" applyFill="1" applyBorder="1" applyAlignment="1">
      <alignment horizontal="center" vertical="center" textRotation="90"/>
    </xf>
    <xf numFmtId="3" fontId="28" fillId="42" borderId="29" xfId="0" applyNumberFormat="1" applyFont="1" applyFill="1" applyBorder="1" applyAlignment="1">
      <alignment horizontal="center" vertical="center" textRotation="90"/>
    </xf>
    <xf numFmtId="0" fontId="28" fillId="42" borderId="19" xfId="0" applyFont="1" applyFill="1" applyBorder="1" applyAlignment="1">
      <alignment horizontal="center" vertical="center" textRotation="90"/>
    </xf>
    <xf numFmtId="0" fontId="28" fillId="42" borderId="41" xfId="0" applyFont="1" applyFill="1" applyBorder="1" applyAlignment="1">
      <alignment horizontal="center" vertical="center" textRotation="90"/>
    </xf>
    <xf numFmtId="0" fontId="28" fillId="42" borderId="29" xfId="0" applyFont="1" applyFill="1" applyBorder="1" applyAlignment="1">
      <alignment horizontal="center" vertical="center" textRotation="90"/>
    </xf>
    <xf numFmtId="0" fontId="28" fillId="42" borderId="19" xfId="0" applyFont="1" applyFill="1" applyBorder="1" applyAlignment="1">
      <alignment horizontal="center" vertical="center"/>
    </xf>
    <xf numFmtId="0" fontId="28" fillId="42" borderId="41" xfId="0" applyFont="1" applyFill="1" applyBorder="1" applyAlignment="1">
      <alignment horizontal="center" vertical="center"/>
    </xf>
    <xf numFmtId="0" fontId="28" fillId="42" borderId="29" xfId="0" applyFont="1" applyFill="1" applyBorder="1" applyAlignment="1">
      <alignment horizontal="center" vertical="center"/>
    </xf>
    <xf numFmtId="17" fontId="23" fillId="42" borderId="1" xfId="0" applyNumberFormat="1" applyFont="1" applyFill="1" applyBorder="1" applyAlignment="1">
      <alignment horizontal="left"/>
    </xf>
  </cellXfs>
  <cellStyles count="49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 customBuiltin="1"/>
    <cellStyle name="Hipervínculo 2" xfId="31" xr:uid="{00000000-0005-0000-0000-00001E000000}"/>
    <cellStyle name="Hipervínculo 3" xfId="32" xr:uid="{00000000-0005-0000-0000-00001F000000}"/>
    <cellStyle name="Hipervínculo visitado" xfId="33" builtinId="9" customBuiltin="1"/>
    <cellStyle name="Incorrecto" xfId="34" builtinId="27" customBuiltin="1"/>
    <cellStyle name="Millares 2" xfId="47" xr:uid="{00000000-0005-0000-0000-000022000000}"/>
    <cellStyle name="Neutral" xfId="35" builtinId="28" customBuiltin="1"/>
    <cellStyle name="Normal" xfId="0" builtinId="0"/>
    <cellStyle name="Normal 2" xfId="36" xr:uid="{00000000-0005-0000-0000-000025000000}"/>
    <cellStyle name="Normal 2 2" xfId="37" xr:uid="{00000000-0005-0000-0000-000026000000}"/>
    <cellStyle name="Normal 3" xfId="48" xr:uid="{00000000-0005-0000-0000-000027000000}"/>
    <cellStyle name="Notas" xfId="38" builtinId="10" customBuiltin="1"/>
    <cellStyle name="Porcentaje" xfId="39" builtinId="5"/>
    <cellStyle name="Salida" xfId="40" builtinId="21" customBuiltin="1"/>
    <cellStyle name="Texto de advertencia" xfId="41" builtinId="11" customBuiltin="1"/>
    <cellStyle name="Texto explicativo" xfId="42" builtinId="53" customBuiltin="1"/>
    <cellStyle name="Título" xfId="43" builtinId="15" customBuiltin="1"/>
    <cellStyle name="Título 2" xfId="44" builtinId="17" customBuiltin="1"/>
    <cellStyle name="Título 3" xfId="45" builtinId="18" customBuiltin="1"/>
    <cellStyle name="Total" xfId="46" builtinId="25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CC0066"/>
      <color rgb="FFFF0066"/>
      <color rgb="FFFFE7F3"/>
      <color rgb="FFFF4F96"/>
      <color rgb="FFFF71D3"/>
      <color rgb="FFFF3399"/>
      <color rgb="FF8568A4"/>
      <color rgb="FF615FA7"/>
      <color rgb="FFFFD1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DIARIO!$D$1</c:f>
              <c:strCache>
                <c:ptCount val="1"/>
                <c:pt idx="0">
                  <c:v>COVID-19 confirmado</c:v>
                </c:pt>
              </c:strCache>
            </c:strRef>
          </c:tx>
          <c:spPr>
            <a:solidFill>
              <a:srgbClr val="CC0066"/>
            </a:solidFill>
            <a:ln>
              <a:solidFill>
                <a:srgbClr val="CC0066"/>
              </a:solidFill>
            </a:ln>
            <a:effectLst/>
          </c:spPr>
          <c:cat>
            <c:numRef>
              <c:f>DIARIO!$A$64:$A$532</c:f>
              <c:numCache>
                <c:formatCode>m/d/yyyy</c:formatCode>
                <c:ptCount val="469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</c:numCache>
            </c:numRef>
          </c:cat>
          <c:val>
            <c:numRef>
              <c:f>DIARIO!$D$64:$D$532</c:f>
              <c:numCache>
                <c:formatCode>General</c:formatCode>
                <c:ptCount val="4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13</c:v>
                </c:pt>
                <c:pt idx="33">
                  <c:v>14</c:v>
                </c:pt>
                <c:pt idx="34">
                  <c:v>10</c:v>
                </c:pt>
                <c:pt idx="35">
                  <c:v>7</c:v>
                </c:pt>
                <c:pt idx="36">
                  <c:v>12</c:v>
                </c:pt>
                <c:pt idx="37">
                  <c:v>3</c:v>
                </c:pt>
                <c:pt idx="38">
                  <c:v>14</c:v>
                </c:pt>
                <c:pt idx="39">
                  <c:v>5</c:v>
                </c:pt>
                <c:pt idx="40">
                  <c:v>8</c:v>
                </c:pt>
                <c:pt idx="41">
                  <c:v>13</c:v>
                </c:pt>
                <c:pt idx="42">
                  <c:v>10</c:v>
                </c:pt>
                <c:pt idx="43">
                  <c:v>11</c:v>
                </c:pt>
                <c:pt idx="44">
                  <c:v>11</c:v>
                </c:pt>
                <c:pt idx="45">
                  <c:v>17</c:v>
                </c:pt>
                <c:pt idx="46">
                  <c:v>9</c:v>
                </c:pt>
                <c:pt idx="47">
                  <c:v>11</c:v>
                </c:pt>
                <c:pt idx="48">
                  <c:v>10</c:v>
                </c:pt>
                <c:pt idx="49">
                  <c:v>10</c:v>
                </c:pt>
                <c:pt idx="50">
                  <c:v>9</c:v>
                </c:pt>
                <c:pt idx="51">
                  <c:v>11</c:v>
                </c:pt>
                <c:pt idx="52">
                  <c:v>10</c:v>
                </c:pt>
                <c:pt idx="53">
                  <c:v>15</c:v>
                </c:pt>
                <c:pt idx="54">
                  <c:v>14</c:v>
                </c:pt>
                <c:pt idx="55">
                  <c:v>20</c:v>
                </c:pt>
                <c:pt idx="56">
                  <c:v>18</c:v>
                </c:pt>
                <c:pt idx="57">
                  <c:v>14</c:v>
                </c:pt>
                <c:pt idx="58">
                  <c:v>20</c:v>
                </c:pt>
                <c:pt idx="59">
                  <c:v>20</c:v>
                </c:pt>
                <c:pt idx="60">
                  <c:v>15</c:v>
                </c:pt>
                <c:pt idx="61">
                  <c:v>22</c:v>
                </c:pt>
                <c:pt idx="62">
                  <c:v>28</c:v>
                </c:pt>
                <c:pt idx="63">
                  <c:v>27</c:v>
                </c:pt>
                <c:pt idx="64">
                  <c:v>23</c:v>
                </c:pt>
                <c:pt idx="65">
                  <c:v>25</c:v>
                </c:pt>
                <c:pt idx="66">
                  <c:v>25</c:v>
                </c:pt>
                <c:pt idx="67">
                  <c:v>28</c:v>
                </c:pt>
                <c:pt idx="68">
                  <c:v>22</c:v>
                </c:pt>
                <c:pt idx="69">
                  <c:v>26</c:v>
                </c:pt>
                <c:pt idx="70">
                  <c:v>31</c:v>
                </c:pt>
                <c:pt idx="71">
                  <c:v>14</c:v>
                </c:pt>
                <c:pt idx="72">
                  <c:v>16</c:v>
                </c:pt>
                <c:pt idx="73">
                  <c:v>25</c:v>
                </c:pt>
                <c:pt idx="74">
                  <c:v>31</c:v>
                </c:pt>
                <c:pt idx="75">
                  <c:v>21</c:v>
                </c:pt>
                <c:pt idx="76">
                  <c:v>31</c:v>
                </c:pt>
                <c:pt idx="77">
                  <c:v>34</c:v>
                </c:pt>
                <c:pt idx="78">
                  <c:v>37</c:v>
                </c:pt>
                <c:pt idx="79">
                  <c:v>30</c:v>
                </c:pt>
                <c:pt idx="80">
                  <c:v>33</c:v>
                </c:pt>
                <c:pt idx="81">
                  <c:v>46</c:v>
                </c:pt>
                <c:pt idx="82">
                  <c:v>45</c:v>
                </c:pt>
                <c:pt idx="83">
                  <c:v>48</c:v>
                </c:pt>
                <c:pt idx="84">
                  <c:v>31</c:v>
                </c:pt>
                <c:pt idx="85">
                  <c:v>50</c:v>
                </c:pt>
                <c:pt idx="86">
                  <c:v>39</c:v>
                </c:pt>
                <c:pt idx="87">
                  <c:v>45</c:v>
                </c:pt>
                <c:pt idx="88">
                  <c:v>58</c:v>
                </c:pt>
                <c:pt idx="89">
                  <c:v>55</c:v>
                </c:pt>
                <c:pt idx="90">
                  <c:v>54</c:v>
                </c:pt>
                <c:pt idx="91">
                  <c:v>60</c:v>
                </c:pt>
                <c:pt idx="92">
                  <c:v>64</c:v>
                </c:pt>
                <c:pt idx="93">
                  <c:v>86</c:v>
                </c:pt>
                <c:pt idx="94">
                  <c:v>68</c:v>
                </c:pt>
                <c:pt idx="95">
                  <c:v>77</c:v>
                </c:pt>
                <c:pt idx="96">
                  <c:v>75</c:v>
                </c:pt>
                <c:pt idx="97">
                  <c:v>85</c:v>
                </c:pt>
                <c:pt idx="98">
                  <c:v>73</c:v>
                </c:pt>
                <c:pt idx="99">
                  <c:v>92</c:v>
                </c:pt>
                <c:pt idx="100">
                  <c:v>87</c:v>
                </c:pt>
                <c:pt idx="101">
                  <c:v>89</c:v>
                </c:pt>
                <c:pt idx="102">
                  <c:v>89</c:v>
                </c:pt>
                <c:pt idx="103">
                  <c:v>87</c:v>
                </c:pt>
                <c:pt idx="104">
                  <c:v>125</c:v>
                </c:pt>
                <c:pt idx="105">
                  <c:v>111</c:v>
                </c:pt>
                <c:pt idx="106">
                  <c:v>118</c:v>
                </c:pt>
                <c:pt idx="107">
                  <c:v>130</c:v>
                </c:pt>
                <c:pt idx="108">
                  <c:v>142</c:v>
                </c:pt>
                <c:pt idx="109">
                  <c:v>126</c:v>
                </c:pt>
                <c:pt idx="110">
                  <c:v>127</c:v>
                </c:pt>
                <c:pt idx="111">
                  <c:v>156</c:v>
                </c:pt>
                <c:pt idx="112">
                  <c:v>149</c:v>
                </c:pt>
                <c:pt idx="113">
                  <c:v>152</c:v>
                </c:pt>
                <c:pt idx="114">
                  <c:v>159</c:v>
                </c:pt>
                <c:pt idx="115">
                  <c:v>155</c:v>
                </c:pt>
                <c:pt idx="116">
                  <c:v>154</c:v>
                </c:pt>
                <c:pt idx="117">
                  <c:v>161</c:v>
                </c:pt>
                <c:pt idx="118">
                  <c:v>149</c:v>
                </c:pt>
                <c:pt idx="119">
                  <c:v>177</c:v>
                </c:pt>
                <c:pt idx="120">
                  <c:v>178</c:v>
                </c:pt>
                <c:pt idx="121">
                  <c:v>174</c:v>
                </c:pt>
                <c:pt idx="122">
                  <c:v>185</c:v>
                </c:pt>
                <c:pt idx="123">
                  <c:v>203</c:v>
                </c:pt>
                <c:pt idx="124">
                  <c:v>164</c:v>
                </c:pt>
                <c:pt idx="125">
                  <c:v>189</c:v>
                </c:pt>
                <c:pt idx="126">
                  <c:v>220</c:v>
                </c:pt>
                <c:pt idx="127">
                  <c:v>245</c:v>
                </c:pt>
                <c:pt idx="128">
                  <c:v>215</c:v>
                </c:pt>
                <c:pt idx="129">
                  <c:v>234</c:v>
                </c:pt>
                <c:pt idx="130">
                  <c:v>223</c:v>
                </c:pt>
                <c:pt idx="131">
                  <c:v>235</c:v>
                </c:pt>
                <c:pt idx="132">
                  <c:v>227</c:v>
                </c:pt>
                <c:pt idx="133">
                  <c:v>281</c:v>
                </c:pt>
                <c:pt idx="134">
                  <c:v>251</c:v>
                </c:pt>
                <c:pt idx="135">
                  <c:v>267</c:v>
                </c:pt>
                <c:pt idx="136">
                  <c:v>265</c:v>
                </c:pt>
                <c:pt idx="137">
                  <c:v>312</c:v>
                </c:pt>
                <c:pt idx="138">
                  <c:v>297</c:v>
                </c:pt>
                <c:pt idx="139">
                  <c:v>276</c:v>
                </c:pt>
                <c:pt idx="140">
                  <c:v>289</c:v>
                </c:pt>
                <c:pt idx="141">
                  <c:v>348</c:v>
                </c:pt>
                <c:pt idx="142">
                  <c:v>323</c:v>
                </c:pt>
                <c:pt idx="143">
                  <c:v>335</c:v>
                </c:pt>
                <c:pt idx="144">
                  <c:v>344</c:v>
                </c:pt>
                <c:pt idx="145">
                  <c:v>317</c:v>
                </c:pt>
                <c:pt idx="146">
                  <c:v>338</c:v>
                </c:pt>
                <c:pt idx="147">
                  <c:v>348</c:v>
                </c:pt>
                <c:pt idx="148">
                  <c:v>353</c:v>
                </c:pt>
                <c:pt idx="149">
                  <c:v>369</c:v>
                </c:pt>
                <c:pt idx="150">
                  <c:v>393</c:v>
                </c:pt>
                <c:pt idx="151">
                  <c:v>376</c:v>
                </c:pt>
                <c:pt idx="152">
                  <c:v>336</c:v>
                </c:pt>
                <c:pt idx="153">
                  <c:v>331</c:v>
                </c:pt>
                <c:pt idx="154">
                  <c:v>380</c:v>
                </c:pt>
                <c:pt idx="155">
                  <c:v>333</c:v>
                </c:pt>
                <c:pt idx="156">
                  <c:v>349</c:v>
                </c:pt>
                <c:pt idx="157">
                  <c:v>363</c:v>
                </c:pt>
                <c:pt idx="158">
                  <c:v>357</c:v>
                </c:pt>
                <c:pt idx="159">
                  <c:v>391</c:v>
                </c:pt>
                <c:pt idx="160">
                  <c:v>363</c:v>
                </c:pt>
                <c:pt idx="161">
                  <c:v>340</c:v>
                </c:pt>
                <c:pt idx="162">
                  <c:v>375</c:v>
                </c:pt>
                <c:pt idx="163">
                  <c:v>315</c:v>
                </c:pt>
                <c:pt idx="164">
                  <c:v>354</c:v>
                </c:pt>
                <c:pt idx="165">
                  <c:v>313</c:v>
                </c:pt>
                <c:pt idx="166">
                  <c:v>322</c:v>
                </c:pt>
                <c:pt idx="167">
                  <c:v>317</c:v>
                </c:pt>
                <c:pt idx="168">
                  <c:v>313</c:v>
                </c:pt>
                <c:pt idx="169">
                  <c:v>335</c:v>
                </c:pt>
                <c:pt idx="170">
                  <c:v>342</c:v>
                </c:pt>
                <c:pt idx="171">
                  <c:v>301</c:v>
                </c:pt>
                <c:pt idx="172">
                  <c:v>322</c:v>
                </c:pt>
                <c:pt idx="173">
                  <c:v>294</c:v>
                </c:pt>
                <c:pt idx="174">
                  <c:v>287</c:v>
                </c:pt>
                <c:pt idx="175">
                  <c:v>301</c:v>
                </c:pt>
                <c:pt idx="176">
                  <c:v>299</c:v>
                </c:pt>
                <c:pt idx="177">
                  <c:v>278</c:v>
                </c:pt>
                <c:pt idx="178">
                  <c:v>310</c:v>
                </c:pt>
                <c:pt idx="179">
                  <c:v>293</c:v>
                </c:pt>
                <c:pt idx="180">
                  <c:v>289</c:v>
                </c:pt>
                <c:pt idx="181">
                  <c:v>229</c:v>
                </c:pt>
                <c:pt idx="182">
                  <c:v>275</c:v>
                </c:pt>
                <c:pt idx="183">
                  <c:v>266</c:v>
                </c:pt>
                <c:pt idx="184">
                  <c:v>255</c:v>
                </c:pt>
                <c:pt idx="185">
                  <c:v>252</c:v>
                </c:pt>
                <c:pt idx="186">
                  <c:v>266</c:v>
                </c:pt>
                <c:pt idx="187">
                  <c:v>250</c:v>
                </c:pt>
                <c:pt idx="188">
                  <c:v>237</c:v>
                </c:pt>
                <c:pt idx="189">
                  <c:v>253</c:v>
                </c:pt>
                <c:pt idx="190">
                  <c:v>240</c:v>
                </c:pt>
                <c:pt idx="191">
                  <c:v>221</c:v>
                </c:pt>
                <c:pt idx="192">
                  <c:v>225</c:v>
                </c:pt>
                <c:pt idx="193">
                  <c:v>234</c:v>
                </c:pt>
                <c:pt idx="194">
                  <c:v>218</c:v>
                </c:pt>
                <c:pt idx="195">
                  <c:v>216</c:v>
                </c:pt>
                <c:pt idx="196">
                  <c:v>219</c:v>
                </c:pt>
                <c:pt idx="197">
                  <c:v>202</c:v>
                </c:pt>
                <c:pt idx="198">
                  <c:v>223</c:v>
                </c:pt>
                <c:pt idx="199">
                  <c:v>224</c:v>
                </c:pt>
                <c:pt idx="200">
                  <c:v>200</c:v>
                </c:pt>
                <c:pt idx="201">
                  <c:v>220</c:v>
                </c:pt>
                <c:pt idx="202">
                  <c:v>186</c:v>
                </c:pt>
                <c:pt idx="203">
                  <c:v>234</c:v>
                </c:pt>
                <c:pt idx="204">
                  <c:v>206</c:v>
                </c:pt>
                <c:pt idx="205">
                  <c:v>203</c:v>
                </c:pt>
                <c:pt idx="206">
                  <c:v>196</c:v>
                </c:pt>
                <c:pt idx="207">
                  <c:v>189</c:v>
                </c:pt>
                <c:pt idx="208">
                  <c:v>203</c:v>
                </c:pt>
                <c:pt idx="209">
                  <c:v>199</c:v>
                </c:pt>
                <c:pt idx="210">
                  <c:v>206</c:v>
                </c:pt>
                <c:pt idx="211">
                  <c:v>195</c:v>
                </c:pt>
                <c:pt idx="212">
                  <c:v>192</c:v>
                </c:pt>
                <c:pt idx="213">
                  <c:v>212</c:v>
                </c:pt>
                <c:pt idx="214">
                  <c:v>211</c:v>
                </c:pt>
                <c:pt idx="215">
                  <c:v>180</c:v>
                </c:pt>
                <c:pt idx="216">
                  <c:v>192</c:v>
                </c:pt>
                <c:pt idx="217">
                  <c:v>185</c:v>
                </c:pt>
                <c:pt idx="218">
                  <c:v>210</c:v>
                </c:pt>
                <c:pt idx="219">
                  <c:v>173</c:v>
                </c:pt>
                <c:pt idx="220">
                  <c:v>177</c:v>
                </c:pt>
                <c:pt idx="221">
                  <c:v>183</c:v>
                </c:pt>
                <c:pt idx="222">
                  <c:v>202</c:v>
                </c:pt>
                <c:pt idx="223">
                  <c:v>201</c:v>
                </c:pt>
                <c:pt idx="224">
                  <c:v>200</c:v>
                </c:pt>
                <c:pt idx="225">
                  <c:v>212</c:v>
                </c:pt>
                <c:pt idx="226">
                  <c:v>185</c:v>
                </c:pt>
                <c:pt idx="227">
                  <c:v>197</c:v>
                </c:pt>
                <c:pt idx="228">
                  <c:v>210</c:v>
                </c:pt>
                <c:pt idx="229">
                  <c:v>210</c:v>
                </c:pt>
                <c:pt idx="230">
                  <c:v>186</c:v>
                </c:pt>
                <c:pt idx="231">
                  <c:v>205</c:v>
                </c:pt>
                <c:pt idx="232">
                  <c:v>204</c:v>
                </c:pt>
                <c:pt idx="233">
                  <c:v>208</c:v>
                </c:pt>
                <c:pt idx="234">
                  <c:v>191</c:v>
                </c:pt>
                <c:pt idx="235">
                  <c:v>240</c:v>
                </c:pt>
                <c:pt idx="236">
                  <c:v>207</c:v>
                </c:pt>
                <c:pt idx="237">
                  <c:v>206</c:v>
                </c:pt>
                <c:pt idx="238">
                  <c:v>219</c:v>
                </c:pt>
                <c:pt idx="239">
                  <c:v>212</c:v>
                </c:pt>
                <c:pt idx="240">
                  <c:v>208</c:v>
                </c:pt>
                <c:pt idx="241">
                  <c:v>232</c:v>
                </c:pt>
                <c:pt idx="242">
                  <c:v>217</c:v>
                </c:pt>
                <c:pt idx="243">
                  <c:v>196</c:v>
                </c:pt>
                <c:pt idx="244">
                  <c:v>190</c:v>
                </c:pt>
                <c:pt idx="245">
                  <c:v>211</c:v>
                </c:pt>
                <c:pt idx="246">
                  <c:v>239</c:v>
                </c:pt>
                <c:pt idx="247">
                  <c:v>254</c:v>
                </c:pt>
                <c:pt idx="248">
                  <c:v>216</c:v>
                </c:pt>
                <c:pt idx="249">
                  <c:v>212</c:v>
                </c:pt>
                <c:pt idx="250">
                  <c:v>217</c:v>
                </c:pt>
                <c:pt idx="251">
                  <c:v>181</c:v>
                </c:pt>
                <c:pt idx="252">
                  <c:v>187</c:v>
                </c:pt>
                <c:pt idx="253">
                  <c:v>205</c:v>
                </c:pt>
                <c:pt idx="254">
                  <c:v>200</c:v>
                </c:pt>
                <c:pt idx="255">
                  <c:v>219</c:v>
                </c:pt>
                <c:pt idx="256">
                  <c:v>205</c:v>
                </c:pt>
                <c:pt idx="257">
                  <c:v>204</c:v>
                </c:pt>
                <c:pt idx="258">
                  <c:v>219</c:v>
                </c:pt>
                <c:pt idx="259">
                  <c:v>214</c:v>
                </c:pt>
                <c:pt idx="260">
                  <c:v>183</c:v>
                </c:pt>
                <c:pt idx="261">
                  <c:v>208</c:v>
                </c:pt>
                <c:pt idx="262">
                  <c:v>212</c:v>
                </c:pt>
                <c:pt idx="263">
                  <c:v>209</c:v>
                </c:pt>
                <c:pt idx="264">
                  <c:v>224</c:v>
                </c:pt>
                <c:pt idx="265">
                  <c:v>229</c:v>
                </c:pt>
                <c:pt idx="266">
                  <c:v>215</c:v>
                </c:pt>
                <c:pt idx="267">
                  <c:v>228</c:v>
                </c:pt>
                <c:pt idx="268">
                  <c:v>195</c:v>
                </c:pt>
                <c:pt idx="269">
                  <c:v>228</c:v>
                </c:pt>
                <c:pt idx="270">
                  <c:v>228</c:v>
                </c:pt>
                <c:pt idx="271">
                  <c:v>219</c:v>
                </c:pt>
                <c:pt idx="272">
                  <c:v>213</c:v>
                </c:pt>
                <c:pt idx="273">
                  <c:v>191</c:v>
                </c:pt>
                <c:pt idx="274">
                  <c:v>208</c:v>
                </c:pt>
                <c:pt idx="275">
                  <c:v>215</c:v>
                </c:pt>
                <c:pt idx="276">
                  <c:v>210</c:v>
                </c:pt>
                <c:pt idx="277">
                  <c:v>191</c:v>
                </c:pt>
                <c:pt idx="278">
                  <c:v>213</c:v>
                </c:pt>
                <c:pt idx="279">
                  <c:v>213</c:v>
                </c:pt>
                <c:pt idx="280">
                  <c:v>221</c:v>
                </c:pt>
                <c:pt idx="281">
                  <c:v>213</c:v>
                </c:pt>
                <c:pt idx="282">
                  <c:v>230</c:v>
                </c:pt>
                <c:pt idx="283">
                  <c:v>212</c:v>
                </c:pt>
                <c:pt idx="284">
                  <c:v>248</c:v>
                </c:pt>
                <c:pt idx="285">
                  <c:v>221</c:v>
                </c:pt>
                <c:pt idx="286">
                  <c:v>240</c:v>
                </c:pt>
                <c:pt idx="287">
                  <c:v>214</c:v>
                </c:pt>
                <c:pt idx="288">
                  <c:v>243</c:v>
                </c:pt>
                <c:pt idx="289">
                  <c:v>255</c:v>
                </c:pt>
                <c:pt idx="290">
                  <c:v>250</c:v>
                </c:pt>
                <c:pt idx="291">
                  <c:v>266</c:v>
                </c:pt>
                <c:pt idx="292">
                  <c:v>270</c:v>
                </c:pt>
                <c:pt idx="293">
                  <c:v>274</c:v>
                </c:pt>
                <c:pt idx="294">
                  <c:v>304</c:v>
                </c:pt>
                <c:pt idx="295">
                  <c:v>286</c:v>
                </c:pt>
                <c:pt idx="296">
                  <c:v>283</c:v>
                </c:pt>
                <c:pt idx="297">
                  <c:v>301</c:v>
                </c:pt>
                <c:pt idx="298">
                  <c:v>273</c:v>
                </c:pt>
                <c:pt idx="299">
                  <c:v>307</c:v>
                </c:pt>
                <c:pt idx="300">
                  <c:v>286</c:v>
                </c:pt>
                <c:pt idx="301">
                  <c:v>307</c:v>
                </c:pt>
                <c:pt idx="302">
                  <c:v>381</c:v>
                </c:pt>
                <c:pt idx="303">
                  <c:v>341</c:v>
                </c:pt>
                <c:pt idx="304">
                  <c:v>311</c:v>
                </c:pt>
                <c:pt idx="305">
                  <c:v>372</c:v>
                </c:pt>
                <c:pt idx="306">
                  <c:v>331</c:v>
                </c:pt>
                <c:pt idx="307">
                  <c:v>304</c:v>
                </c:pt>
                <c:pt idx="308">
                  <c:v>285</c:v>
                </c:pt>
                <c:pt idx="309">
                  <c:v>300</c:v>
                </c:pt>
                <c:pt idx="310">
                  <c:v>339</c:v>
                </c:pt>
                <c:pt idx="311">
                  <c:v>371</c:v>
                </c:pt>
                <c:pt idx="312">
                  <c:v>317</c:v>
                </c:pt>
                <c:pt idx="313">
                  <c:v>364</c:v>
                </c:pt>
                <c:pt idx="314">
                  <c:v>351</c:v>
                </c:pt>
                <c:pt idx="315">
                  <c:v>392</c:v>
                </c:pt>
                <c:pt idx="316">
                  <c:v>383</c:v>
                </c:pt>
                <c:pt idx="317">
                  <c:v>400</c:v>
                </c:pt>
                <c:pt idx="318">
                  <c:v>381</c:v>
                </c:pt>
                <c:pt idx="319">
                  <c:v>383</c:v>
                </c:pt>
                <c:pt idx="320">
                  <c:v>392</c:v>
                </c:pt>
                <c:pt idx="321">
                  <c:v>436</c:v>
                </c:pt>
                <c:pt idx="322">
                  <c:v>412</c:v>
                </c:pt>
                <c:pt idx="323">
                  <c:v>433</c:v>
                </c:pt>
                <c:pt idx="324">
                  <c:v>422</c:v>
                </c:pt>
                <c:pt idx="325">
                  <c:v>425</c:v>
                </c:pt>
                <c:pt idx="326">
                  <c:v>390</c:v>
                </c:pt>
                <c:pt idx="327">
                  <c:v>349</c:v>
                </c:pt>
                <c:pt idx="328">
                  <c:v>382</c:v>
                </c:pt>
                <c:pt idx="329">
                  <c:v>420</c:v>
                </c:pt>
                <c:pt idx="330">
                  <c:v>390</c:v>
                </c:pt>
                <c:pt idx="331">
                  <c:v>367</c:v>
                </c:pt>
                <c:pt idx="332">
                  <c:v>336</c:v>
                </c:pt>
                <c:pt idx="333">
                  <c:v>343</c:v>
                </c:pt>
                <c:pt idx="334">
                  <c:v>308</c:v>
                </c:pt>
                <c:pt idx="335">
                  <c:v>299</c:v>
                </c:pt>
                <c:pt idx="336">
                  <c:v>293</c:v>
                </c:pt>
                <c:pt idx="337">
                  <c:v>293</c:v>
                </c:pt>
                <c:pt idx="338">
                  <c:v>288</c:v>
                </c:pt>
                <c:pt idx="339">
                  <c:v>289</c:v>
                </c:pt>
                <c:pt idx="340">
                  <c:v>266</c:v>
                </c:pt>
                <c:pt idx="341">
                  <c:v>257</c:v>
                </c:pt>
                <c:pt idx="342">
                  <c:v>277</c:v>
                </c:pt>
                <c:pt idx="343">
                  <c:v>215</c:v>
                </c:pt>
                <c:pt idx="344">
                  <c:v>240</c:v>
                </c:pt>
                <c:pt idx="345">
                  <c:v>219</c:v>
                </c:pt>
                <c:pt idx="346">
                  <c:v>166</c:v>
                </c:pt>
                <c:pt idx="347">
                  <c:v>214</c:v>
                </c:pt>
                <c:pt idx="348">
                  <c:v>200</c:v>
                </c:pt>
                <c:pt idx="349">
                  <c:v>211</c:v>
                </c:pt>
                <c:pt idx="350">
                  <c:v>167</c:v>
                </c:pt>
                <c:pt idx="351">
                  <c:v>191</c:v>
                </c:pt>
                <c:pt idx="352">
                  <c:v>193</c:v>
                </c:pt>
                <c:pt idx="353">
                  <c:v>185</c:v>
                </c:pt>
                <c:pt idx="354">
                  <c:v>154</c:v>
                </c:pt>
                <c:pt idx="355">
                  <c:v>154</c:v>
                </c:pt>
                <c:pt idx="356">
                  <c:v>155</c:v>
                </c:pt>
                <c:pt idx="357">
                  <c:v>147</c:v>
                </c:pt>
                <c:pt idx="358">
                  <c:v>164</c:v>
                </c:pt>
                <c:pt idx="359">
                  <c:v>146</c:v>
                </c:pt>
                <c:pt idx="360">
                  <c:v>133</c:v>
                </c:pt>
                <c:pt idx="361">
                  <c:v>135</c:v>
                </c:pt>
                <c:pt idx="362">
                  <c:v>131</c:v>
                </c:pt>
                <c:pt idx="363">
                  <c:v>131</c:v>
                </c:pt>
                <c:pt idx="364">
                  <c:v>110</c:v>
                </c:pt>
                <c:pt idx="365">
                  <c:v>106</c:v>
                </c:pt>
                <c:pt idx="366">
                  <c:v>117</c:v>
                </c:pt>
                <c:pt idx="367">
                  <c:v>125</c:v>
                </c:pt>
                <c:pt idx="368">
                  <c:v>130</c:v>
                </c:pt>
                <c:pt idx="369">
                  <c:v>142</c:v>
                </c:pt>
                <c:pt idx="370">
                  <c:v>119</c:v>
                </c:pt>
                <c:pt idx="371">
                  <c:v>103</c:v>
                </c:pt>
                <c:pt idx="372">
                  <c:v>118</c:v>
                </c:pt>
                <c:pt idx="373">
                  <c:v>101</c:v>
                </c:pt>
                <c:pt idx="374">
                  <c:v>102</c:v>
                </c:pt>
                <c:pt idx="375">
                  <c:v>102</c:v>
                </c:pt>
                <c:pt idx="376">
                  <c:v>129</c:v>
                </c:pt>
                <c:pt idx="377">
                  <c:v>120</c:v>
                </c:pt>
                <c:pt idx="378">
                  <c:v>125</c:v>
                </c:pt>
                <c:pt idx="379">
                  <c:v>112</c:v>
                </c:pt>
                <c:pt idx="380">
                  <c:v>133</c:v>
                </c:pt>
                <c:pt idx="381">
                  <c:v>116</c:v>
                </c:pt>
                <c:pt idx="382">
                  <c:v>122</c:v>
                </c:pt>
                <c:pt idx="383">
                  <c:v>114</c:v>
                </c:pt>
                <c:pt idx="384">
                  <c:v>146</c:v>
                </c:pt>
                <c:pt idx="385">
                  <c:v>145</c:v>
                </c:pt>
                <c:pt idx="386">
                  <c:v>126</c:v>
                </c:pt>
                <c:pt idx="387">
                  <c:v>132</c:v>
                </c:pt>
                <c:pt idx="388">
                  <c:v>158</c:v>
                </c:pt>
                <c:pt idx="389">
                  <c:v>181</c:v>
                </c:pt>
                <c:pt idx="390">
                  <c:v>154</c:v>
                </c:pt>
                <c:pt idx="391">
                  <c:v>158</c:v>
                </c:pt>
                <c:pt idx="392">
                  <c:v>206</c:v>
                </c:pt>
                <c:pt idx="393">
                  <c:v>192</c:v>
                </c:pt>
                <c:pt idx="394">
                  <c:v>199</c:v>
                </c:pt>
                <c:pt idx="395">
                  <c:v>194</c:v>
                </c:pt>
                <c:pt idx="396">
                  <c:v>200</c:v>
                </c:pt>
                <c:pt idx="397">
                  <c:v>198</c:v>
                </c:pt>
                <c:pt idx="398">
                  <c:v>251</c:v>
                </c:pt>
                <c:pt idx="399">
                  <c:v>272</c:v>
                </c:pt>
                <c:pt idx="400">
                  <c:v>267</c:v>
                </c:pt>
                <c:pt idx="401">
                  <c:v>280</c:v>
                </c:pt>
                <c:pt idx="402">
                  <c:v>281</c:v>
                </c:pt>
                <c:pt idx="403">
                  <c:v>335</c:v>
                </c:pt>
                <c:pt idx="404">
                  <c:v>315</c:v>
                </c:pt>
                <c:pt idx="405">
                  <c:v>306</c:v>
                </c:pt>
                <c:pt idx="406">
                  <c:v>365</c:v>
                </c:pt>
                <c:pt idx="407">
                  <c:v>394</c:v>
                </c:pt>
                <c:pt idx="408">
                  <c:v>415</c:v>
                </c:pt>
                <c:pt idx="409">
                  <c:v>409</c:v>
                </c:pt>
                <c:pt idx="410">
                  <c:v>406</c:v>
                </c:pt>
                <c:pt idx="411">
                  <c:v>441</c:v>
                </c:pt>
                <c:pt idx="412">
                  <c:v>429</c:v>
                </c:pt>
                <c:pt idx="413">
                  <c:v>467</c:v>
                </c:pt>
                <c:pt idx="414">
                  <c:v>444</c:v>
                </c:pt>
                <c:pt idx="415">
                  <c:v>472</c:v>
                </c:pt>
                <c:pt idx="416">
                  <c:v>478</c:v>
                </c:pt>
                <c:pt idx="417">
                  <c:v>456</c:v>
                </c:pt>
                <c:pt idx="418">
                  <c:v>441</c:v>
                </c:pt>
                <c:pt idx="419">
                  <c:v>388</c:v>
                </c:pt>
                <c:pt idx="420">
                  <c:v>465</c:v>
                </c:pt>
                <c:pt idx="421">
                  <c:v>420</c:v>
                </c:pt>
                <c:pt idx="422">
                  <c:v>445</c:v>
                </c:pt>
                <c:pt idx="423">
                  <c:v>420</c:v>
                </c:pt>
                <c:pt idx="424">
                  <c:v>420</c:v>
                </c:pt>
                <c:pt idx="425">
                  <c:v>474</c:v>
                </c:pt>
                <c:pt idx="426">
                  <c:v>463</c:v>
                </c:pt>
                <c:pt idx="427">
                  <c:v>478</c:v>
                </c:pt>
                <c:pt idx="428">
                  <c:v>422</c:v>
                </c:pt>
                <c:pt idx="429">
                  <c:v>460</c:v>
                </c:pt>
                <c:pt idx="430">
                  <c:v>429</c:v>
                </c:pt>
                <c:pt idx="431">
                  <c:v>476</c:v>
                </c:pt>
                <c:pt idx="432">
                  <c:v>439</c:v>
                </c:pt>
                <c:pt idx="433">
                  <c:v>429</c:v>
                </c:pt>
                <c:pt idx="434">
                  <c:v>453</c:v>
                </c:pt>
                <c:pt idx="435">
                  <c:v>478</c:v>
                </c:pt>
                <c:pt idx="436">
                  <c:v>469</c:v>
                </c:pt>
                <c:pt idx="437">
                  <c:v>451</c:v>
                </c:pt>
                <c:pt idx="438">
                  <c:v>459</c:v>
                </c:pt>
                <c:pt idx="439">
                  <c:v>457</c:v>
                </c:pt>
                <c:pt idx="440">
                  <c:v>434</c:v>
                </c:pt>
                <c:pt idx="441">
                  <c:v>440</c:v>
                </c:pt>
                <c:pt idx="442">
                  <c:v>469</c:v>
                </c:pt>
                <c:pt idx="443">
                  <c:v>476</c:v>
                </c:pt>
                <c:pt idx="444">
                  <c:v>427</c:v>
                </c:pt>
                <c:pt idx="445">
                  <c:v>453</c:v>
                </c:pt>
                <c:pt idx="446">
                  <c:v>435</c:v>
                </c:pt>
                <c:pt idx="447">
                  <c:v>468</c:v>
                </c:pt>
                <c:pt idx="448">
                  <c:v>445</c:v>
                </c:pt>
                <c:pt idx="449">
                  <c:v>439</c:v>
                </c:pt>
                <c:pt idx="450">
                  <c:v>492</c:v>
                </c:pt>
                <c:pt idx="451">
                  <c:v>455</c:v>
                </c:pt>
                <c:pt idx="452">
                  <c:v>533</c:v>
                </c:pt>
                <c:pt idx="453">
                  <c:v>476</c:v>
                </c:pt>
                <c:pt idx="454">
                  <c:v>491</c:v>
                </c:pt>
                <c:pt idx="455">
                  <c:v>516</c:v>
                </c:pt>
                <c:pt idx="456">
                  <c:v>517</c:v>
                </c:pt>
                <c:pt idx="457">
                  <c:v>530</c:v>
                </c:pt>
                <c:pt idx="458">
                  <c:v>510</c:v>
                </c:pt>
                <c:pt idx="459">
                  <c:v>516</c:v>
                </c:pt>
                <c:pt idx="460">
                  <c:v>547</c:v>
                </c:pt>
                <c:pt idx="461">
                  <c:v>544</c:v>
                </c:pt>
                <c:pt idx="462">
                  <c:v>548</c:v>
                </c:pt>
                <c:pt idx="463">
                  <c:v>498</c:v>
                </c:pt>
                <c:pt idx="464">
                  <c:v>541</c:v>
                </c:pt>
                <c:pt idx="465">
                  <c:v>556</c:v>
                </c:pt>
                <c:pt idx="466">
                  <c:v>572</c:v>
                </c:pt>
                <c:pt idx="467">
                  <c:v>562</c:v>
                </c:pt>
                <c:pt idx="468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D-4C73-A771-23FA93AACFCB}"/>
            </c:ext>
          </c:extLst>
        </c:ser>
        <c:ser>
          <c:idx val="1"/>
          <c:order val="1"/>
          <c:tx>
            <c:strRef>
              <c:f>DIARIO!$E$1</c:f>
              <c:strCache>
                <c:ptCount val="1"/>
                <c:pt idx="0">
                  <c:v>COVID-19 sospechoso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cat>
            <c:numRef>
              <c:f>DIARIO!$A$64:$A$532</c:f>
              <c:numCache>
                <c:formatCode>m/d/yyyy</c:formatCode>
                <c:ptCount val="469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</c:numCache>
            </c:numRef>
          </c:cat>
          <c:val>
            <c:numRef>
              <c:f>DIARIO!$E$64:$E$532</c:f>
              <c:numCache>
                <c:formatCode>General</c:formatCode>
                <c:ptCount val="46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1</c:v>
                </c:pt>
                <c:pt idx="31">
                  <c:v>4</c:v>
                </c:pt>
                <c:pt idx="32">
                  <c:v>12</c:v>
                </c:pt>
                <c:pt idx="33">
                  <c:v>4</c:v>
                </c:pt>
                <c:pt idx="34">
                  <c:v>6</c:v>
                </c:pt>
                <c:pt idx="35">
                  <c:v>8</c:v>
                </c:pt>
                <c:pt idx="36">
                  <c:v>8</c:v>
                </c:pt>
                <c:pt idx="37">
                  <c:v>16</c:v>
                </c:pt>
                <c:pt idx="38">
                  <c:v>7</c:v>
                </c:pt>
                <c:pt idx="39">
                  <c:v>14</c:v>
                </c:pt>
                <c:pt idx="40">
                  <c:v>11</c:v>
                </c:pt>
                <c:pt idx="41">
                  <c:v>14</c:v>
                </c:pt>
                <c:pt idx="42">
                  <c:v>8</c:v>
                </c:pt>
                <c:pt idx="43">
                  <c:v>19</c:v>
                </c:pt>
                <c:pt idx="44">
                  <c:v>16</c:v>
                </c:pt>
                <c:pt idx="45">
                  <c:v>14</c:v>
                </c:pt>
                <c:pt idx="46">
                  <c:v>14</c:v>
                </c:pt>
                <c:pt idx="47">
                  <c:v>13</c:v>
                </c:pt>
                <c:pt idx="48">
                  <c:v>23</c:v>
                </c:pt>
                <c:pt idx="49">
                  <c:v>18</c:v>
                </c:pt>
                <c:pt idx="50">
                  <c:v>21</c:v>
                </c:pt>
                <c:pt idx="51">
                  <c:v>19</c:v>
                </c:pt>
                <c:pt idx="52">
                  <c:v>18</c:v>
                </c:pt>
                <c:pt idx="53">
                  <c:v>14</c:v>
                </c:pt>
                <c:pt idx="54">
                  <c:v>13</c:v>
                </c:pt>
                <c:pt idx="55">
                  <c:v>24</c:v>
                </c:pt>
                <c:pt idx="56">
                  <c:v>19</c:v>
                </c:pt>
                <c:pt idx="57">
                  <c:v>10</c:v>
                </c:pt>
                <c:pt idx="58">
                  <c:v>22</c:v>
                </c:pt>
                <c:pt idx="59">
                  <c:v>17</c:v>
                </c:pt>
                <c:pt idx="60">
                  <c:v>22</c:v>
                </c:pt>
                <c:pt idx="61">
                  <c:v>13</c:v>
                </c:pt>
                <c:pt idx="62">
                  <c:v>13</c:v>
                </c:pt>
                <c:pt idx="63">
                  <c:v>17</c:v>
                </c:pt>
                <c:pt idx="64">
                  <c:v>19</c:v>
                </c:pt>
                <c:pt idx="65">
                  <c:v>20</c:v>
                </c:pt>
                <c:pt idx="66">
                  <c:v>18</c:v>
                </c:pt>
                <c:pt idx="67">
                  <c:v>22</c:v>
                </c:pt>
                <c:pt idx="68">
                  <c:v>15</c:v>
                </c:pt>
                <c:pt idx="69">
                  <c:v>18</c:v>
                </c:pt>
                <c:pt idx="70">
                  <c:v>31</c:v>
                </c:pt>
                <c:pt idx="71">
                  <c:v>18</c:v>
                </c:pt>
                <c:pt idx="72">
                  <c:v>23</c:v>
                </c:pt>
                <c:pt idx="73">
                  <c:v>21</c:v>
                </c:pt>
                <c:pt idx="74">
                  <c:v>21</c:v>
                </c:pt>
                <c:pt idx="75">
                  <c:v>26</c:v>
                </c:pt>
                <c:pt idx="76">
                  <c:v>23</c:v>
                </c:pt>
                <c:pt idx="77">
                  <c:v>22</c:v>
                </c:pt>
                <c:pt idx="78">
                  <c:v>22</c:v>
                </c:pt>
                <c:pt idx="79">
                  <c:v>24</c:v>
                </c:pt>
                <c:pt idx="80">
                  <c:v>18</c:v>
                </c:pt>
                <c:pt idx="81">
                  <c:v>16</c:v>
                </c:pt>
                <c:pt idx="82">
                  <c:v>21</c:v>
                </c:pt>
                <c:pt idx="83">
                  <c:v>23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23</c:v>
                </c:pt>
                <c:pt idx="88">
                  <c:v>28</c:v>
                </c:pt>
                <c:pt idx="89">
                  <c:v>20</c:v>
                </c:pt>
                <c:pt idx="90">
                  <c:v>25</c:v>
                </c:pt>
                <c:pt idx="91">
                  <c:v>32</c:v>
                </c:pt>
                <c:pt idx="92">
                  <c:v>27</c:v>
                </c:pt>
                <c:pt idx="93">
                  <c:v>30</c:v>
                </c:pt>
                <c:pt idx="94">
                  <c:v>22</c:v>
                </c:pt>
                <c:pt idx="95">
                  <c:v>25</c:v>
                </c:pt>
                <c:pt idx="96">
                  <c:v>25</c:v>
                </c:pt>
                <c:pt idx="97">
                  <c:v>16</c:v>
                </c:pt>
                <c:pt idx="98">
                  <c:v>21</c:v>
                </c:pt>
                <c:pt idx="99">
                  <c:v>23</c:v>
                </c:pt>
                <c:pt idx="100">
                  <c:v>32</c:v>
                </c:pt>
                <c:pt idx="101">
                  <c:v>35</c:v>
                </c:pt>
                <c:pt idx="102">
                  <c:v>15</c:v>
                </c:pt>
                <c:pt idx="103">
                  <c:v>44</c:v>
                </c:pt>
                <c:pt idx="104">
                  <c:v>35</c:v>
                </c:pt>
                <c:pt idx="105">
                  <c:v>29</c:v>
                </c:pt>
                <c:pt idx="106">
                  <c:v>31</c:v>
                </c:pt>
                <c:pt idx="107">
                  <c:v>23</c:v>
                </c:pt>
                <c:pt idx="108">
                  <c:v>42</c:v>
                </c:pt>
                <c:pt idx="109">
                  <c:v>38</c:v>
                </c:pt>
                <c:pt idx="110">
                  <c:v>27</c:v>
                </c:pt>
                <c:pt idx="111">
                  <c:v>21</c:v>
                </c:pt>
                <c:pt idx="112">
                  <c:v>39</c:v>
                </c:pt>
                <c:pt idx="113">
                  <c:v>37</c:v>
                </c:pt>
                <c:pt idx="114">
                  <c:v>41</c:v>
                </c:pt>
                <c:pt idx="115">
                  <c:v>42</c:v>
                </c:pt>
                <c:pt idx="116">
                  <c:v>49</c:v>
                </c:pt>
                <c:pt idx="117">
                  <c:v>49</c:v>
                </c:pt>
                <c:pt idx="118">
                  <c:v>46</c:v>
                </c:pt>
                <c:pt idx="119">
                  <c:v>27</c:v>
                </c:pt>
                <c:pt idx="120">
                  <c:v>50</c:v>
                </c:pt>
                <c:pt idx="121">
                  <c:v>51</c:v>
                </c:pt>
                <c:pt idx="122">
                  <c:v>40</c:v>
                </c:pt>
                <c:pt idx="123">
                  <c:v>37</c:v>
                </c:pt>
                <c:pt idx="124">
                  <c:v>42</c:v>
                </c:pt>
                <c:pt idx="125">
                  <c:v>44</c:v>
                </c:pt>
                <c:pt idx="126">
                  <c:v>37</c:v>
                </c:pt>
                <c:pt idx="127">
                  <c:v>54</c:v>
                </c:pt>
                <c:pt idx="128">
                  <c:v>54</c:v>
                </c:pt>
                <c:pt idx="129">
                  <c:v>51</c:v>
                </c:pt>
                <c:pt idx="130">
                  <c:v>50</c:v>
                </c:pt>
                <c:pt idx="131">
                  <c:v>43</c:v>
                </c:pt>
                <c:pt idx="132">
                  <c:v>54</c:v>
                </c:pt>
                <c:pt idx="133">
                  <c:v>49</c:v>
                </c:pt>
                <c:pt idx="134">
                  <c:v>38</c:v>
                </c:pt>
                <c:pt idx="135">
                  <c:v>43</c:v>
                </c:pt>
                <c:pt idx="136">
                  <c:v>55</c:v>
                </c:pt>
                <c:pt idx="137">
                  <c:v>61</c:v>
                </c:pt>
                <c:pt idx="138">
                  <c:v>50</c:v>
                </c:pt>
                <c:pt idx="139">
                  <c:v>52</c:v>
                </c:pt>
                <c:pt idx="140">
                  <c:v>65</c:v>
                </c:pt>
                <c:pt idx="141">
                  <c:v>51</c:v>
                </c:pt>
                <c:pt idx="142">
                  <c:v>63</c:v>
                </c:pt>
                <c:pt idx="143">
                  <c:v>49</c:v>
                </c:pt>
                <c:pt idx="144">
                  <c:v>50</c:v>
                </c:pt>
                <c:pt idx="145">
                  <c:v>63</c:v>
                </c:pt>
                <c:pt idx="146">
                  <c:v>51</c:v>
                </c:pt>
                <c:pt idx="147">
                  <c:v>63</c:v>
                </c:pt>
                <c:pt idx="148">
                  <c:v>64</c:v>
                </c:pt>
                <c:pt idx="149">
                  <c:v>67</c:v>
                </c:pt>
                <c:pt idx="150">
                  <c:v>47</c:v>
                </c:pt>
                <c:pt idx="151">
                  <c:v>53</c:v>
                </c:pt>
                <c:pt idx="152">
                  <c:v>66</c:v>
                </c:pt>
                <c:pt idx="153">
                  <c:v>46</c:v>
                </c:pt>
                <c:pt idx="154">
                  <c:v>75</c:v>
                </c:pt>
                <c:pt idx="155">
                  <c:v>54</c:v>
                </c:pt>
                <c:pt idx="156">
                  <c:v>58</c:v>
                </c:pt>
                <c:pt idx="157">
                  <c:v>65</c:v>
                </c:pt>
                <c:pt idx="158">
                  <c:v>68</c:v>
                </c:pt>
                <c:pt idx="159">
                  <c:v>49</c:v>
                </c:pt>
                <c:pt idx="160">
                  <c:v>49</c:v>
                </c:pt>
                <c:pt idx="161">
                  <c:v>50</c:v>
                </c:pt>
                <c:pt idx="162">
                  <c:v>63</c:v>
                </c:pt>
                <c:pt idx="163">
                  <c:v>69</c:v>
                </c:pt>
                <c:pt idx="164">
                  <c:v>52</c:v>
                </c:pt>
                <c:pt idx="165">
                  <c:v>62</c:v>
                </c:pt>
                <c:pt idx="166">
                  <c:v>48</c:v>
                </c:pt>
                <c:pt idx="167">
                  <c:v>54</c:v>
                </c:pt>
                <c:pt idx="168">
                  <c:v>49</c:v>
                </c:pt>
                <c:pt idx="169">
                  <c:v>45</c:v>
                </c:pt>
                <c:pt idx="170">
                  <c:v>52</c:v>
                </c:pt>
                <c:pt idx="171">
                  <c:v>47</c:v>
                </c:pt>
                <c:pt idx="172">
                  <c:v>37</c:v>
                </c:pt>
                <c:pt idx="173">
                  <c:v>52</c:v>
                </c:pt>
                <c:pt idx="174">
                  <c:v>34</c:v>
                </c:pt>
                <c:pt idx="175">
                  <c:v>53</c:v>
                </c:pt>
                <c:pt idx="176">
                  <c:v>40</c:v>
                </c:pt>
                <c:pt idx="177">
                  <c:v>49</c:v>
                </c:pt>
                <c:pt idx="178">
                  <c:v>39</c:v>
                </c:pt>
                <c:pt idx="179">
                  <c:v>41</c:v>
                </c:pt>
                <c:pt idx="180">
                  <c:v>38</c:v>
                </c:pt>
                <c:pt idx="181">
                  <c:v>34</c:v>
                </c:pt>
                <c:pt idx="182">
                  <c:v>28</c:v>
                </c:pt>
                <c:pt idx="183">
                  <c:v>28</c:v>
                </c:pt>
                <c:pt idx="184">
                  <c:v>35</c:v>
                </c:pt>
                <c:pt idx="185">
                  <c:v>34</c:v>
                </c:pt>
                <c:pt idx="186">
                  <c:v>32</c:v>
                </c:pt>
                <c:pt idx="187">
                  <c:v>28</c:v>
                </c:pt>
                <c:pt idx="188">
                  <c:v>26</c:v>
                </c:pt>
                <c:pt idx="189">
                  <c:v>28</c:v>
                </c:pt>
                <c:pt idx="190">
                  <c:v>37</c:v>
                </c:pt>
                <c:pt idx="191">
                  <c:v>26</c:v>
                </c:pt>
                <c:pt idx="192">
                  <c:v>18</c:v>
                </c:pt>
                <c:pt idx="193">
                  <c:v>30</c:v>
                </c:pt>
                <c:pt idx="194">
                  <c:v>16</c:v>
                </c:pt>
                <c:pt idx="195">
                  <c:v>29</c:v>
                </c:pt>
                <c:pt idx="196">
                  <c:v>25</c:v>
                </c:pt>
                <c:pt idx="197">
                  <c:v>21</c:v>
                </c:pt>
                <c:pt idx="198">
                  <c:v>30</c:v>
                </c:pt>
                <c:pt idx="199">
                  <c:v>20</c:v>
                </c:pt>
                <c:pt idx="200">
                  <c:v>31</c:v>
                </c:pt>
                <c:pt idx="201">
                  <c:v>23</c:v>
                </c:pt>
                <c:pt idx="202">
                  <c:v>29</c:v>
                </c:pt>
                <c:pt idx="203">
                  <c:v>28</c:v>
                </c:pt>
                <c:pt idx="204">
                  <c:v>30</c:v>
                </c:pt>
                <c:pt idx="205">
                  <c:v>19</c:v>
                </c:pt>
                <c:pt idx="206">
                  <c:v>29</c:v>
                </c:pt>
                <c:pt idx="207">
                  <c:v>29</c:v>
                </c:pt>
                <c:pt idx="208">
                  <c:v>27</c:v>
                </c:pt>
                <c:pt idx="209">
                  <c:v>20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15</c:v>
                </c:pt>
                <c:pt idx="215">
                  <c:v>23</c:v>
                </c:pt>
                <c:pt idx="216">
                  <c:v>21</c:v>
                </c:pt>
                <c:pt idx="217">
                  <c:v>25</c:v>
                </c:pt>
                <c:pt idx="218">
                  <c:v>25</c:v>
                </c:pt>
                <c:pt idx="219">
                  <c:v>24</c:v>
                </c:pt>
                <c:pt idx="220">
                  <c:v>20</c:v>
                </c:pt>
                <c:pt idx="221">
                  <c:v>21</c:v>
                </c:pt>
                <c:pt idx="222">
                  <c:v>18</c:v>
                </c:pt>
                <c:pt idx="223">
                  <c:v>22</c:v>
                </c:pt>
                <c:pt idx="224">
                  <c:v>34</c:v>
                </c:pt>
                <c:pt idx="225">
                  <c:v>22</c:v>
                </c:pt>
                <c:pt idx="226">
                  <c:v>32</c:v>
                </c:pt>
                <c:pt idx="227">
                  <c:v>25</c:v>
                </c:pt>
                <c:pt idx="228">
                  <c:v>29</c:v>
                </c:pt>
                <c:pt idx="229">
                  <c:v>18</c:v>
                </c:pt>
                <c:pt idx="230">
                  <c:v>19</c:v>
                </c:pt>
                <c:pt idx="231">
                  <c:v>26</c:v>
                </c:pt>
                <c:pt idx="232">
                  <c:v>23</c:v>
                </c:pt>
                <c:pt idx="233">
                  <c:v>30</c:v>
                </c:pt>
                <c:pt idx="234">
                  <c:v>22</c:v>
                </c:pt>
                <c:pt idx="235">
                  <c:v>37</c:v>
                </c:pt>
                <c:pt idx="236">
                  <c:v>19</c:v>
                </c:pt>
                <c:pt idx="237">
                  <c:v>29</c:v>
                </c:pt>
                <c:pt idx="238">
                  <c:v>24</c:v>
                </c:pt>
                <c:pt idx="239">
                  <c:v>22</c:v>
                </c:pt>
                <c:pt idx="240">
                  <c:v>30</c:v>
                </c:pt>
                <c:pt idx="241">
                  <c:v>22</c:v>
                </c:pt>
                <c:pt idx="242">
                  <c:v>30</c:v>
                </c:pt>
                <c:pt idx="243">
                  <c:v>25</c:v>
                </c:pt>
                <c:pt idx="244">
                  <c:v>25</c:v>
                </c:pt>
                <c:pt idx="245">
                  <c:v>20</c:v>
                </c:pt>
                <c:pt idx="246">
                  <c:v>29</c:v>
                </c:pt>
                <c:pt idx="247">
                  <c:v>31</c:v>
                </c:pt>
                <c:pt idx="248">
                  <c:v>27</c:v>
                </c:pt>
                <c:pt idx="249">
                  <c:v>20</c:v>
                </c:pt>
                <c:pt idx="250">
                  <c:v>21</c:v>
                </c:pt>
                <c:pt idx="251">
                  <c:v>17</c:v>
                </c:pt>
                <c:pt idx="252">
                  <c:v>27</c:v>
                </c:pt>
                <c:pt idx="253">
                  <c:v>17</c:v>
                </c:pt>
                <c:pt idx="254">
                  <c:v>25</c:v>
                </c:pt>
                <c:pt idx="255">
                  <c:v>29</c:v>
                </c:pt>
                <c:pt idx="256">
                  <c:v>26</c:v>
                </c:pt>
                <c:pt idx="257">
                  <c:v>22</c:v>
                </c:pt>
                <c:pt idx="258">
                  <c:v>29</c:v>
                </c:pt>
                <c:pt idx="259">
                  <c:v>21</c:v>
                </c:pt>
                <c:pt idx="260">
                  <c:v>22</c:v>
                </c:pt>
                <c:pt idx="261">
                  <c:v>15</c:v>
                </c:pt>
                <c:pt idx="262">
                  <c:v>23</c:v>
                </c:pt>
                <c:pt idx="263">
                  <c:v>21</c:v>
                </c:pt>
                <c:pt idx="264">
                  <c:v>27</c:v>
                </c:pt>
                <c:pt idx="265">
                  <c:v>23</c:v>
                </c:pt>
                <c:pt idx="266">
                  <c:v>23</c:v>
                </c:pt>
                <c:pt idx="267">
                  <c:v>27</c:v>
                </c:pt>
                <c:pt idx="268">
                  <c:v>22</c:v>
                </c:pt>
                <c:pt idx="269">
                  <c:v>20</c:v>
                </c:pt>
                <c:pt idx="270">
                  <c:v>29</c:v>
                </c:pt>
                <c:pt idx="271">
                  <c:v>18</c:v>
                </c:pt>
                <c:pt idx="272">
                  <c:v>23</c:v>
                </c:pt>
                <c:pt idx="273">
                  <c:v>30</c:v>
                </c:pt>
                <c:pt idx="274">
                  <c:v>23</c:v>
                </c:pt>
                <c:pt idx="275">
                  <c:v>25</c:v>
                </c:pt>
                <c:pt idx="276">
                  <c:v>27</c:v>
                </c:pt>
                <c:pt idx="277">
                  <c:v>32</c:v>
                </c:pt>
                <c:pt idx="278">
                  <c:v>21</c:v>
                </c:pt>
                <c:pt idx="279">
                  <c:v>21</c:v>
                </c:pt>
                <c:pt idx="280">
                  <c:v>20</c:v>
                </c:pt>
                <c:pt idx="281">
                  <c:v>24</c:v>
                </c:pt>
                <c:pt idx="282">
                  <c:v>25</c:v>
                </c:pt>
                <c:pt idx="283">
                  <c:v>29</c:v>
                </c:pt>
                <c:pt idx="284">
                  <c:v>20</c:v>
                </c:pt>
                <c:pt idx="285">
                  <c:v>29</c:v>
                </c:pt>
                <c:pt idx="286">
                  <c:v>31</c:v>
                </c:pt>
                <c:pt idx="287">
                  <c:v>23</c:v>
                </c:pt>
                <c:pt idx="288">
                  <c:v>31</c:v>
                </c:pt>
                <c:pt idx="289">
                  <c:v>34</c:v>
                </c:pt>
                <c:pt idx="290">
                  <c:v>33</c:v>
                </c:pt>
                <c:pt idx="291">
                  <c:v>33</c:v>
                </c:pt>
                <c:pt idx="292">
                  <c:v>32</c:v>
                </c:pt>
                <c:pt idx="293">
                  <c:v>31</c:v>
                </c:pt>
                <c:pt idx="294">
                  <c:v>44</c:v>
                </c:pt>
                <c:pt idx="295">
                  <c:v>24</c:v>
                </c:pt>
                <c:pt idx="296">
                  <c:v>26</c:v>
                </c:pt>
                <c:pt idx="297">
                  <c:v>25</c:v>
                </c:pt>
                <c:pt idx="298">
                  <c:v>32</c:v>
                </c:pt>
                <c:pt idx="299">
                  <c:v>32</c:v>
                </c:pt>
                <c:pt idx="300">
                  <c:v>28</c:v>
                </c:pt>
                <c:pt idx="301">
                  <c:v>30</c:v>
                </c:pt>
                <c:pt idx="302">
                  <c:v>37</c:v>
                </c:pt>
                <c:pt idx="303">
                  <c:v>38</c:v>
                </c:pt>
                <c:pt idx="304">
                  <c:v>31</c:v>
                </c:pt>
                <c:pt idx="305">
                  <c:v>42</c:v>
                </c:pt>
                <c:pt idx="306">
                  <c:v>40</c:v>
                </c:pt>
                <c:pt idx="307">
                  <c:v>44</c:v>
                </c:pt>
                <c:pt idx="308">
                  <c:v>93</c:v>
                </c:pt>
                <c:pt idx="309">
                  <c:v>94</c:v>
                </c:pt>
                <c:pt idx="310">
                  <c:v>106</c:v>
                </c:pt>
                <c:pt idx="311">
                  <c:v>87</c:v>
                </c:pt>
                <c:pt idx="312">
                  <c:v>93</c:v>
                </c:pt>
                <c:pt idx="313">
                  <c:v>84</c:v>
                </c:pt>
                <c:pt idx="314">
                  <c:v>77</c:v>
                </c:pt>
                <c:pt idx="315">
                  <c:v>71</c:v>
                </c:pt>
                <c:pt idx="316">
                  <c:v>91</c:v>
                </c:pt>
                <c:pt idx="317">
                  <c:v>88</c:v>
                </c:pt>
                <c:pt idx="318">
                  <c:v>82</c:v>
                </c:pt>
                <c:pt idx="319">
                  <c:v>96</c:v>
                </c:pt>
                <c:pt idx="320">
                  <c:v>83</c:v>
                </c:pt>
                <c:pt idx="321">
                  <c:v>77</c:v>
                </c:pt>
                <c:pt idx="322">
                  <c:v>84</c:v>
                </c:pt>
                <c:pt idx="323">
                  <c:v>92</c:v>
                </c:pt>
                <c:pt idx="324">
                  <c:v>82</c:v>
                </c:pt>
                <c:pt idx="325">
                  <c:v>102</c:v>
                </c:pt>
                <c:pt idx="326">
                  <c:v>76</c:v>
                </c:pt>
                <c:pt idx="327">
                  <c:v>99</c:v>
                </c:pt>
                <c:pt idx="328">
                  <c:v>69</c:v>
                </c:pt>
                <c:pt idx="329">
                  <c:v>75</c:v>
                </c:pt>
                <c:pt idx="330">
                  <c:v>85</c:v>
                </c:pt>
                <c:pt idx="331">
                  <c:v>70</c:v>
                </c:pt>
                <c:pt idx="332">
                  <c:v>75</c:v>
                </c:pt>
                <c:pt idx="333">
                  <c:v>60</c:v>
                </c:pt>
                <c:pt idx="334">
                  <c:v>75</c:v>
                </c:pt>
                <c:pt idx="335">
                  <c:v>69</c:v>
                </c:pt>
                <c:pt idx="336">
                  <c:v>55</c:v>
                </c:pt>
                <c:pt idx="337">
                  <c:v>74</c:v>
                </c:pt>
                <c:pt idx="338">
                  <c:v>57</c:v>
                </c:pt>
                <c:pt idx="339">
                  <c:v>52</c:v>
                </c:pt>
                <c:pt idx="340">
                  <c:v>64</c:v>
                </c:pt>
                <c:pt idx="341">
                  <c:v>68</c:v>
                </c:pt>
                <c:pt idx="342">
                  <c:v>59</c:v>
                </c:pt>
                <c:pt idx="343">
                  <c:v>54</c:v>
                </c:pt>
                <c:pt idx="344">
                  <c:v>60</c:v>
                </c:pt>
                <c:pt idx="345">
                  <c:v>40</c:v>
                </c:pt>
                <c:pt idx="346">
                  <c:v>65</c:v>
                </c:pt>
                <c:pt idx="347">
                  <c:v>63</c:v>
                </c:pt>
                <c:pt idx="348">
                  <c:v>54</c:v>
                </c:pt>
                <c:pt idx="349">
                  <c:v>41</c:v>
                </c:pt>
                <c:pt idx="350">
                  <c:v>47</c:v>
                </c:pt>
                <c:pt idx="351">
                  <c:v>52</c:v>
                </c:pt>
                <c:pt idx="352">
                  <c:v>48</c:v>
                </c:pt>
                <c:pt idx="353">
                  <c:v>50</c:v>
                </c:pt>
                <c:pt idx="354">
                  <c:v>44</c:v>
                </c:pt>
                <c:pt idx="355">
                  <c:v>29</c:v>
                </c:pt>
                <c:pt idx="356">
                  <c:v>48</c:v>
                </c:pt>
                <c:pt idx="357">
                  <c:v>46</c:v>
                </c:pt>
                <c:pt idx="358">
                  <c:v>45</c:v>
                </c:pt>
                <c:pt idx="359">
                  <c:v>47</c:v>
                </c:pt>
                <c:pt idx="360">
                  <c:v>36</c:v>
                </c:pt>
                <c:pt idx="361">
                  <c:v>51</c:v>
                </c:pt>
                <c:pt idx="362">
                  <c:v>35</c:v>
                </c:pt>
                <c:pt idx="363">
                  <c:v>46</c:v>
                </c:pt>
                <c:pt idx="364">
                  <c:v>37</c:v>
                </c:pt>
                <c:pt idx="365">
                  <c:v>43</c:v>
                </c:pt>
                <c:pt idx="366">
                  <c:v>43</c:v>
                </c:pt>
                <c:pt idx="367">
                  <c:v>32</c:v>
                </c:pt>
                <c:pt idx="368">
                  <c:v>43</c:v>
                </c:pt>
                <c:pt idx="369">
                  <c:v>46</c:v>
                </c:pt>
                <c:pt idx="370">
                  <c:v>36</c:v>
                </c:pt>
                <c:pt idx="371">
                  <c:v>42</c:v>
                </c:pt>
                <c:pt idx="372">
                  <c:v>37</c:v>
                </c:pt>
                <c:pt idx="373">
                  <c:v>43</c:v>
                </c:pt>
                <c:pt idx="374">
                  <c:v>32</c:v>
                </c:pt>
                <c:pt idx="375">
                  <c:v>42</c:v>
                </c:pt>
                <c:pt idx="376">
                  <c:v>44</c:v>
                </c:pt>
                <c:pt idx="377">
                  <c:v>43</c:v>
                </c:pt>
                <c:pt idx="378">
                  <c:v>36</c:v>
                </c:pt>
                <c:pt idx="379">
                  <c:v>40</c:v>
                </c:pt>
                <c:pt idx="380">
                  <c:v>37</c:v>
                </c:pt>
                <c:pt idx="381">
                  <c:v>34</c:v>
                </c:pt>
                <c:pt idx="382">
                  <c:v>34</c:v>
                </c:pt>
                <c:pt idx="383">
                  <c:v>47</c:v>
                </c:pt>
                <c:pt idx="384">
                  <c:v>44</c:v>
                </c:pt>
                <c:pt idx="385">
                  <c:v>44</c:v>
                </c:pt>
                <c:pt idx="386">
                  <c:v>52</c:v>
                </c:pt>
                <c:pt idx="387">
                  <c:v>41</c:v>
                </c:pt>
                <c:pt idx="388">
                  <c:v>48</c:v>
                </c:pt>
                <c:pt idx="389">
                  <c:v>40</c:v>
                </c:pt>
                <c:pt idx="390">
                  <c:v>36</c:v>
                </c:pt>
                <c:pt idx="391">
                  <c:v>36</c:v>
                </c:pt>
                <c:pt idx="392">
                  <c:v>40</c:v>
                </c:pt>
                <c:pt idx="393">
                  <c:v>50</c:v>
                </c:pt>
                <c:pt idx="394">
                  <c:v>71</c:v>
                </c:pt>
                <c:pt idx="395">
                  <c:v>59</c:v>
                </c:pt>
                <c:pt idx="396">
                  <c:v>58</c:v>
                </c:pt>
                <c:pt idx="397">
                  <c:v>54</c:v>
                </c:pt>
                <c:pt idx="398">
                  <c:v>54</c:v>
                </c:pt>
                <c:pt idx="399">
                  <c:v>65</c:v>
                </c:pt>
                <c:pt idx="400">
                  <c:v>68</c:v>
                </c:pt>
                <c:pt idx="401">
                  <c:v>62</c:v>
                </c:pt>
                <c:pt idx="402">
                  <c:v>67</c:v>
                </c:pt>
                <c:pt idx="403">
                  <c:v>75</c:v>
                </c:pt>
                <c:pt idx="404">
                  <c:v>97</c:v>
                </c:pt>
                <c:pt idx="405">
                  <c:v>64</c:v>
                </c:pt>
                <c:pt idx="406">
                  <c:v>89</c:v>
                </c:pt>
                <c:pt idx="407">
                  <c:v>93</c:v>
                </c:pt>
                <c:pt idx="408">
                  <c:v>82</c:v>
                </c:pt>
                <c:pt idx="409">
                  <c:v>81</c:v>
                </c:pt>
                <c:pt idx="410">
                  <c:v>108</c:v>
                </c:pt>
                <c:pt idx="411">
                  <c:v>85</c:v>
                </c:pt>
                <c:pt idx="412">
                  <c:v>87</c:v>
                </c:pt>
                <c:pt idx="413">
                  <c:v>115</c:v>
                </c:pt>
                <c:pt idx="414">
                  <c:v>116</c:v>
                </c:pt>
                <c:pt idx="415">
                  <c:v>109</c:v>
                </c:pt>
                <c:pt idx="416">
                  <c:v>96</c:v>
                </c:pt>
                <c:pt idx="417">
                  <c:v>111</c:v>
                </c:pt>
                <c:pt idx="418">
                  <c:v>142</c:v>
                </c:pt>
                <c:pt idx="419">
                  <c:v>127</c:v>
                </c:pt>
                <c:pt idx="420">
                  <c:v>105</c:v>
                </c:pt>
                <c:pt idx="421">
                  <c:v>146</c:v>
                </c:pt>
                <c:pt idx="422">
                  <c:v>157</c:v>
                </c:pt>
                <c:pt idx="423">
                  <c:v>109</c:v>
                </c:pt>
                <c:pt idx="424">
                  <c:v>45</c:v>
                </c:pt>
                <c:pt idx="425">
                  <c:v>42</c:v>
                </c:pt>
                <c:pt idx="426">
                  <c:v>45</c:v>
                </c:pt>
                <c:pt idx="427">
                  <c:v>50</c:v>
                </c:pt>
                <c:pt idx="428">
                  <c:v>42</c:v>
                </c:pt>
                <c:pt idx="429">
                  <c:v>44</c:v>
                </c:pt>
                <c:pt idx="430">
                  <c:v>45</c:v>
                </c:pt>
                <c:pt idx="431">
                  <c:v>43</c:v>
                </c:pt>
                <c:pt idx="432">
                  <c:v>37</c:v>
                </c:pt>
                <c:pt idx="433">
                  <c:v>37</c:v>
                </c:pt>
                <c:pt idx="434">
                  <c:v>46</c:v>
                </c:pt>
                <c:pt idx="435">
                  <c:v>40</c:v>
                </c:pt>
                <c:pt idx="436">
                  <c:v>35</c:v>
                </c:pt>
                <c:pt idx="437">
                  <c:v>33</c:v>
                </c:pt>
                <c:pt idx="438">
                  <c:v>32</c:v>
                </c:pt>
                <c:pt idx="439">
                  <c:v>31</c:v>
                </c:pt>
                <c:pt idx="440">
                  <c:v>34</c:v>
                </c:pt>
                <c:pt idx="441">
                  <c:v>40</c:v>
                </c:pt>
                <c:pt idx="442">
                  <c:v>52</c:v>
                </c:pt>
                <c:pt idx="443">
                  <c:v>34</c:v>
                </c:pt>
                <c:pt idx="444">
                  <c:v>25</c:v>
                </c:pt>
                <c:pt idx="445">
                  <c:v>34</c:v>
                </c:pt>
                <c:pt idx="446">
                  <c:v>40</c:v>
                </c:pt>
                <c:pt idx="447">
                  <c:v>38</c:v>
                </c:pt>
                <c:pt idx="448">
                  <c:v>37</c:v>
                </c:pt>
                <c:pt idx="449">
                  <c:v>38</c:v>
                </c:pt>
                <c:pt idx="450">
                  <c:v>42</c:v>
                </c:pt>
                <c:pt idx="451">
                  <c:v>33</c:v>
                </c:pt>
                <c:pt idx="452">
                  <c:v>46</c:v>
                </c:pt>
                <c:pt idx="453">
                  <c:v>49</c:v>
                </c:pt>
                <c:pt idx="454">
                  <c:v>62</c:v>
                </c:pt>
                <c:pt idx="455">
                  <c:v>45</c:v>
                </c:pt>
                <c:pt idx="456">
                  <c:v>34</c:v>
                </c:pt>
                <c:pt idx="457">
                  <c:v>48</c:v>
                </c:pt>
                <c:pt idx="458">
                  <c:v>43</c:v>
                </c:pt>
                <c:pt idx="459">
                  <c:v>53</c:v>
                </c:pt>
                <c:pt idx="460">
                  <c:v>46</c:v>
                </c:pt>
                <c:pt idx="461">
                  <c:v>44</c:v>
                </c:pt>
                <c:pt idx="462">
                  <c:v>49</c:v>
                </c:pt>
                <c:pt idx="463">
                  <c:v>63</c:v>
                </c:pt>
                <c:pt idx="464">
                  <c:v>59</c:v>
                </c:pt>
                <c:pt idx="465">
                  <c:v>60</c:v>
                </c:pt>
                <c:pt idx="466">
                  <c:v>60</c:v>
                </c:pt>
                <c:pt idx="467">
                  <c:v>58</c:v>
                </c:pt>
                <c:pt idx="468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D-4C73-A771-23FA93AAC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99456"/>
        <c:axId val="408903616"/>
      </c:areaChart>
      <c:dateAx>
        <c:axId val="40889945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s-CO" b="1"/>
                  <a:t>Día del año entre 2 de marzo de 2020 y 13 de junio de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s-CO"/>
            </a:p>
          </c:txPr>
        </c:title>
        <c:numFmt formatCode="d/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408903616"/>
        <c:crosses val="autoZero"/>
        <c:auto val="0"/>
        <c:lblOffset val="100"/>
        <c:baseTimeUnit val="days"/>
        <c:majorUnit val="9"/>
        <c:majorTimeUnit val="days"/>
      </c:dateAx>
      <c:valAx>
        <c:axId val="408903616"/>
        <c:scaling>
          <c:orientation val="minMax"/>
          <c:max val="55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s-CO" b="1"/>
                  <a:t>Número de defunciones diarias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408899456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600">
          <a:latin typeface="Segoe UI" panose="020B0502040204020203" pitchFamily="34" charset="0"/>
          <a:cs typeface="Segoe UI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050"/>
              <a:t>Exceso de mortalidad por mes según causas externas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'ExccesM (EXTERNAS)'!$AN$1</c:f>
              <c:strCache>
                <c:ptCount val="1"/>
                <c:pt idx="0">
                  <c:v>Defunciones observadas (NO COVID-19)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multiLvlStrRef>
              <c:f>'ExccesM (EXTERNAS)'!$AB$2:$AC$17</c:f>
              <c:multiLvlStrCache>
                <c:ptCount val="16"/>
                <c:lvl>
                  <c:pt idx="0">
                    <c:v>ene-20</c:v>
                  </c:pt>
                  <c:pt idx="1">
                    <c:v>feb-20</c:v>
                  </c:pt>
                  <c:pt idx="2">
                    <c:v>mar-20</c:v>
                  </c:pt>
                  <c:pt idx="3">
                    <c:v>abr-20</c:v>
                  </c:pt>
                  <c:pt idx="4">
                    <c:v>may-20</c:v>
                  </c:pt>
                  <c:pt idx="5">
                    <c:v>jun-20</c:v>
                  </c:pt>
                  <c:pt idx="6">
                    <c:v>jul-20</c:v>
                  </c:pt>
                  <c:pt idx="7">
                    <c:v>ago-20</c:v>
                  </c:pt>
                  <c:pt idx="8">
                    <c:v>sep-20</c:v>
                  </c:pt>
                  <c:pt idx="9">
                    <c:v>oct-20</c:v>
                  </c:pt>
                  <c:pt idx="10">
                    <c:v>nov-20</c:v>
                  </c:pt>
                  <c:pt idx="11">
                    <c:v>dic-20</c:v>
                  </c:pt>
                  <c:pt idx="12">
                    <c:v>ene-21</c:v>
                  </c:pt>
                  <c:pt idx="13">
                    <c:v>feb-21</c:v>
                  </c:pt>
                  <c:pt idx="14">
                    <c:v>mar-21</c:v>
                  </c:pt>
                  <c:pt idx="15">
                    <c:v>abr-21</c:v>
                  </c:pt>
                </c:lvl>
                <c:lvl>
                  <c:pt idx="0">
                    <c:v>Año 2020</c:v>
                  </c:pt>
                  <c:pt idx="12">
                    <c:v>Año 2021</c:v>
                  </c:pt>
                </c:lvl>
              </c:multiLvlStrCache>
            </c:multiLvlStrRef>
          </c:cat>
          <c:val>
            <c:numRef>
              <c:f>'ExccesM (EXTERNAS)'!$AN$2:$AN$21</c:f>
              <c:numCache>
                <c:formatCode>#,##0</c:formatCode>
                <c:ptCount val="20"/>
                <c:pt idx="0">
                  <c:v>2374</c:v>
                </c:pt>
                <c:pt idx="1">
                  <c:v>2227</c:v>
                </c:pt>
                <c:pt idx="2">
                  <c:v>1953</c:v>
                </c:pt>
                <c:pt idx="3">
                  <c:v>1445</c:v>
                </c:pt>
                <c:pt idx="4">
                  <c:v>1792</c:v>
                </c:pt>
                <c:pt idx="5">
                  <c:v>1937</c:v>
                </c:pt>
                <c:pt idx="6">
                  <c:v>2096</c:v>
                </c:pt>
                <c:pt idx="7">
                  <c:v>2256</c:v>
                </c:pt>
                <c:pt idx="8">
                  <c:v>2272</c:v>
                </c:pt>
                <c:pt idx="9">
                  <c:v>2388</c:v>
                </c:pt>
                <c:pt idx="10">
                  <c:v>2402</c:v>
                </c:pt>
                <c:pt idx="11">
                  <c:v>2625</c:v>
                </c:pt>
                <c:pt idx="12">
                  <c:v>2511</c:v>
                </c:pt>
                <c:pt idx="13">
                  <c:v>2233</c:v>
                </c:pt>
                <c:pt idx="14">
                  <c:v>2322</c:v>
                </c:pt>
                <c:pt idx="15">
                  <c:v>2267</c:v>
                </c:pt>
                <c:pt idx="16">
                  <c:v>2633</c:v>
                </c:pt>
                <c:pt idx="17">
                  <c:v>2627</c:v>
                </c:pt>
                <c:pt idx="18">
                  <c:v>2598</c:v>
                </c:pt>
                <c:pt idx="19">
                  <c:v>2554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4-4CD4-9547-0AF00F780DA1}"/>
            </c:ext>
          </c:extLst>
        </c:ser>
        <c:ser>
          <c:idx val="2"/>
          <c:order val="2"/>
          <c:tx>
            <c:strRef>
              <c:f>'ExccesM (EXTERNAS)'!$AK$1</c:f>
              <c:strCache>
                <c:ptCount val="1"/>
                <c:pt idx="0">
                  <c:v>COVID-19 confirmado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C4-4CD4-9547-0AF00F780DA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C4-4CD4-9547-0AF00F780DA1}"/>
                </c:ext>
              </c:extLst>
            </c:dLbl>
            <c:dLbl>
              <c:idx val="2"/>
              <c:layout>
                <c:manualLayout>
                  <c:x val="0"/>
                  <c:y val="2.29319765949385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C4-4CD4-9547-0AF00F780DA1}"/>
                </c:ext>
              </c:extLst>
            </c:dLbl>
            <c:dLbl>
              <c:idx val="3"/>
              <c:layout>
                <c:manualLayout>
                  <c:x val="0"/>
                  <c:y val="1.71989824462038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C4-4CD4-9547-0AF00F780DA1}"/>
                </c:ext>
              </c:extLst>
            </c:dLbl>
            <c:dLbl>
              <c:idx val="11"/>
              <c:layout>
                <c:manualLayout>
                  <c:x val="-1.6115107913669064E-2"/>
                  <c:y val="7.64399219831284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C4-4CD4-9547-0AF00F780DA1}"/>
                </c:ext>
              </c:extLst>
            </c:dLbl>
            <c:dLbl>
              <c:idx val="12"/>
              <c:layout>
                <c:manualLayout>
                  <c:x val="-1.6708131392021687E-2"/>
                  <c:y val="5.788301311316043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C4-4CD4-9547-0AF00F780D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'ExccesM (EXTERNAS)'!$AB$2:$AC$17</c:f>
              <c:multiLvlStrCache>
                <c:ptCount val="16"/>
                <c:lvl>
                  <c:pt idx="0">
                    <c:v>ene-20</c:v>
                  </c:pt>
                  <c:pt idx="1">
                    <c:v>feb-20</c:v>
                  </c:pt>
                  <c:pt idx="2">
                    <c:v>mar-20</c:v>
                  </c:pt>
                  <c:pt idx="3">
                    <c:v>abr-20</c:v>
                  </c:pt>
                  <c:pt idx="4">
                    <c:v>may-20</c:v>
                  </c:pt>
                  <c:pt idx="5">
                    <c:v>jun-20</c:v>
                  </c:pt>
                  <c:pt idx="6">
                    <c:v>jul-20</c:v>
                  </c:pt>
                  <c:pt idx="7">
                    <c:v>ago-20</c:v>
                  </c:pt>
                  <c:pt idx="8">
                    <c:v>sep-20</c:v>
                  </c:pt>
                  <c:pt idx="9">
                    <c:v>oct-20</c:v>
                  </c:pt>
                  <c:pt idx="10">
                    <c:v>nov-20</c:v>
                  </c:pt>
                  <c:pt idx="11">
                    <c:v>dic-20</c:v>
                  </c:pt>
                  <c:pt idx="12">
                    <c:v>ene-21</c:v>
                  </c:pt>
                  <c:pt idx="13">
                    <c:v>feb-21</c:v>
                  </c:pt>
                  <c:pt idx="14">
                    <c:v>mar-21</c:v>
                  </c:pt>
                  <c:pt idx="15">
                    <c:v>abr-21</c:v>
                  </c:pt>
                </c:lvl>
                <c:lvl>
                  <c:pt idx="0">
                    <c:v>Año 2020</c:v>
                  </c:pt>
                  <c:pt idx="12">
                    <c:v>Año 2021</c:v>
                  </c:pt>
                </c:lvl>
              </c:multiLvlStrCache>
            </c:multiLvlStrRef>
          </c:cat>
          <c:val>
            <c:numRef>
              <c:f>'ExccesM (EXTERNAS)'!$AK$2:$AK$17</c:f>
            </c:numRef>
          </c:val>
          <c:extLst>
            <c:ext xmlns:c16="http://schemas.microsoft.com/office/drawing/2014/chart" uri="{C3380CC4-5D6E-409C-BE32-E72D297353CC}">
              <c16:uniqueId val="{00000007-40C4-4CD4-9547-0AF00F780DA1}"/>
            </c:ext>
          </c:extLst>
        </c:ser>
        <c:ser>
          <c:idx val="3"/>
          <c:order val="3"/>
          <c:tx>
            <c:strRef>
              <c:f>'ExccesM (EXTERNAS)'!$AL$1</c:f>
              <c:strCache>
                <c:ptCount val="1"/>
                <c:pt idx="0">
                  <c:v>COVID-19 sospechoso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C4-4CD4-9547-0AF00F780DA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C4-4CD4-9547-0AF00F780DA1}"/>
                </c:ext>
              </c:extLst>
            </c:dLbl>
            <c:dLbl>
              <c:idx val="2"/>
              <c:layout>
                <c:manualLayout>
                  <c:x val="2.3021582733812949E-3"/>
                  <c:y val="-1.33769863470474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C4-4CD4-9547-0AF00F780DA1}"/>
                </c:ext>
              </c:extLst>
            </c:dLbl>
            <c:dLbl>
              <c:idx val="4"/>
              <c:layout>
                <c:manualLayout>
                  <c:x val="1.2661870503597123E-2"/>
                  <c:y val="-1.7198982446203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C4-4CD4-9547-0AF00F780DA1}"/>
                </c:ext>
              </c:extLst>
            </c:dLbl>
            <c:dLbl>
              <c:idx val="5"/>
              <c:layout>
                <c:manualLayout>
                  <c:x val="-4.604316546762674E-3"/>
                  <c:y val="-7.64399219831284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C4-4CD4-9547-0AF00F780DA1}"/>
                </c:ext>
              </c:extLst>
            </c:dLbl>
            <c:dLbl>
              <c:idx val="8"/>
              <c:layout>
                <c:manualLayout>
                  <c:x val="1.1510791366906475E-3"/>
                  <c:y val="-5.732994148734633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C4-4CD4-9547-0AF00F780DA1}"/>
                </c:ext>
              </c:extLst>
            </c:dLbl>
            <c:dLbl>
              <c:idx val="11"/>
              <c:layout>
                <c:manualLayout>
                  <c:x val="-1.4964028776978586E-2"/>
                  <c:y val="3.82199609915638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0C4-4CD4-9547-0AF00F780DA1}"/>
                </c:ext>
              </c:extLst>
            </c:dLbl>
            <c:dLbl>
              <c:idx val="12"/>
              <c:layout>
                <c:manualLayout>
                  <c:x val="-1.879664781602455E-2"/>
                  <c:y val="-1.54354701635096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0C4-4CD4-9547-0AF00F780DA1}"/>
                </c:ext>
              </c:extLst>
            </c:dLbl>
            <c:dLbl>
              <c:idx val="14"/>
              <c:layout>
                <c:manualLayout>
                  <c:x val="-7.338082203359471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0C4-4CD4-9547-0AF00F780D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'ExccesM (EXTERNAS)'!$AB$2:$AC$17</c:f>
              <c:multiLvlStrCache>
                <c:ptCount val="16"/>
                <c:lvl>
                  <c:pt idx="0">
                    <c:v>ene-20</c:v>
                  </c:pt>
                  <c:pt idx="1">
                    <c:v>feb-20</c:v>
                  </c:pt>
                  <c:pt idx="2">
                    <c:v>mar-20</c:v>
                  </c:pt>
                  <c:pt idx="3">
                    <c:v>abr-20</c:v>
                  </c:pt>
                  <c:pt idx="4">
                    <c:v>may-20</c:v>
                  </c:pt>
                  <c:pt idx="5">
                    <c:v>jun-20</c:v>
                  </c:pt>
                  <c:pt idx="6">
                    <c:v>jul-20</c:v>
                  </c:pt>
                  <c:pt idx="7">
                    <c:v>ago-20</c:v>
                  </c:pt>
                  <c:pt idx="8">
                    <c:v>sep-20</c:v>
                  </c:pt>
                  <c:pt idx="9">
                    <c:v>oct-20</c:v>
                  </c:pt>
                  <c:pt idx="10">
                    <c:v>nov-20</c:v>
                  </c:pt>
                  <c:pt idx="11">
                    <c:v>dic-20</c:v>
                  </c:pt>
                  <c:pt idx="12">
                    <c:v>ene-21</c:v>
                  </c:pt>
                  <c:pt idx="13">
                    <c:v>feb-21</c:v>
                  </c:pt>
                  <c:pt idx="14">
                    <c:v>mar-21</c:v>
                  </c:pt>
                  <c:pt idx="15">
                    <c:v>abr-21</c:v>
                  </c:pt>
                </c:lvl>
                <c:lvl>
                  <c:pt idx="0">
                    <c:v>Año 2020</c:v>
                  </c:pt>
                  <c:pt idx="12">
                    <c:v>Año 2021</c:v>
                  </c:pt>
                </c:lvl>
              </c:multiLvlStrCache>
            </c:multiLvlStrRef>
          </c:cat>
          <c:val>
            <c:numRef>
              <c:f>'ExccesM (EXTERNAS)'!$AL$2:$AL$17</c:f>
            </c:numRef>
          </c:val>
          <c:extLst>
            <c:ext xmlns:c16="http://schemas.microsoft.com/office/drawing/2014/chart" uri="{C3380CC4-5D6E-409C-BE32-E72D297353CC}">
              <c16:uniqueId val="{00000011-40C4-4CD4-9547-0AF00F780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72608"/>
        <c:axId val="752022016"/>
      </c:areaChart>
      <c:lineChart>
        <c:grouping val="standard"/>
        <c:varyColors val="0"/>
        <c:ser>
          <c:idx val="0"/>
          <c:order val="0"/>
          <c:tx>
            <c:strRef>
              <c:f>'ExccesM (EXTERNAS)'!$AM$1</c:f>
              <c:strCache>
                <c:ptCount val="1"/>
                <c:pt idx="0">
                  <c:v>Valor esperado (promedio 2015-2019)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'ExccesM (EXTERNAS)'!$AB$2:$AC$21</c:f>
              <c:multiLvlStrCache>
                <c:ptCount val="20"/>
                <c:lvl>
                  <c:pt idx="0">
                    <c:v>ene-20</c:v>
                  </c:pt>
                  <c:pt idx="1">
                    <c:v>feb-20</c:v>
                  </c:pt>
                  <c:pt idx="2">
                    <c:v>mar-20</c:v>
                  </c:pt>
                  <c:pt idx="3">
                    <c:v>abr-20</c:v>
                  </c:pt>
                  <c:pt idx="4">
                    <c:v>may-20</c:v>
                  </c:pt>
                  <c:pt idx="5">
                    <c:v>jun-20</c:v>
                  </c:pt>
                  <c:pt idx="6">
                    <c:v>jul-20</c:v>
                  </c:pt>
                  <c:pt idx="7">
                    <c:v>ago-20</c:v>
                  </c:pt>
                  <c:pt idx="8">
                    <c:v>sep-20</c:v>
                  </c:pt>
                  <c:pt idx="9">
                    <c:v>oct-20</c:v>
                  </c:pt>
                  <c:pt idx="10">
                    <c:v>nov-20</c:v>
                  </c:pt>
                  <c:pt idx="11">
                    <c:v>dic-20</c:v>
                  </c:pt>
                  <c:pt idx="12">
                    <c:v>ene-21</c:v>
                  </c:pt>
                  <c:pt idx="13">
                    <c:v>feb-21</c:v>
                  </c:pt>
                  <c:pt idx="14">
                    <c:v>mar-21</c:v>
                  </c:pt>
                  <c:pt idx="15">
                    <c:v>abr-21</c:v>
                  </c:pt>
                  <c:pt idx="16">
                    <c:v>may-21</c:v>
                  </c:pt>
                  <c:pt idx="17">
                    <c:v>jun-21</c:v>
                  </c:pt>
                  <c:pt idx="18">
                    <c:v>jul-21</c:v>
                  </c:pt>
                  <c:pt idx="19">
                    <c:v>ago-21</c:v>
                  </c:pt>
                </c:lvl>
                <c:lvl>
                  <c:pt idx="0">
                    <c:v>Año 2020</c:v>
                  </c:pt>
                  <c:pt idx="12">
                    <c:v>Año 2021</c:v>
                  </c:pt>
                </c:lvl>
              </c:multiLvlStrCache>
            </c:multiLvlStrRef>
          </c:cat>
          <c:val>
            <c:numRef>
              <c:f>'ExccesM (EXTERNAS)'!$AM$2:$AM$21</c:f>
              <c:numCache>
                <c:formatCode>#,##0</c:formatCode>
                <c:ptCount val="20"/>
                <c:pt idx="0">
                  <c:v>2569.1999999999998</c:v>
                </c:pt>
                <c:pt idx="1">
                  <c:v>2150.4</c:v>
                </c:pt>
                <c:pt idx="2">
                  <c:v>2434.1999999999998</c:v>
                </c:pt>
                <c:pt idx="3">
                  <c:v>2346.4</c:v>
                </c:pt>
                <c:pt idx="4">
                  <c:v>2445.6</c:v>
                </c:pt>
                <c:pt idx="5">
                  <c:v>2396.4</c:v>
                </c:pt>
                <c:pt idx="6">
                  <c:v>2426.6</c:v>
                </c:pt>
                <c:pt idx="7">
                  <c:v>2414.8000000000002</c:v>
                </c:pt>
                <c:pt idx="8">
                  <c:v>2278.1999999999998</c:v>
                </c:pt>
                <c:pt idx="9">
                  <c:v>2385.4</c:v>
                </c:pt>
                <c:pt idx="10">
                  <c:v>2372.1999999999998</c:v>
                </c:pt>
                <c:pt idx="11">
                  <c:v>2730.2</c:v>
                </c:pt>
                <c:pt idx="12">
                  <c:v>2569.1999999999998</c:v>
                </c:pt>
                <c:pt idx="13">
                  <c:v>2150.4</c:v>
                </c:pt>
                <c:pt idx="14">
                  <c:v>2434.1999999999998</c:v>
                </c:pt>
                <c:pt idx="15">
                  <c:v>2346.4</c:v>
                </c:pt>
                <c:pt idx="16">
                  <c:v>2445.6</c:v>
                </c:pt>
                <c:pt idx="17">
                  <c:v>2396.4</c:v>
                </c:pt>
                <c:pt idx="18">
                  <c:v>2426.6</c:v>
                </c:pt>
                <c:pt idx="19">
                  <c:v>2414.8000000000002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0C4-4CD4-9547-0AF00F780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72608"/>
        <c:axId val="752022016"/>
      </c:lineChart>
      <c:catAx>
        <c:axId val="71437260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Mes</a:t>
                </a:r>
                <a:r>
                  <a:rPr lang="es-CO" b="1" baseline="0"/>
                  <a:t> y año</a:t>
                </a:r>
                <a:r>
                  <a:rPr lang="es-CO" b="1"/>
                  <a:t> </a:t>
                </a:r>
              </a:p>
            </c:rich>
          </c:tx>
          <c:layout>
            <c:manualLayout>
              <c:xMode val="edge"/>
              <c:yMode val="edge"/>
              <c:x val="0.49733498572476176"/>
              <c:y val="0.9631626520526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022016"/>
        <c:crosses val="autoZero"/>
        <c:auto val="1"/>
        <c:lblAlgn val="ctr"/>
        <c:lblOffset val="100"/>
        <c:tickMarkSkip val="1"/>
        <c:noMultiLvlLbl val="0"/>
      </c:catAx>
      <c:valAx>
        <c:axId val="75202201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Número de defunciones mensuales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437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20" b="0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s-CO"/>
              <a:t>Exceso de mortalidad año 2020-2021 por semana, según todas las causas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CO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'ExccesM (TODAS)'!$AB$1</c:f>
              <c:strCache>
                <c:ptCount val="1"/>
                <c:pt idx="0">
                  <c:v>Defunciones observadas (todas las causas menos COVID-19)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strRef>
              <c:f>'ExccesM (TODAS)'!$O$2:$O$23</c:f>
              <c:strCache>
                <c:ptCount val="22"/>
                <c:pt idx="0">
                  <c:v>Sem1</c:v>
                </c:pt>
                <c:pt idx="1">
                  <c:v>Sem2</c:v>
                </c:pt>
                <c:pt idx="2">
                  <c:v>Sem3</c:v>
                </c:pt>
                <c:pt idx="3">
                  <c:v>Sem4</c:v>
                </c:pt>
                <c:pt idx="4">
                  <c:v>Sem5</c:v>
                </c:pt>
                <c:pt idx="5">
                  <c:v>Sem6</c:v>
                </c:pt>
                <c:pt idx="6">
                  <c:v>Sem7</c:v>
                </c:pt>
                <c:pt idx="7">
                  <c:v>Sem8</c:v>
                </c:pt>
                <c:pt idx="8">
                  <c:v>Sem9</c:v>
                </c:pt>
                <c:pt idx="9">
                  <c:v>Sem10</c:v>
                </c:pt>
                <c:pt idx="10">
                  <c:v>Sem11</c:v>
                </c:pt>
                <c:pt idx="11">
                  <c:v>Sem12</c:v>
                </c:pt>
                <c:pt idx="12">
                  <c:v>Sem13</c:v>
                </c:pt>
                <c:pt idx="13">
                  <c:v>Sem14</c:v>
                </c:pt>
                <c:pt idx="14">
                  <c:v>Sem15</c:v>
                </c:pt>
                <c:pt idx="15">
                  <c:v>Sem16</c:v>
                </c:pt>
                <c:pt idx="16">
                  <c:v>Sem17</c:v>
                </c:pt>
                <c:pt idx="17">
                  <c:v>Sem18</c:v>
                </c:pt>
                <c:pt idx="18">
                  <c:v>Sem19</c:v>
                </c:pt>
                <c:pt idx="19">
                  <c:v>Sem20</c:v>
                </c:pt>
                <c:pt idx="20">
                  <c:v>Sem21</c:v>
                </c:pt>
                <c:pt idx="21">
                  <c:v>Sem22</c:v>
                </c:pt>
              </c:strCache>
            </c:strRef>
          </c:cat>
          <c:val>
            <c:numRef>
              <c:f>'ExccesM (TODAS)'!$AB$2:$AB$89</c:f>
              <c:numCache>
                <c:formatCode>#,##0</c:formatCode>
                <c:ptCount val="88"/>
                <c:pt idx="0">
                  <c:v>5078</c:v>
                </c:pt>
                <c:pt idx="1">
                  <c:v>5023</c:v>
                </c:pt>
                <c:pt idx="2">
                  <c:v>4915</c:v>
                </c:pt>
                <c:pt idx="3">
                  <c:v>4771</c:v>
                </c:pt>
                <c:pt idx="4">
                  <c:v>4635</c:v>
                </c:pt>
                <c:pt idx="5">
                  <c:v>4741</c:v>
                </c:pt>
                <c:pt idx="6">
                  <c:v>4708</c:v>
                </c:pt>
                <c:pt idx="7">
                  <c:v>4703</c:v>
                </c:pt>
                <c:pt idx="8">
                  <c:v>4544</c:v>
                </c:pt>
                <c:pt idx="9">
                  <c:v>4544</c:v>
                </c:pt>
                <c:pt idx="10">
                  <c:v>4469</c:v>
                </c:pt>
                <c:pt idx="11">
                  <c:v>4510</c:v>
                </c:pt>
                <c:pt idx="12">
                  <c:v>4311</c:v>
                </c:pt>
                <c:pt idx="13">
                  <c:v>4105</c:v>
                </c:pt>
                <c:pt idx="14">
                  <c:v>4127</c:v>
                </c:pt>
                <c:pt idx="15">
                  <c:v>4171</c:v>
                </c:pt>
                <c:pt idx="16">
                  <c:v>4123</c:v>
                </c:pt>
                <c:pt idx="17">
                  <c:v>4019</c:v>
                </c:pt>
                <c:pt idx="18">
                  <c:v>4170</c:v>
                </c:pt>
                <c:pt idx="19">
                  <c:v>4255</c:v>
                </c:pt>
                <c:pt idx="20">
                  <c:v>4291</c:v>
                </c:pt>
                <c:pt idx="21">
                  <c:v>4243</c:v>
                </c:pt>
                <c:pt idx="22">
                  <c:v>4473</c:v>
                </c:pt>
                <c:pt idx="23">
                  <c:v>4506</c:v>
                </c:pt>
                <c:pt idx="24">
                  <c:v>4673</c:v>
                </c:pt>
                <c:pt idx="25">
                  <c:v>4758</c:v>
                </c:pt>
                <c:pt idx="26">
                  <c:v>4691</c:v>
                </c:pt>
                <c:pt idx="27">
                  <c:v>4817</c:v>
                </c:pt>
                <c:pt idx="28">
                  <c:v>5037</c:v>
                </c:pt>
                <c:pt idx="29">
                  <c:v>5046</c:v>
                </c:pt>
                <c:pt idx="30">
                  <c:v>5184</c:v>
                </c:pt>
                <c:pt idx="31">
                  <c:v>4953</c:v>
                </c:pt>
                <c:pt idx="32">
                  <c:v>4929</c:v>
                </c:pt>
                <c:pt idx="33">
                  <c:v>4663</c:v>
                </c:pt>
                <c:pt idx="34">
                  <c:v>4527</c:v>
                </c:pt>
                <c:pt idx="35">
                  <c:v>4583</c:v>
                </c:pt>
                <c:pt idx="36">
                  <c:v>4610</c:v>
                </c:pt>
                <c:pt idx="37">
                  <c:v>4612</c:v>
                </c:pt>
                <c:pt idx="38">
                  <c:v>4564</c:v>
                </c:pt>
                <c:pt idx="39">
                  <c:v>4469</c:v>
                </c:pt>
                <c:pt idx="40">
                  <c:v>4700</c:v>
                </c:pt>
                <c:pt idx="41">
                  <c:v>4630</c:v>
                </c:pt>
                <c:pt idx="42">
                  <c:v>4671</c:v>
                </c:pt>
                <c:pt idx="43">
                  <c:v>4454</c:v>
                </c:pt>
                <c:pt idx="44">
                  <c:v>4587</c:v>
                </c:pt>
                <c:pt idx="45">
                  <c:v>4528</c:v>
                </c:pt>
                <c:pt idx="46">
                  <c:v>4626</c:v>
                </c:pt>
                <c:pt idx="47">
                  <c:v>4590</c:v>
                </c:pt>
                <c:pt idx="48">
                  <c:v>4604</c:v>
                </c:pt>
                <c:pt idx="49">
                  <c:v>4892</c:v>
                </c:pt>
                <c:pt idx="50">
                  <c:v>4715</c:v>
                </c:pt>
                <c:pt idx="51">
                  <c:v>4963</c:v>
                </c:pt>
                <c:pt idx="52">
                  <c:v>5215</c:v>
                </c:pt>
                <c:pt idx="53">
                  <c:v>5018</c:v>
                </c:pt>
                <c:pt idx="54">
                  <c:v>5112</c:v>
                </c:pt>
                <c:pt idx="55">
                  <c:v>5076</c:v>
                </c:pt>
                <c:pt idx="56">
                  <c:v>4716</c:v>
                </c:pt>
                <c:pt idx="57">
                  <c:v>4661</c:v>
                </c:pt>
                <c:pt idx="58">
                  <c:v>4517</c:v>
                </c:pt>
                <c:pt idx="59">
                  <c:v>4406</c:v>
                </c:pt>
                <c:pt idx="60">
                  <c:v>4284</c:v>
                </c:pt>
                <c:pt idx="61">
                  <c:v>4446</c:v>
                </c:pt>
                <c:pt idx="62">
                  <c:v>4275</c:v>
                </c:pt>
                <c:pt idx="63">
                  <c:v>4456</c:v>
                </c:pt>
                <c:pt idx="64">
                  <c:v>4625</c:v>
                </c:pt>
                <c:pt idx="65">
                  <c:v>4683</c:v>
                </c:pt>
                <c:pt idx="66">
                  <c:v>4675</c:v>
                </c:pt>
                <c:pt idx="67">
                  <c:v>4973</c:v>
                </c:pt>
                <c:pt idx="68">
                  <c:v>4840</c:v>
                </c:pt>
                <c:pt idx="69">
                  <c:v>5053</c:v>
                </c:pt>
                <c:pt idx="70">
                  <c:v>5474</c:v>
                </c:pt>
                <c:pt idx="71">
                  <c:v>5552</c:v>
                </c:pt>
                <c:pt idx="72">
                  <c:v>5647</c:v>
                </c:pt>
                <c:pt idx="73">
                  <c:v>5688</c:v>
                </c:pt>
                <c:pt idx="74">
                  <c:v>5826</c:v>
                </c:pt>
                <c:pt idx="75">
                  <c:v>5886</c:v>
                </c:pt>
                <c:pt idx="76">
                  <c:v>6017</c:v>
                </c:pt>
                <c:pt idx="77">
                  <c:v>6134</c:v>
                </c:pt>
                <c:pt idx="78">
                  <c:v>6025</c:v>
                </c:pt>
                <c:pt idx="79">
                  <c:v>5849</c:v>
                </c:pt>
                <c:pt idx="80">
                  <c:v>5597</c:v>
                </c:pt>
                <c:pt idx="81">
                  <c:v>5424</c:v>
                </c:pt>
                <c:pt idx="82">
                  <c:v>5196</c:v>
                </c:pt>
                <c:pt idx="83">
                  <c:v>5060</c:v>
                </c:pt>
                <c:pt idx="84">
                  <c:v>4911</c:v>
                </c:pt>
                <c:pt idx="85">
                  <c:v>4917</c:v>
                </c:pt>
                <c:pt idx="86">
                  <c:v>4738</c:v>
                </c:pt>
                <c:pt idx="87">
                  <c:v>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6-484B-AC47-A204A0A01D0C}"/>
            </c:ext>
          </c:extLst>
        </c:ser>
        <c:ser>
          <c:idx val="2"/>
          <c:order val="2"/>
          <c:tx>
            <c:strRef>
              <c:f>'ExccesM (TODAS)'!$Y$1</c:f>
              <c:strCache>
                <c:ptCount val="1"/>
                <c:pt idx="0">
                  <c:v>COVID-19 confirmado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cat>
            <c:strRef>
              <c:f>'ExccesM (TODAS)'!$O$2:$O$23</c:f>
              <c:strCache>
                <c:ptCount val="22"/>
                <c:pt idx="0">
                  <c:v>Sem1</c:v>
                </c:pt>
                <c:pt idx="1">
                  <c:v>Sem2</c:v>
                </c:pt>
                <c:pt idx="2">
                  <c:v>Sem3</c:v>
                </c:pt>
                <c:pt idx="3">
                  <c:v>Sem4</c:v>
                </c:pt>
                <c:pt idx="4">
                  <c:v>Sem5</c:v>
                </c:pt>
                <c:pt idx="5">
                  <c:v>Sem6</c:v>
                </c:pt>
                <c:pt idx="6">
                  <c:v>Sem7</c:v>
                </c:pt>
                <c:pt idx="7">
                  <c:v>Sem8</c:v>
                </c:pt>
                <c:pt idx="8">
                  <c:v>Sem9</c:v>
                </c:pt>
                <c:pt idx="9">
                  <c:v>Sem10</c:v>
                </c:pt>
                <c:pt idx="10">
                  <c:v>Sem11</c:v>
                </c:pt>
                <c:pt idx="11">
                  <c:v>Sem12</c:v>
                </c:pt>
                <c:pt idx="12">
                  <c:v>Sem13</c:v>
                </c:pt>
                <c:pt idx="13">
                  <c:v>Sem14</c:v>
                </c:pt>
                <c:pt idx="14">
                  <c:v>Sem15</c:v>
                </c:pt>
                <c:pt idx="15">
                  <c:v>Sem16</c:v>
                </c:pt>
                <c:pt idx="16">
                  <c:v>Sem17</c:v>
                </c:pt>
                <c:pt idx="17">
                  <c:v>Sem18</c:v>
                </c:pt>
                <c:pt idx="18">
                  <c:v>Sem19</c:v>
                </c:pt>
                <c:pt idx="19">
                  <c:v>Sem20</c:v>
                </c:pt>
                <c:pt idx="20">
                  <c:v>Sem21</c:v>
                </c:pt>
                <c:pt idx="21">
                  <c:v>Sem22</c:v>
                </c:pt>
              </c:strCache>
            </c:strRef>
          </c:cat>
          <c:val>
            <c:numRef>
              <c:f>'ExccesM (TODAS)'!$Y$2:$Y$89</c:f>
              <c:numCache>
                <c:formatCode>#,##0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20</c:v>
                </c:pt>
                <c:pt idx="13">
                  <c:v>56</c:v>
                </c:pt>
                <c:pt idx="14">
                  <c:v>62</c:v>
                </c:pt>
                <c:pt idx="15">
                  <c:v>79</c:v>
                </c:pt>
                <c:pt idx="16">
                  <c:v>89</c:v>
                </c:pt>
                <c:pt idx="17">
                  <c:v>137</c:v>
                </c:pt>
                <c:pt idx="18">
                  <c:v>176</c:v>
                </c:pt>
                <c:pt idx="19">
                  <c:v>169</c:v>
                </c:pt>
                <c:pt idx="20">
                  <c:v>273</c:v>
                </c:pt>
                <c:pt idx="21">
                  <c:v>332</c:v>
                </c:pt>
                <c:pt idx="22">
                  <c:v>515</c:v>
                </c:pt>
                <c:pt idx="23">
                  <c:v>642</c:v>
                </c:pt>
                <c:pt idx="24">
                  <c:v>910</c:v>
                </c:pt>
                <c:pt idx="25">
                  <c:v>1079</c:v>
                </c:pt>
                <c:pt idx="26">
                  <c:v>1270</c:v>
                </c:pt>
                <c:pt idx="27">
                  <c:v>1599</c:v>
                </c:pt>
                <c:pt idx="28">
                  <c:v>1949</c:v>
                </c:pt>
                <c:pt idx="29">
                  <c:v>2294</c:v>
                </c:pt>
                <c:pt idx="30">
                  <c:v>2506</c:v>
                </c:pt>
                <c:pt idx="31">
                  <c:v>2536</c:v>
                </c:pt>
                <c:pt idx="32">
                  <c:v>2336</c:v>
                </c:pt>
                <c:pt idx="33">
                  <c:v>2194</c:v>
                </c:pt>
                <c:pt idx="34">
                  <c:v>1999</c:v>
                </c:pt>
                <c:pt idx="35">
                  <c:v>1801</c:v>
                </c:pt>
                <c:pt idx="36">
                  <c:v>1607</c:v>
                </c:pt>
                <c:pt idx="37">
                  <c:v>1474</c:v>
                </c:pt>
                <c:pt idx="38">
                  <c:v>1430</c:v>
                </c:pt>
                <c:pt idx="39">
                  <c:v>1388</c:v>
                </c:pt>
                <c:pt idx="40">
                  <c:v>1331</c:v>
                </c:pt>
                <c:pt idx="41">
                  <c:v>1400</c:v>
                </c:pt>
                <c:pt idx="42">
                  <c:v>1461</c:v>
                </c:pt>
                <c:pt idx="43">
                  <c:v>1474</c:v>
                </c:pt>
                <c:pt idx="44">
                  <c:v>1530</c:v>
                </c:pt>
                <c:pt idx="45">
                  <c:v>1439</c:v>
                </c:pt>
                <c:pt idx="46">
                  <c:v>1479</c:v>
                </c:pt>
                <c:pt idx="47">
                  <c:v>1526</c:v>
                </c:pt>
                <c:pt idx="48">
                  <c:v>1441</c:v>
                </c:pt>
                <c:pt idx="49">
                  <c:v>1585</c:v>
                </c:pt>
                <c:pt idx="50">
                  <c:v>1772</c:v>
                </c:pt>
                <c:pt idx="51">
                  <c:v>2040</c:v>
                </c:pt>
                <c:pt idx="52">
                  <c:v>2347</c:v>
                </c:pt>
                <c:pt idx="53">
                  <c:v>2327</c:v>
                </c:pt>
                <c:pt idx="54">
                  <c:v>2767</c:v>
                </c:pt>
                <c:pt idx="55">
                  <c:v>2813</c:v>
                </c:pt>
                <c:pt idx="56">
                  <c:v>2463</c:v>
                </c:pt>
                <c:pt idx="57">
                  <c:v>1963</c:v>
                </c:pt>
                <c:pt idx="58">
                  <c:v>1465</c:v>
                </c:pt>
                <c:pt idx="59">
                  <c:v>1199</c:v>
                </c:pt>
                <c:pt idx="60">
                  <c:v>987</c:v>
                </c:pt>
                <c:pt idx="61">
                  <c:v>849</c:v>
                </c:pt>
                <c:pt idx="62">
                  <c:v>775</c:v>
                </c:pt>
                <c:pt idx="63">
                  <c:v>868</c:v>
                </c:pt>
                <c:pt idx="64">
                  <c:v>1054</c:v>
                </c:pt>
                <c:pt idx="65">
                  <c:v>1440</c:v>
                </c:pt>
                <c:pt idx="66">
                  <c:v>2056</c:v>
                </c:pt>
                <c:pt idx="67">
                  <c:v>2859</c:v>
                </c:pt>
                <c:pt idx="68">
                  <c:v>3146</c:v>
                </c:pt>
                <c:pt idx="69">
                  <c:v>3107</c:v>
                </c:pt>
                <c:pt idx="70">
                  <c:v>3133</c:v>
                </c:pt>
                <c:pt idx="71">
                  <c:v>3201</c:v>
                </c:pt>
                <c:pt idx="72">
                  <c:v>3168</c:v>
                </c:pt>
                <c:pt idx="73">
                  <c:v>3331</c:v>
                </c:pt>
                <c:pt idx="74">
                  <c:v>3680</c:v>
                </c:pt>
                <c:pt idx="75">
                  <c:v>3844</c:v>
                </c:pt>
                <c:pt idx="76">
                  <c:v>4078</c:v>
                </c:pt>
                <c:pt idx="77">
                  <c:v>4025</c:v>
                </c:pt>
                <c:pt idx="78">
                  <c:v>3940</c:v>
                </c:pt>
                <c:pt idx="79">
                  <c:v>3467</c:v>
                </c:pt>
                <c:pt idx="80">
                  <c:v>3017</c:v>
                </c:pt>
                <c:pt idx="81">
                  <c:v>2112</c:v>
                </c:pt>
                <c:pt idx="82">
                  <c:v>1745</c:v>
                </c:pt>
                <c:pt idx="83">
                  <c:v>1129</c:v>
                </c:pt>
                <c:pt idx="84">
                  <c:v>809</c:v>
                </c:pt>
                <c:pt idx="85">
                  <c:v>586</c:v>
                </c:pt>
                <c:pt idx="86">
                  <c:v>443</c:v>
                </c:pt>
                <c:pt idx="87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6-484B-AC47-A204A0A01D0C}"/>
            </c:ext>
          </c:extLst>
        </c:ser>
        <c:ser>
          <c:idx val="3"/>
          <c:order val="3"/>
          <c:tx>
            <c:strRef>
              <c:f>'ExccesM (TODAS)'!$Z$1</c:f>
              <c:strCache>
                <c:ptCount val="1"/>
                <c:pt idx="0">
                  <c:v>COVID-19 sospechoso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cat>
            <c:strRef>
              <c:f>'ExccesM (TODAS)'!$O$2:$O$23</c:f>
              <c:strCache>
                <c:ptCount val="22"/>
                <c:pt idx="0">
                  <c:v>Sem1</c:v>
                </c:pt>
                <c:pt idx="1">
                  <c:v>Sem2</c:v>
                </c:pt>
                <c:pt idx="2">
                  <c:v>Sem3</c:v>
                </c:pt>
                <c:pt idx="3">
                  <c:v>Sem4</c:v>
                </c:pt>
                <c:pt idx="4">
                  <c:v>Sem5</c:v>
                </c:pt>
                <c:pt idx="5">
                  <c:v>Sem6</c:v>
                </c:pt>
                <c:pt idx="6">
                  <c:v>Sem7</c:v>
                </c:pt>
                <c:pt idx="7">
                  <c:v>Sem8</c:v>
                </c:pt>
                <c:pt idx="8">
                  <c:v>Sem9</c:v>
                </c:pt>
                <c:pt idx="9">
                  <c:v>Sem10</c:v>
                </c:pt>
                <c:pt idx="10">
                  <c:v>Sem11</c:v>
                </c:pt>
                <c:pt idx="11">
                  <c:v>Sem12</c:v>
                </c:pt>
                <c:pt idx="12">
                  <c:v>Sem13</c:v>
                </c:pt>
                <c:pt idx="13">
                  <c:v>Sem14</c:v>
                </c:pt>
                <c:pt idx="14">
                  <c:v>Sem15</c:v>
                </c:pt>
                <c:pt idx="15">
                  <c:v>Sem16</c:v>
                </c:pt>
                <c:pt idx="16">
                  <c:v>Sem17</c:v>
                </c:pt>
                <c:pt idx="17">
                  <c:v>Sem18</c:v>
                </c:pt>
                <c:pt idx="18">
                  <c:v>Sem19</c:v>
                </c:pt>
                <c:pt idx="19">
                  <c:v>Sem20</c:v>
                </c:pt>
                <c:pt idx="20">
                  <c:v>Sem21</c:v>
                </c:pt>
                <c:pt idx="21">
                  <c:v>Sem22</c:v>
                </c:pt>
              </c:strCache>
            </c:strRef>
          </c:cat>
          <c:val>
            <c:numRef>
              <c:f>'ExccesM (TODAS)'!$Z$2:$Z$89</c:f>
              <c:numCache>
                <c:formatCode>#,##0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17</c:v>
                </c:pt>
                <c:pt idx="13">
                  <c:v>35</c:v>
                </c:pt>
                <c:pt idx="14">
                  <c:v>78</c:v>
                </c:pt>
                <c:pt idx="15">
                  <c:v>107</c:v>
                </c:pt>
                <c:pt idx="16">
                  <c:v>127</c:v>
                </c:pt>
                <c:pt idx="17">
                  <c:v>116</c:v>
                </c:pt>
                <c:pt idx="18">
                  <c:v>129</c:v>
                </c:pt>
                <c:pt idx="19">
                  <c:v>163</c:v>
                </c:pt>
                <c:pt idx="20">
                  <c:v>146</c:v>
                </c:pt>
                <c:pt idx="21">
                  <c:v>174</c:v>
                </c:pt>
                <c:pt idx="22">
                  <c:v>177</c:v>
                </c:pt>
                <c:pt idx="23">
                  <c:v>205</c:v>
                </c:pt>
                <c:pt idx="24">
                  <c:v>211</c:v>
                </c:pt>
                <c:pt idx="25">
                  <c:v>303</c:v>
                </c:pt>
                <c:pt idx="26">
                  <c:v>291</c:v>
                </c:pt>
                <c:pt idx="27">
                  <c:v>343</c:v>
                </c:pt>
                <c:pt idx="28">
                  <c:v>348</c:v>
                </c:pt>
                <c:pt idx="29">
                  <c:v>392</c:v>
                </c:pt>
                <c:pt idx="30">
                  <c:v>406</c:v>
                </c:pt>
                <c:pt idx="31">
                  <c:v>418</c:v>
                </c:pt>
                <c:pt idx="32">
                  <c:v>398</c:v>
                </c:pt>
                <c:pt idx="33">
                  <c:v>316</c:v>
                </c:pt>
                <c:pt idx="34">
                  <c:v>294</c:v>
                </c:pt>
                <c:pt idx="35">
                  <c:v>211</c:v>
                </c:pt>
                <c:pt idx="36">
                  <c:v>184</c:v>
                </c:pt>
                <c:pt idx="37">
                  <c:v>179</c:v>
                </c:pt>
                <c:pt idx="38">
                  <c:v>182</c:v>
                </c:pt>
                <c:pt idx="39">
                  <c:v>175</c:v>
                </c:pt>
                <c:pt idx="40">
                  <c:v>155</c:v>
                </c:pt>
                <c:pt idx="41">
                  <c:v>179</c:v>
                </c:pt>
                <c:pt idx="42">
                  <c:v>186</c:v>
                </c:pt>
                <c:pt idx="43">
                  <c:v>178</c:v>
                </c:pt>
                <c:pt idx="44">
                  <c:v>165</c:v>
                </c:pt>
                <c:pt idx="45">
                  <c:v>175</c:v>
                </c:pt>
                <c:pt idx="46">
                  <c:v>152</c:v>
                </c:pt>
                <c:pt idx="47">
                  <c:v>162</c:v>
                </c:pt>
                <c:pt idx="48">
                  <c:v>179</c:v>
                </c:pt>
                <c:pt idx="49">
                  <c:v>178</c:v>
                </c:pt>
                <c:pt idx="50">
                  <c:v>217</c:v>
                </c:pt>
                <c:pt idx="51">
                  <c:v>211</c:v>
                </c:pt>
                <c:pt idx="52">
                  <c:v>262</c:v>
                </c:pt>
                <c:pt idx="53">
                  <c:v>634</c:v>
                </c:pt>
                <c:pt idx="54">
                  <c:v>588</c:v>
                </c:pt>
                <c:pt idx="55">
                  <c:v>604</c:v>
                </c:pt>
                <c:pt idx="56">
                  <c:v>509</c:v>
                </c:pt>
                <c:pt idx="57">
                  <c:v>429</c:v>
                </c:pt>
                <c:pt idx="58">
                  <c:v>377</c:v>
                </c:pt>
                <c:pt idx="59">
                  <c:v>318</c:v>
                </c:pt>
                <c:pt idx="60">
                  <c:v>306</c:v>
                </c:pt>
                <c:pt idx="61">
                  <c:v>280</c:v>
                </c:pt>
                <c:pt idx="62">
                  <c:v>283</c:v>
                </c:pt>
                <c:pt idx="63">
                  <c:v>272</c:v>
                </c:pt>
                <c:pt idx="64">
                  <c:v>297</c:v>
                </c:pt>
                <c:pt idx="65">
                  <c:v>386</c:v>
                </c:pt>
                <c:pt idx="66">
                  <c:v>498</c:v>
                </c:pt>
                <c:pt idx="67">
                  <c:v>625</c:v>
                </c:pt>
                <c:pt idx="68">
                  <c:v>816</c:v>
                </c:pt>
                <c:pt idx="69">
                  <c:v>649</c:v>
                </c:pt>
                <c:pt idx="70">
                  <c:v>298</c:v>
                </c:pt>
                <c:pt idx="71">
                  <c:v>251</c:v>
                </c:pt>
                <c:pt idx="72">
                  <c:v>263</c:v>
                </c:pt>
                <c:pt idx="73">
                  <c:v>307</c:v>
                </c:pt>
                <c:pt idx="74">
                  <c:v>313</c:v>
                </c:pt>
                <c:pt idx="75">
                  <c:v>402</c:v>
                </c:pt>
                <c:pt idx="76">
                  <c:v>404</c:v>
                </c:pt>
                <c:pt idx="77">
                  <c:v>369</c:v>
                </c:pt>
                <c:pt idx="78">
                  <c:v>377</c:v>
                </c:pt>
                <c:pt idx="79">
                  <c:v>306</c:v>
                </c:pt>
                <c:pt idx="80">
                  <c:v>225</c:v>
                </c:pt>
                <c:pt idx="81">
                  <c:v>166</c:v>
                </c:pt>
                <c:pt idx="82">
                  <c:v>128</c:v>
                </c:pt>
                <c:pt idx="83">
                  <c:v>100</c:v>
                </c:pt>
                <c:pt idx="84">
                  <c:v>74</c:v>
                </c:pt>
                <c:pt idx="85">
                  <c:v>69</c:v>
                </c:pt>
                <c:pt idx="86">
                  <c:v>72</c:v>
                </c:pt>
                <c:pt idx="8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06-484B-AC47-A204A0A01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70624"/>
        <c:axId val="773474560"/>
      </c:areaChart>
      <c:lineChart>
        <c:grouping val="standard"/>
        <c:varyColors val="0"/>
        <c:ser>
          <c:idx val="0"/>
          <c:order val="0"/>
          <c:tx>
            <c:strRef>
              <c:f>'ExccesM (TODAS)'!$AA$1</c:f>
              <c:strCache>
                <c:ptCount val="1"/>
                <c:pt idx="0">
                  <c:v>Valor esperado (Promedio 7 días 2015 a 2019)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'ExccesM (TODAS)'!$N$2:$O$89</c:f>
              <c:multiLvlStrCache>
                <c:ptCount val="88"/>
                <c:lvl>
                  <c:pt idx="0">
                    <c:v>Sem1</c:v>
                  </c:pt>
                  <c:pt idx="1">
                    <c:v>Sem2</c:v>
                  </c:pt>
                  <c:pt idx="2">
                    <c:v>Sem3</c:v>
                  </c:pt>
                  <c:pt idx="3">
                    <c:v>Sem4</c:v>
                  </c:pt>
                  <c:pt idx="4">
                    <c:v>Sem5</c:v>
                  </c:pt>
                  <c:pt idx="5">
                    <c:v>Sem6</c:v>
                  </c:pt>
                  <c:pt idx="6">
                    <c:v>Sem7</c:v>
                  </c:pt>
                  <c:pt idx="7">
                    <c:v>Sem8</c:v>
                  </c:pt>
                  <c:pt idx="8">
                    <c:v>Sem9</c:v>
                  </c:pt>
                  <c:pt idx="9">
                    <c:v>Sem10</c:v>
                  </c:pt>
                  <c:pt idx="10">
                    <c:v>Sem11</c:v>
                  </c:pt>
                  <c:pt idx="11">
                    <c:v>Sem12</c:v>
                  </c:pt>
                  <c:pt idx="12">
                    <c:v>Sem13</c:v>
                  </c:pt>
                  <c:pt idx="13">
                    <c:v>Sem14</c:v>
                  </c:pt>
                  <c:pt idx="14">
                    <c:v>Sem15</c:v>
                  </c:pt>
                  <c:pt idx="15">
                    <c:v>Sem16</c:v>
                  </c:pt>
                  <c:pt idx="16">
                    <c:v>Sem17</c:v>
                  </c:pt>
                  <c:pt idx="17">
                    <c:v>Sem18</c:v>
                  </c:pt>
                  <c:pt idx="18">
                    <c:v>Sem19</c:v>
                  </c:pt>
                  <c:pt idx="19">
                    <c:v>Sem20</c:v>
                  </c:pt>
                  <c:pt idx="20">
                    <c:v>Sem21</c:v>
                  </c:pt>
                  <c:pt idx="21">
                    <c:v>Sem22</c:v>
                  </c:pt>
                  <c:pt idx="22">
                    <c:v>Sem23</c:v>
                  </c:pt>
                  <c:pt idx="23">
                    <c:v>Sem24</c:v>
                  </c:pt>
                  <c:pt idx="24">
                    <c:v>Sem25</c:v>
                  </c:pt>
                  <c:pt idx="25">
                    <c:v>Sem26</c:v>
                  </c:pt>
                  <c:pt idx="26">
                    <c:v>Sem27</c:v>
                  </c:pt>
                  <c:pt idx="27">
                    <c:v>Sem28</c:v>
                  </c:pt>
                  <c:pt idx="28">
                    <c:v>Sem29</c:v>
                  </c:pt>
                  <c:pt idx="29">
                    <c:v>Sem30</c:v>
                  </c:pt>
                  <c:pt idx="30">
                    <c:v>Sem31</c:v>
                  </c:pt>
                  <c:pt idx="31">
                    <c:v>Sem32</c:v>
                  </c:pt>
                  <c:pt idx="32">
                    <c:v>Sem33</c:v>
                  </c:pt>
                  <c:pt idx="33">
                    <c:v>Sem34</c:v>
                  </c:pt>
                  <c:pt idx="34">
                    <c:v>Sem35</c:v>
                  </c:pt>
                  <c:pt idx="35">
                    <c:v>Sem36</c:v>
                  </c:pt>
                  <c:pt idx="36">
                    <c:v>Sem37</c:v>
                  </c:pt>
                  <c:pt idx="37">
                    <c:v>Sem38</c:v>
                  </c:pt>
                  <c:pt idx="38">
                    <c:v>Sem39</c:v>
                  </c:pt>
                  <c:pt idx="39">
                    <c:v>Sem40</c:v>
                  </c:pt>
                  <c:pt idx="40">
                    <c:v>Sem41</c:v>
                  </c:pt>
                  <c:pt idx="41">
                    <c:v>Sem42</c:v>
                  </c:pt>
                  <c:pt idx="42">
                    <c:v>Sem43</c:v>
                  </c:pt>
                  <c:pt idx="43">
                    <c:v>Sem44</c:v>
                  </c:pt>
                  <c:pt idx="44">
                    <c:v>Sem45</c:v>
                  </c:pt>
                  <c:pt idx="45">
                    <c:v>Sem46</c:v>
                  </c:pt>
                  <c:pt idx="46">
                    <c:v>Sem47</c:v>
                  </c:pt>
                  <c:pt idx="47">
                    <c:v>Sem48</c:v>
                  </c:pt>
                  <c:pt idx="48">
                    <c:v>Sem49</c:v>
                  </c:pt>
                  <c:pt idx="49">
                    <c:v>Sem50</c:v>
                  </c:pt>
                  <c:pt idx="50">
                    <c:v>Sem51</c:v>
                  </c:pt>
                  <c:pt idx="51">
                    <c:v>Sem52</c:v>
                  </c:pt>
                  <c:pt idx="52">
                    <c:v>Sem53</c:v>
                  </c:pt>
                  <c:pt idx="53">
                    <c:v>Sem1</c:v>
                  </c:pt>
                  <c:pt idx="54">
                    <c:v>Sem2</c:v>
                  </c:pt>
                  <c:pt idx="55">
                    <c:v>Sem3</c:v>
                  </c:pt>
                  <c:pt idx="56">
                    <c:v>Sem4</c:v>
                  </c:pt>
                  <c:pt idx="57">
                    <c:v>Sem5</c:v>
                  </c:pt>
                  <c:pt idx="58">
                    <c:v>Sem6</c:v>
                  </c:pt>
                  <c:pt idx="59">
                    <c:v>Sem7</c:v>
                  </c:pt>
                  <c:pt idx="60">
                    <c:v>Sem8</c:v>
                  </c:pt>
                  <c:pt idx="61">
                    <c:v>Sem9</c:v>
                  </c:pt>
                  <c:pt idx="62">
                    <c:v>Sem10</c:v>
                  </c:pt>
                  <c:pt idx="63">
                    <c:v>Sem11</c:v>
                  </c:pt>
                  <c:pt idx="64">
                    <c:v>Sem12</c:v>
                  </c:pt>
                  <c:pt idx="65">
                    <c:v>Sem13</c:v>
                  </c:pt>
                  <c:pt idx="66">
                    <c:v>Sem14</c:v>
                  </c:pt>
                  <c:pt idx="67">
                    <c:v>Sem15</c:v>
                  </c:pt>
                  <c:pt idx="68">
                    <c:v>Sem16</c:v>
                  </c:pt>
                  <c:pt idx="69">
                    <c:v>Sem17</c:v>
                  </c:pt>
                  <c:pt idx="70">
                    <c:v>Sem18</c:v>
                  </c:pt>
                  <c:pt idx="71">
                    <c:v>Sem19</c:v>
                  </c:pt>
                  <c:pt idx="72">
                    <c:v>Sem20</c:v>
                  </c:pt>
                  <c:pt idx="73">
                    <c:v>Sem21</c:v>
                  </c:pt>
                  <c:pt idx="74">
                    <c:v>Sem22</c:v>
                  </c:pt>
                  <c:pt idx="75">
                    <c:v>Sem23</c:v>
                  </c:pt>
                  <c:pt idx="76">
                    <c:v>Sem24</c:v>
                  </c:pt>
                  <c:pt idx="77">
                    <c:v>Sem25</c:v>
                  </c:pt>
                  <c:pt idx="78">
                    <c:v>Sem26</c:v>
                  </c:pt>
                  <c:pt idx="79">
                    <c:v>Sem27</c:v>
                  </c:pt>
                  <c:pt idx="80">
                    <c:v>Sem28</c:v>
                  </c:pt>
                  <c:pt idx="81">
                    <c:v>Sem29</c:v>
                  </c:pt>
                  <c:pt idx="82">
                    <c:v>Sem30</c:v>
                  </c:pt>
                  <c:pt idx="83">
                    <c:v>Sem31</c:v>
                  </c:pt>
                  <c:pt idx="84">
                    <c:v>Sem32</c:v>
                  </c:pt>
                  <c:pt idx="85">
                    <c:v>Sem33</c:v>
                  </c:pt>
                  <c:pt idx="86">
                    <c:v>Sem34</c:v>
                  </c:pt>
                  <c:pt idx="87">
                    <c:v>Sem35</c:v>
                  </c:pt>
                </c:lvl>
                <c:lvl>
                  <c:pt idx="0">
                    <c:v>Año 2020</c:v>
                  </c:pt>
                  <c:pt idx="53">
                    <c:v>Año 2021</c:v>
                  </c:pt>
                </c:lvl>
              </c:multiLvlStrCache>
            </c:multiLvlStrRef>
          </c:cat>
          <c:val>
            <c:numRef>
              <c:f>'ExccesM (TODAS)'!$AA$2:$AA$89</c:f>
              <c:numCache>
                <c:formatCode>#,##0</c:formatCode>
                <c:ptCount val="88"/>
                <c:pt idx="0">
                  <c:v>4864.8</c:v>
                </c:pt>
                <c:pt idx="1">
                  <c:v>4603.8</c:v>
                </c:pt>
                <c:pt idx="2">
                  <c:v>4617</c:v>
                </c:pt>
                <c:pt idx="3">
                  <c:v>4492.6000000000004</c:v>
                </c:pt>
                <c:pt idx="4">
                  <c:v>4369</c:v>
                </c:pt>
                <c:pt idx="5">
                  <c:v>4355.6000000000004</c:v>
                </c:pt>
                <c:pt idx="6">
                  <c:v>4244.3999999999996</c:v>
                </c:pt>
                <c:pt idx="7">
                  <c:v>4249.3999999999996</c:v>
                </c:pt>
                <c:pt idx="8">
                  <c:v>3755.8</c:v>
                </c:pt>
                <c:pt idx="9">
                  <c:v>4291.8</c:v>
                </c:pt>
                <c:pt idx="10">
                  <c:v>4323</c:v>
                </c:pt>
                <c:pt idx="11">
                  <c:v>4334.8</c:v>
                </c:pt>
                <c:pt idx="12">
                  <c:v>4284.2</c:v>
                </c:pt>
                <c:pt idx="13">
                  <c:v>4297</c:v>
                </c:pt>
                <c:pt idx="14">
                  <c:v>4255.3999999999996</c:v>
                </c:pt>
                <c:pt idx="15">
                  <c:v>4286.8</c:v>
                </c:pt>
                <c:pt idx="16">
                  <c:v>4252</c:v>
                </c:pt>
                <c:pt idx="17">
                  <c:v>4302</c:v>
                </c:pt>
                <c:pt idx="18">
                  <c:v>4355.2</c:v>
                </c:pt>
                <c:pt idx="19">
                  <c:v>4443.8</c:v>
                </c:pt>
                <c:pt idx="20">
                  <c:v>4513.8</c:v>
                </c:pt>
                <c:pt idx="21">
                  <c:v>4437.6000000000004</c:v>
                </c:pt>
                <c:pt idx="22">
                  <c:v>4535.8</c:v>
                </c:pt>
                <c:pt idx="23">
                  <c:v>4517.2</c:v>
                </c:pt>
                <c:pt idx="24">
                  <c:v>4591.2</c:v>
                </c:pt>
                <c:pt idx="25">
                  <c:v>4537.3999999999996</c:v>
                </c:pt>
                <c:pt idx="26">
                  <c:v>4616.8</c:v>
                </c:pt>
                <c:pt idx="27">
                  <c:v>4526.8</c:v>
                </c:pt>
                <c:pt idx="28">
                  <c:v>4509.3999999999996</c:v>
                </c:pt>
                <c:pt idx="29">
                  <c:v>4346.3999999999996</c:v>
                </c:pt>
                <c:pt idx="30">
                  <c:v>4341.3999999999996</c:v>
                </c:pt>
                <c:pt idx="31">
                  <c:v>4442</c:v>
                </c:pt>
                <c:pt idx="32">
                  <c:v>4380.3999999999996</c:v>
                </c:pt>
                <c:pt idx="33">
                  <c:v>4391.3999999999996</c:v>
                </c:pt>
                <c:pt idx="34">
                  <c:v>4327.3999999999996</c:v>
                </c:pt>
                <c:pt idx="35">
                  <c:v>4395</c:v>
                </c:pt>
                <c:pt idx="36">
                  <c:v>4300</c:v>
                </c:pt>
                <c:pt idx="37">
                  <c:v>4356</c:v>
                </c:pt>
                <c:pt idx="38">
                  <c:v>4282.2</c:v>
                </c:pt>
                <c:pt idx="39">
                  <c:v>4311.8</c:v>
                </c:pt>
                <c:pt idx="40">
                  <c:v>4288</c:v>
                </c:pt>
                <c:pt idx="41">
                  <c:v>4356</c:v>
                </c:pt>
                <c:pt idx="42">
                  <c:v>4253.2</c:v>
                </c:pt>
                <c:pt idx="43">
                  <c:v>4334</c:v>
                </c:pt>
                <c:pt idx="44">
                  <c:v>4376.8</c:v>
                </c:pt>
                <c:pt idx="45">
                  <c:v>4372.2</c:v>
                </c:pt>
                <c:pt idx="46">
                  <c:v>4408.3999999999996</c:v>
                </c:pt>
                <c:pt idx="47">
                  <c:v>4429.6000000000004</c:v>
                </c:pt>
                <c:pt idx="48">
                  <c:v>4539.3999999999996</c:v>
                </c:pt>
                <c:pt idx="49">
                  <c:v>4583.2</c:v>
                </c:pt>
                <c:pt idx="50">
                  <c:v>4623.8</c:v>
                </c:pt>
                <c:pt idx="51">
                  <c:v>4761</c:v>
                </c:pt>
                <c:pt idx="52">
                  <c:v>4879.6000000000004</c:v>
                </c:pt>
                <c:pt idx="53">
                  <c:v>4639.6000000000004</c:v>
                </c:pt>
                <c:pt idx="54">
                  <c:v>4606</c:v>
                </c:pt>
                <c:pt idx="55">
                  <c:v>4540.8</c:v>
                </c:pt>
                <c:pt idx="56">
                  <c:v>4395.2</c:v>
                </c:pt>
                <c:pt idx="57">
                  <c:v>4362.3999999999996</c:v>
                </c:pt>
                <c:pt idx="58">
                  <c:v>4243.8</c:v>
                </c:pt>
                <c:pt idx="59">
                  <c:v>4282.6000000000004</c:v>
                </c:pt>
                <c:pt idx="60">
                  <c:v>4209.8</c:v>
                </c:pt>
                <c:pt idx="61">
                  <c:v>4289.6000000000004</c:v>
                </c:pt>
                <c:pt idx="62">
                  <c:v>4309.3999999999996</c:v>
                </c:pt>
                <c:pt idx="63">
                  <c:v>4346.6000000000004</c:v>
                </c:pt>
                <c:pt idx="64">
                  <c:v>4304.6000000000004</c:v>
                </c:pt>
                <c:pt idx="65">
                  <c:v>4267.6000000000004</c:v>
                </c:pt>
                <c:pt idx="66">
                  <c:v>4280.8</c:v>
                </c:pt>
                <c:pt idx="67">
                  <c:v>4276.8</c:v>
                </c:pt>
                <c:pt idx="68">
                  <c:v>4246.6000000000004</c:v>
                </c:pt>
                <c:pt idx="69">
                  <c:v>4298.6000000000004</c:v>
                </c:pt>
                <c:pt idx="70">
                  <c:v>4338</c:v>
                </c:pt>
                <c:pt idx="71">
                  <c:v>4410.6000000000004</c:v>
                </c:pt>
                <c:pt idx="72">
                  <c:v>4533.2</c:v>
                </c:pt>
                <c:pt idx="73">
                  <c:v>4431.2</c:v>
                </c:pt>
                <c:pt idx="74">
                  <c:v>4570.3999999999996</c:v>
                </c:pt>
                <c:pt idx="75">
                  <c:v>4491.3999999999996</c:v>
                </c:pt>
                <c:pt idx="76">
                  <c:v>4570.8</c:v>
                </c:pt>
                <c:pt idx="77">
                  <c:v>4555</c:v>
                </c:pt>
                <c:pt idx="78">
                  <c:v>4609.6000000000004</c:v>
                </c:pt>
                <c:pt idx="79">
                  <c:v>4547.8</c:v>
                </c:pt>
                <c:pt idx="80">
                  <c:v>4513.6000000000004</c:v>
                </c:pt>
                <c:pt idx="81">
                  <c:v>4365.2</c:v>
                </c:pt>
                <c:pt idx="82">
                  <c:v>4335.3999999999996</c:v>
                </c:pt>
                <c:pt idx="83">
                  <c:v>4428.6000000000004</c:v>
                </c:pt>
                <c:pt idx="84">
                  <c:v>4395.2</c:v>
                </c:pt>
                <c:pt idx="85">
                  <c:v>4377</c:v>
                </c:pt>
                <c:pt idx="86">
                  <c:v>4332.8</c:v>
                </c:pt>
                <c:pt idx="87">
                  <c:v>4393.3999999999996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C06-484B-AC47-A204A0A01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970624"/>
        <c:axId val="773474560"/>
      </c:lineChart>
      <c:catAx>
        <c:axId val="714970624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s-CO"/>
                  <a:t>Semana del año (Referencia semanas 2020= ISO 8601</a:t>
                </a:r>
              </a:p>
            </c:rich>
          </c:tx>
          <c:layout>
            <c:manualLayout>
              <c:xMode val="edge"/>
              <c:yMode val="edge"/>
              <c:x val="0.45723578491517669"/>
              <c:y val="0.97566985134138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773474560"/>
        <c:crosses val="autoZero"/>
        <c:auto val="1"/>
        <c:lblAlgn val="ctr"/>
        <c:lblOffset val="100"/>
        <c:noMultiLvlLbl val="0"/>
      </c:catAx>
      <c:valAx>
        <c:axId val="773474560"/>
        <c:scaling>
          <c:orientation val="minMax"/>
          <c:max val="10600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s-CO"/>
                  <a:t>Número de defunciones semanales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71497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600"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s-CO"/>
              <a:t>Defunciones promedio día según mes del año (todas las causas)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'ExccesM (TODAS)'!$BF$1</c:f>
              <c:strCache>
                <c:ptCount val="1"/>
                <c:pt idx="0">
                  <c:v>Promedio diario en cada mes (2015-2019)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'ExccesM (TODAS)'!$AX$2:$AY$22</c:f>
              <c:multiLvlStrCache>
                <c:ptCount val="21"/>
                <c:lvl>
                  <c:pt idx="0">
                    <c:v>ene-20</c:v>
                  </c:pt>
                  <c:pt idx="1">
                    <c:v>feb-20</c:v>
                  </c:pt>
                  <c:pt idx="2">
                    <c:v>mar-20</c:v>
                  </c:pt>
                  <c:pt idx="3">
                    <c:v>abr-20</c:v>
                  </c:pt>
                  <c:pt idx="4">
                    <c:v>may-20</c:v>
                  </c:pt>
                  <c:pt idx="5">
                    <c:v>jun-20</c:v>
                  </c:pt>
                  <c:pt idx="6">
                    <c:v>jul-20</c:v>
                  </c:pt>
                  <c:pt idx="7">
                    <c:v>ago-20</c:v>
                  </c:pt>
                  <c:pt idx="8">
                    <c:v>sep-20</c:v>
                  </c:pt>
                  <c:pt idx="9">
                    <c:v>oct-20</c:v>
                  </c:pt>
                  <c:pt idx="10">
                    <c:v>nov-20</c:v>
                  </c:pt>
                  <c:pt idx="11">
                    <c:v>dic-20</c:v>
                  </c:pt>
                  <c:pt idx="12">
                    <c:v>ene-21</c:v>
                  </c:pt>
                  <c:pt idx="13">
                    <c:v>feb-21</c:v>
                  </c:pt>
                  <c:pt idx="14">
                    <c:v>mar-21</c:v>
                  </c:pt>
                  <c:pt idx="15">
                    <c:v>abr-21</c:v>
                  </c:pt>
                  <c:pt idx="16">
                    <c:v>May-21</c:v>
                  </c:pt>
                  <c:pt idx="17">
                    <c:v>Jun-21</c:v>
                  </c:pt>
                  <c:pt idx="18">
                    <c:v>jul-21</c:v>
                  </c:pt>
                  <c:pt idx="19">
                    <c:v>ago-21</c:v>
                  </c:pt>
                  <c:pt idx="20">
                    <c:v>sept-21 (5 sept)</c:v>
                  </c:pt>
                </c:lvl>
                <c:lvl>
                  <c:pt idx="0">
                    <c:v>Año 2020pr</c:v>
                  </c:pt>
                  <c:pt idx="12">
                    <c:v>Año 2021pr</c:v>
                  </c:pt>
                </c:lvl>
              </c:multiLvlStrCache>
            </c:multiLvlStrRef>
          </c:cat>
          <c:val>
            <c:numRef>
              <c:f>'ExccesM (TODAS)'!$BF$2:$BF$22</c:f>
              <c:numCache>
                <c:formatCode>#,##0</c:formatCode>
                <c:ptCount val="21"/>
                <c:pt idx="0">
                  <c:v>656.79354838709673</c:v>
                </c:pt>
                <c:pt idx="1">
                  <c:v>611.09704433497541</c:v>
                </c:pt>
                <c:pt idx="2">
                  <c:v>614.51612903225805</c:v>
                </c:pt>
                <c:pt idx="3">
                  <c:v>611.53999999999985</c:v>
                </c:pt>
                <c:pt idx="4">
                  <c:v>632.07741935483875</c:v>
                </c:pt>
                <c:pt idx="5">
                  <c:v>649.54000000000008</c:v>
                </c:pt>
                <c:pt idx="6">
                  <c:v>638.27096774193546</c:v>
                </c:pt>
                <c:pt idx="7">
                  <c:v>626.45161290322585</c:v>
                </c:pt>
                <c:pt idx="8">
                  <c:v>618.19333333333327</c:v>
                </c:pt>
                <c:pt idx="9">
                  <c:v>615.30322580645156</c:v>
                </c:pt>
                <c:pt idx="10">
                  <c:v>628.56666666666661</c:v>
                </c:pt>
                <c:pt idx="11">
                  <c:v>662.64516129032256</c:v>
                </c:pt>
                <c:pt idx="12">
                  <c:v>656.79354838709673</c:v>
                </c:pt>
                <c:pt idx="13">
                  <c:v>611.09704433497541</c:v>
                </c:pt>
                <c:pt idx="14">
                  <c:v>614.51612903225805</c:v>
                </c:pt>
                <c:pt idx="15">
                  <c:v>611.53999999999985</c:v>
                </c:pt>
                <c:pt idx="16">
                  <c:v>632.07741935483875</c:v>
                </c:pt>
                <c:pt idx="17">
                  <c:v>649.54000000000008</c:v>
                </c:pt>
                <c:pt idx="18">
                  <c:v>638.27096774193546</c:v>
                </c:pt>
                <c:pt idx="19">
                  <c:v>626.45161290322585</c:v>
                </c:pt>
                <c:pt idx="20">
                  <c:v>627.32000000000005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D-462E-A9C0-A8109C6D8B98}"/>
            </c:ext>
          </c:extLst>
        </c:ser>
        <c:ser>
          <c:idx val="1"/>
          <c:order val="1"/>
          <c:tx>
            <c:strRef>
              <c:f>'ExccesM (TODAS)'!$BI$1</c:f>
              <c:strCache>
                <c:ptCount val="1"/>
                <c:pt idx="0">
                  <c:v>Promedio diario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'ExccesM (TODAS)'!$AX$2:$AY$22</c:f>
              <c:multiLvlStrCache>
                <c:ptCount val="21"/>
                <c:lvl>
                  <c:pt idx="0">
                    <c:v>ene-20</c:v>
                  </c:pt>
                  <c:pt idx="1">
                    <c:v>feb-20</c:v>
                  </c:pt>
                  <c:pt idx="2">
                    <c:v>mar-20</c:v>
                  </c:pt>
                  <c:pt idx="3">
                    <c:v>abr-20</c:v>
                  </c:pt>
                  <c:pt idx="4">
                    <c:v>may-20</c:v>
                  </c:pt>
                  <c:pt idx="5">
                    <c:v>jun-20</c:v>
                  </c:pt>
                  <c:pt idx="6">
                    <c:v>jul-20</c:v>
                  </c:pt>
                  <c:pt idx="7">
                    <c:v>ago-20</c:v>
                  </c:pt>
                  <c:pt idx="8">
                    <c:v>sep-20</c:v>
                  </c:pt>
                  <c:pt idx="9">
                    <c:v>oct-20</c:v>
                  </c:pt>
                  <c:pt idx="10">
                    <c:v>nov-20</c:v>
                  </c:pt>
                  <c:pt idx="11">
                    <c:v>dic-20</c:v>
                  </c:pt>
                  <c:pt idx="12">
                    <c:v>ene-21</c:v>
                  </c:pt>
                  <c:pt idx="13">
                    <c:v>feb-21</c:v>
                  </c:pt>
                  <c:pt idx="14">
                    <c:v>mar-21</c:v>
                  </c:pt>
                  <c:pt idx="15">
                    <c:v>abr-21</c:v>
                  </c:pt>
                  <c:pt idx="16">
                    <c:v>May-21</c:v>
                  </c:pt>
                  <c:pt idx="17">
                    <c:v>Jun-21</c:v>
                  </c:pt>
                  <c:pt idx="18">
                    <c:v>jul-21</c:v>
                  </c:pt>
                  <c:pt idx="19">
                    <c:v>ago-21</c:v>
                  </c:pt>
                  <c:pt idx="20">
                    <c:v>sept-21 (5 sept)</c:v>
                  </c:pt>
                </c:lvl>
                <c:lvl>
                  <c:pt idx="0">
                    <c:v>Año 2020pr</c:v>
                  </c:pt>
                  <c:pt idx="12">
                    <c:v>Año 2021pr</c:v>
                  </c:pt>
                </c:lvl>
              </c:multiLvlStrCache>
            </c:multiLvlStrRef>
          </c:cat>
          <c:val>
            <c:numRef>
              <c:f>'ExccesM (TODAS)'!$BE$2:$BE$22</c:f>
              <c:numCache>
                <c:formatCode>#,##0</c:formatCode>
                <c:ptCount val="21"/>
                <c:pt idx="0">
                  <c:v>696.74193548387098</c:v>
                </c:pt>
                <c:pt idx="1">
                  <c:v>669.89655172413791</c:v>
                </c:pt>
                <c:pt idx="2">
                  <c:v>636.19354838709683</c:v>
                </c:pt>
                <c:pt idx="3">
                  <c:v>616.13333333333333</c:v>
                </c:pt>
                <c:pt idx="4">
                  <c:v>655.06451612903231</c:v>
                </c:pt>
                <c:pt idx="5">
                  <c:v>806.6</c:v>
                </c:pt>
                <c:pt idx="6">
                  <c:v>1035.6451612903227</c:v>
                </c:pt>
                <c:pt idx="7">
                  <c:v>1058.6129032258063</c:v>
                </c:pt>
                <c:pt idx="8">
                  <c:v>901.5</c:v>
                </c:pt>
                <c:pt idx="9" formatCode="0">
                  <c:v>885.19354838709683</c:v>
                </c:pt>
                <c:pt idx="10" formatCode="0">
                  <c:v>891.36666666666667</c:v>
                </c:pt>
                <c:pt idx="11" formatCode="0">
                  <c:v>975.93548387096769</c:v>
                </c:pt>
                <c:pt idx="12">
                  <c:v>1163.9354838709678</c:v>
                </c:pt>
                <c:pt idx="13">
                  <c:v>889.71428571428567</c:v>
                </c:pt>
                <c:pt idx="14">
                  <c:v>814</c:v>
                </c:pt>
                <c:pt idx="15">
                  <c:v>1148.6333333333334</c:v>
                </c:pt>
                <c:pt idx="16">
                  <c:v>1300.8709677419354</c:v>
                </c:pt>
                <c:pt idx="17">
                  <c:v>1425.3846153846155</c:v>
                </c:pt>
                <c:pt idx="18">
                  <c:v>1225.6129032258063</c:v>
                </c:pt>
                <c:pt idx="19">
                  <c:v>817.93548387096769</c:v>
                </c:pt>
                <c:pt idx="20">
                  <c:v>724.8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D-462E-A9C0-A8109C6D8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737920"/>
        <c:axId val="773479168"/>
      </c:barChart>
      <c:catAx>
        <c:axId val="734737920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s-CO" b="1"/>
                  <a:t>Año</a:t>
                </a:r>
                <a:r>
                  <a:rPr lang="es-CO" b="1" baseline="0"/>
                  <a:t> y mes de ocurrencia</a:t>
                </a:r>
                <a:r>
                  <a:rPr lang="es-CO" b="1"/>
                  <a:t> </a:t>
                </a:r>
              </a:p>
            </c:rich>
          </c:tx>
          <c:layout>
            <c:manualLayout>
              <c:xMode val="edge"/>
              <c:yMode val="edge"/>
              <c:x val="0.53466833346947329"/>
              <c:y val="0.94533660328988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773479168"/>
        <c:crosses val="autoZero"/>
        <c:auto val="1"/>
        <c:lblAlgn val="ctr"/>
        <c:lblOffset val="100"/>
        <c:noMultiLvlLbl val="0"/>
      </c:catAx>
      <c:valAx>
        <c:axId val="77347916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s-CO" b="1"/>
                  <a:t>Número de defunciones promedio día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7347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117445456516851"/>
          <c:y val="6.7705181760938676E-2"/>
          <c:w val="0.37095839647258116"/>
          <c:h val="4.0322017108718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s-CO"/>
              <a:t>Exceso de mortalidad por mes (todas las causas)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CO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'ExccesM (TODAS)'!$AR$1</c:f>
              <c:strCache>
                <c:ptCount val="1"/>
                <c:pt idx="0">
                  <c:v>Defunciones observadas (NO COVID-19)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multiLvlStrRef>
              <c:f>'ExccesM (TODAS)'!$AF$2:$AG$21</c:f>
              <c:multiLvlStrCache>
                <c:ptCount val="20"/>
                <c:lvl>
                  <c:pt idx="0">
                    <c:v>ene-20</c:v>
                  </c:pt>
                  <c:pt idx="1">
                    <c:v>feb-20</c:v>
                  </c:pt>
                  <c:pt idx="2">
                    <c:v>mar-20</c:v>
                  </c:pt>
                  <c:pt idx="3">
                    <c:v>abr-20</c:v>
                  </c:pt>
                  <c:pt idx="4">
                    <c:v>may-20</c:v>
                  </c:pt>
                  <c:pt idx="5">
                    <c:v>jun-20</c:v>
                  </c:pt>
                  <c:pt idx="6">
                    <c:v>jul-20</c:v>
                  </c:pt>
                  <c:pt idx="7">
                    <c:v>ago-20</c:v>
                  </c:pt>
                  <c:pt idx="8">
                    <c:v>sep-20</c:v>
                  </c:pt>
                  <c:pt idx="9">
                    <c:v>oct-20</c:v>
                  </c:pt>
                  <c:pt idx="10">
                    <c:v>nov-20</c:v>
                  </c:pt>
                  <c:pt idx="11">
                    <c:v>dic-20</c:v>
                  </c:pt>
                  <c:pt idx="12">
                    <c:v>ene-21</c:v>
                  </c:pt>
                  <c:pt idx="13">
                    <c:v>feb-21</c:v>
                  </c:pt>
                  <c:pt idx="14">
                    <c:v>mar-21</c:v>
                  </c:pt>
                  <c:pt idx="15">
                    <c:v>abr-21</c:v>
                  </c:pt>
                  <c:pt idx="16">
                    <c:v>may-21</c:v>
                  </c:pt>
                  <c:pt idx="17">
                    <c:v>jun-21</c:v>
                  </c:pt>
                  <c:pt idx="18">
                    <c:v>jul-21</c:v>
                  </c:pt>
                  <c:pt idx="19">
                    <c:v>ago-21</c:v>
                  </c:pt>
                </c:lvl>
                <c:lvl>
                  <c:pt idx="0">
                    <c:v>Año 2020</c:v>
                  </c:pt>
                  <c:pt idx="12">
                    <c:v>Año 2021</c:v>
                  </c:pt>
                </c:lvl>
              </c:multiLvlStrCache>
            </c:multiLvlStrRef>
          </c:cat>
          <c:val>
            <c:numRef>
              <c:f>'ExccesM (TODAS)'!$AR$2:$AR$21</c:f>
              <c:numCache>
                <c:formatCode>#,##0</c:formatCode>
                <c:ptCount val="20"/>
                <c:pt idx="0">
                  <c:v>21599</c:v>
                </c:pt>
                <c:pt idx="1">
                  <c:v>19427</c:v>
                </c:pt>
                <c:pt idx="2">
                  <c:v>19658</c:v>
                </c:pt>
                <c:pt idx="3">
                  <c:v>17729</c:v>
                </c:pt>
                <c:pt idx="4">
                  <c:v>18632</c:v>
                </c:pt>
                <c:pt idx="5">
                  <c:v>19724</c:v>
                </c:pt>
                <c:pt idx="6">
                  <c:v>21918</c:v>
                </c:pt>
                <c:pt idx="7">
                  <c:v>21244</c:v>
                </c:pt>
                <c:pt idx="8">
                  <c:v>19600</c:v>
                </c:pt>
                <c:pt idx="9">
                  <c:v>20409</c:v>
                </c:pt>
                <c:pt idx="10">
                  <c:v>19677</c:v>
                </c:pt>
                <c:pt idx="11">
                  <c:v>21376</c:v>
                </c:pt>
                <c:pt idx="12">
                  <c:v>22244</c:v>
                </c:pt>
                <c:pt idx="13">
                  <c:v>17868</c:v>
                </c:pt>
                <c:pt idx="14">
                  <c:v>19798</c:v>
                </c:pt>
                <c:pt idx="15">
                  <c:v>20659</c:v>
                </c:pt>
                <c:pt idx="16">
                  <c:v>24790</c:v>
                </c:pt>
                <c:pt idx="17">
                  <c:v>25598</c:v>
                </c:pt>
                <c:pt idx="18">
                  <c:v>24651</c:v>
                </c:pt>
                <c:pt idx="19">
                  <c:v>21737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C-4D98-B8F2-4C4DDFC5A89E}"/>
            </c:ext>
          </c:extLst>
        </c:ser>
        <c:ser>
          <c:idx val="2"/>
          <c:order val="2"/>
          <c:tx>
            <c:strRef>
              <c:f>'ExccesM (TODAS)'!$AO$1</c:f>
              <c:strCache>
                <c:ptCount val="1"/>
                <c:pt idx="0">
                  <c:v>COVID-19 confirmado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multiLvlStrRef>
              <c:f>'ExccesM (TODAS)'!$AF$2:$AG$21</c:f>
              <c:multiLvlStrCache>
                <c:ptCount val="20"/>
                <c:lvl>
                  <c:pt idx="0">
                    <c:v>ene-20</c:v>
                  </c:pt>
                  <c:pt idx="1">
                    <c:v>feb-20</c:v>
                  </c:pt>
                  <c:pt idx="2">
                    <c:v>mar-20</c:v>
                  </c:pt>
                  <c:pt idx="3">
                    <c:v>abr-20</c:v>
                  </c:pt>
                  <c:pt idx="4">
                    <c:v>may-20</c:v>
                  </c:pt>
                  <c:pt idx="5">
                    <c:v>jun-20</c:v>
                  </c:pt>
                  <c:pt idx="6">
                    <c:v>jul-20</c:v>
                  </c:pt>
                  <c:pt idx="7">
                    <c:v>ago-20</c:v>
                  </c:pt>
                  <c:pt idx="8">
                    <c:v>sep-20</c:v>
                  </c:pt>
                  <c:pt idx="9">
                    <c:v>oct-20</c:v>
                  </c:pt>
                  <c:pt idx="10">
                    <c:v>nov-20</c:v>
                  </c:pt>
                  <c:pt idx="11">
                    <c:v>dic-20</c:v>
                  </c:pt>
                  <c:pt idx="12">
                    <c:v>ene-21</c:v>
                  </c:pt>
                  <c:pt idx="13">
                    <c:v>feb-21</c:v>
                  </c:pt>
                  <c:pt idx="14">
                    <c:v>mar-21</c:v>
                  </c:pt>
                  <c:pt idx="15">
                    <c:v>abr-21</c:v>
                  </c:pt>
                  <c:pt idx="16">
                    <c:v>may-21</c:v>
                  </c:pt>
                  <c:pt idx="17">
                    <c:v>jun-21</c:v>
                  </c:pt>
                  <c:pt idx="18">
                    <c:v>jul-21</c:v>
                  </c:pt>
                  <c:pt idx="19">
                    <c:v>ago-21</c:v>
                  </c:pt>
                </c:lvl>
                <c:lvl>
                  <c:pt idx="0">
                    <c:v>Año 2020</c:v>
                  </c:pt>
                  <c:pt idx="12">
                    <c:v>Año 2021</c:v>
                  </c:pt>
                </c:lvl>
              </c:multiLvlStrCache>
            </c:multiLvlStrRef>
          </c:cat>
          <c:val>
            <c:numRef>
              <c:f>'ExccesM (TODAS)'!$AO$2:$AO$21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32</c:v>
                </c:pt>
                <c:pt idx="3">
                  <c:v>348</c:v>
                </c:pt>
                <c:pt idx="4">
                  <c:v>1015</c:v>
                </c:pt>
                <c:pt idx="5">
                  <c:v>3501</c:v>
                </c:pt>
                <c:pt idx="6">
                  <c:v>8596</c:v>
                </c:pt>
                <c:pt idx="7">
                  <c:v>10007</c:v>
                </c:pt>
                <c:pt idx="8">
                  <c:v>6630</c:v>
                </c:pt>
                <c:pt idx="9">
                  <c:v>6271</c:v>
                </c:pt>
                <c:pt idx="10">
                  <c:v>6355</c:v>
                </c:pt>
                <c:pt idx="11">
                  <c:v>7987</c:v>
                </c:pt>
                <c:pt idx="12">
                  <c:v>11377</c:v>
                </c:pt>
                <c:pt idx="13">
                  <c:v>5614</c:v>
                </c:pt>
                <c:pt idx="14">
                  <c:v>4143</c:v>
                </c:pt>
                <c:pt idx="15">
                  <c:v>11074</c:v>
                </c:pt>
                <c:pt idx="16">
                  <c:v>14286</c:v>
                </c:pt>
                <c:pt idx="17">
                  <c:v>16872</c:v>
                </c:pt>
                <c:pt idx="18">
                  <c:v>12306</c:v>
                </c:pt>
                <c:pt idx="19">
                  <c:v>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7C-4D98-B8F2-4C4DDFC5A89E}"/>
            </c:ext>
          </c:extLst>
        </c:ser>
        <c:ser>
          <c:idx val="3"/>
          <c:order val="3"/>
          <c:tx>
            <c:strRef>
              <c:f>'ExccesM (TODAS)'!$AP$1</c:f>
              <c:strCache>
                <c:ptCount val="1"/>
                <c:pt idx="0">
                  <c:v>COVID-19 sospechoso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multiLvlStrRef>
              <c:f>'ExccesM (TODAS)'!$AF$2:$AG$21</c:f>
              <c:multiLvlStrCache>
                <c:ptCount val="20"/>
                <c:lvl>
                  <c:pt idx="0">
                    <c:v>ene-20</c:v>
                  </c:pt>
                  <c:pt idx="1">
                    <c:v>feb-20</c:v>
                  </c:pt>
                  <c:pt idx="2">
                    <c:v>mar-20</c:v>
                  </c:pt>
                  <c:pt idx="3">
                    <c:v>abr-20</c:v>
                  </c:pt>
                  <c:pt idx="4">
                    <c:v>may-20</c:v>
                  </c:pt>
                  <c:pt idx="5">
                    <c:v>jun-20</c:v>
                  </c:pt>
                  <c:pt idx="6">
                    <c:v>jul-20</c:v>
                  </c:pt>
                  <c:pt idx="7">
                    <c:v>ago-20</c:v>
                  </c:pt>
                  <c:pt idx="8">
                    <c:v>sep-20</c:v>
                  </c:pt>
                  <c:pt idx="9">
                    <c:v>oct-20</c:v>
                  </c:pt>
                  <c:pt idx="10">
                    <c:v>nov-20</c:v>
                  </c:pt>
                  <c:pt idx="11">
                    <c:v>dic-20</c:v>
                  </c:pt>
                  <c:pt idx="12">
                    <c:v>ene-21</c:v>
                  </c:pt>
                  <c:pt idx="13">
                    <c:v>feb-21</c:v>
                  </c:pt>
                  <c:pt idx="14">
                    <c:v>mar-21</c:v>
                  </c:pt>
                  <c:pt idx="15">
                    <c:v>abr-21</c:v>
                  </c:pt>
                  <c:pt idx="16">
                    <c:v>may-21</c:v>
                  </c:pt>
                  <c:pt idx="17">
                    <c:v>jun-21</c:v>
                  </c:pt>
                  <c:pt idx="18">
                    <c:v>jul-21</c:v>
                  </c:pt>
                  <c:pt idx="19">
                    <c:v>ago-21</c:v>
                  </c:pt>
                </c:lvl>
                <c:lvl>
                  <c:pt idx="0">
                    <c:v>Año 2020</c:v>
                  </c:pt>
                  <c:pt idx="12">
                    <c:v>Año 2021</c:v>
                  </c:pt>
                </c:lvl>
              </c:multiLvlStrCache>
            </c:multiLvlStrRef>
          </c:cat>
          <c:val>
            <c:numRef>
              <c:f>'ExccesM (TODAS)'!$AP$2:$AP$21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32</c:v>
                </c:pt>
                <c:pt idx="3">
                  <c:v>407</c:v>
                </c:pt>
                <c:pt idx="4">
                  <c:v>660</c:v>
                </c:pt>
                <c:pt idx="5">
                  <c:v>973</c:v>
                </c:pt>
                <c:pt idx="6">
                  <c:v>1591</c:v>
                </c:pt>
                <c:pt idx="7">
                  <c:v>1566</c:v>
                </c:pt>
                <c:pt idx="8">
                  <c:v>815</c:v>
                </c:pt>
                <c:pt idx="9">
                  <c:v>761</c:v>
                </c:pt>
                <c:pt idx="10">
                  <c:v>709</c:v>
                </c:pt>
                <c:pt idx="11">
                  <c:v>891</c:v>
                </c:pt>
                <c:pt idx="12">
                  <c:v>2461</c:v>
                </c:pt>
                <c:pt idx="13">
                  <c:v>1430</c:v>
                </c:pt>
                <c:pt idx="14">
                  <c:v>1293</c:v>
                </c:pt>
                <c:pt idx="15">
                  <c:v>2726</c:v>
                </c:pt>
                <c:pt idx="16">
                  <c:v>1251</c:v>
                </c:pt>
                <c:pt idx="17">
                  <c:v>1597</c:v>
                </c:pt>
                <c:pt idx="18">
                  <c:v>1037</c:v>
                </c:pt>
                <c:pt idx="19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E7C-4D98-B8F2-4C4DDFC5A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72608"/>
        <c:axId val="752022016"/>
      </c:areaChart>
      <c:lineChart>
        <c:grouping val="standard"/>
        <c:varyColors val="0"/>
        <c:ser>
          <c:idx val="0"/>
          <c:order val="0"/>
          <c:tx>
            <c:strRef>
              <c:f>'ExccesM (TODAS)'!$AQ$1</c:f>
              <c:strCache>
                <c:ptCount val="1"/>
                <c:pt idx="0">
                  <c:v>Valor esperado (promedio 2015-2019)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'ExccesM (TODAS)'!$AF$2:$AG$21</c:f>
              <c:multiLvlStrCache>
                <c:ptCount val="20"/>
                <c:lvl>
                  <c:pt idx="0">
                    <c:v>ene-20</c:v>
                  </c:pt>
                  <c:pt idx="1">
                    <c:v>feb-20</c:v>
                  </c:pt>
                  <c:pt idx="2">
                    <c:v>mar-20</c:v>
                  </c:pt>
                  <c:pt idx="3">
                    <c:v>abr-20</c:v>
                  </c:pt>
                  <c:pt idx="4">
                    <c:v>may-20</c:v>
                  </c:pt>
                  <c:pt idx="5">
                    <c:v>jun-20</c:v>
                  </c:pt>
                  <c:pt idx="6">
                    <c:v>jul-20</c:v>
                  </c:pt>
                  <c:pt idx="7">
                    <c:v>ago-20</c:v>
                  </c:pt>
                  <c:pt idx="8">
                    <c:v>sep-20</c:v>
                  </c:pt>
                  <c:pt idx="9">
                    <c:v>oct-20</c:v>
                  </c:pt>
                  <c:pt idx="10">
                    <c:v>nov-20</c:v>
                  </c:pt>
                  <c:pt idx="11">
                    <c:v>dic-20</c:v>
                  </c:pt>
                  <c:pt idx="12">
                    <c:v>ene-21</c:v>
                  </c:pt>
                  <c:pt idx="13">
                    <c:v>feb-21</c:v>
                  </c:pt>
                  <c:pt idx="14">
                    <c:v>mar-21</c:v>
                  </c:pt>
                  <c:pt idx="15">
                    <c:v>abr-21</c:v>
                  </c:pt>
                  <c:pt idx="16">
                    <c:v>may-21</c:v>
                  </c:pt>
                  <c:pt idx="17">
                    <c:v>jun-21</c:v>
                  </c:pt>
                  <c:pt idx="18">
                    <c:v>jul-21</c:v>
                  </c:pt>
                  <c:pt idx="19">
                    <c:v>ago-21</c:v>
                  </c:pt>
                </c:lvl>
                <c:lvl>
                  <c:pt idx="0">
                    <c:v>Año 2020</c:v>
                  </c:pt>
                  <c:pt idx="12">
                    <c:v>Año 2021</c:v>
                  </c:pt>
                </c:lvl>
              </c:multiLvlStrCache>
            </c:multiLvlStrRef>
          </c:cat>
          <c:val>
            <c:numRef>
              <c:f>'ExccesM (TODAS)'!$AQ$2:$AQ$21</c:f>
              <c:numCache>
                <c:formatCode>#,##0</c:formatCode>
                <c:ptCount val="20"/>
                <c:pt idx="0">
                  <c:v>20360.599999999999</c:v>
                </c:pt>
                <c:pt idx="1">
                  <c:v>17229.2</c:v>
                </c:pt>
                <c:pt idx="2">
                  <c:v>19050</c:v>
                </c:pt>
                <c:pt idx="3">
                  <c:v>18346.2</c:v>
                </c:pt>
                <c:pt idx="4">
                  <c:v>19594.400000000001</c:v>
                </c:pt>
                <c:pt idx="5">
                  <c:v>19486.2</c:v>
                </c:pt>
                <c:pt idx="6">
                  <c:v>19786.400000000001</c:v>
                </c:pt>
                <c:pt idx="7">
                  <c:v>19420</c:v>
                </c:pt>
                <c:pt idx="8">
                  <c:v>18545.8</c:v>
                </c:pt>
                <c:pt idx="9">
                  <c:v>19074.400000000001</c:v>
                </c:pt>
                <c:pt idx="10">
                  <c:v>18857</c:v>
                </c:pt>
                <c:pt idx="11">
                  <c:v>20542</c:v>
                </c:pt>
                <c:pt idx="12">
                  <c:v>20360.599999999999</c:v>
                </c:pt>
                <c:pt idx="13">
                  <c:v>17229.2</c:v>
                </c:pt>
                <c:pt idx="14">
                  <c:v>19050</c:v>
                </c:pt>
                <c:pt idx="15">
                  <c:v>18346.2</c:v>
                </c:pt>
                <c:pt idx="16">
                  <c:v>19594.400000000001</c:v>
                </c:pt>
                <c:pt idx="17">
                  <c:v>19486.2</c:v>
                </c:pt>
                <c:pt idx="18">
                  <c:v>19786.400000000001</c:v>
                </c:pt>
                <c:pt idx="19">
                  <c:v>19420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E7C-4D98-B8F2-4C4DDFC5A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72608"/>
        <c:axId val="752022016"/>
      </c:lineChart>
      <c:catAx>
        <c:axId val="71437260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s-CO" b="1"/>
                  <a:t>Mes y año </a:t>
                </a:r>
              </a:p>
            </c:rich>
          </c:tx>
          <c:layout>
            <c:manualLayout>
              <c:xMode val="edge"/>
              <c:yMode val="edge"/>
              <c:x val="0.53746219439429921"/>
              <c:y val="0.96316259618531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s-CO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752022016"/>
        <c:crosses val="autoZero"/>
        <c:auto val="1"/>
        <c:lblAlgn val="ctr"/>
        <c:lblOffset val="100"/>
        <c:tickMarkSkip val="1"/>
        <c:noMultiLvlLbl val="0"/>
      </c:catAx>
      <c:valAx>
        <c:axId val="752022016"/>
        <c:scaling>
          <c:orientation val="minMax"/>
          <c:max val="45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s-CO" b="1"/>
                  <a:t>Número de defunciones mensuales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71437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20" b="0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s-CO"/>
              <a:t>Exceso de mortalidad año 2020-2021 por semana, según causas naturales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CO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'ExccesM (NATURALES)'!$AB$1</c:f>
              <c:strCache>
                <c:ptCount val="1"/>
                <c:pt idx="0">
                  <c:v>Defunciones observadas (causas naturales, NO COVID-19)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cat>
            <c:strRef>
              <c:f>'ExccesM (NATURALES)'!$O$2:$O$23</c:f>
              <c:strCache>
                <c:ptCount val="22"/>
                <c:pt idx="0">
                  <c:v>Sem1</c:v>
                </c:pt>
                <c:pt idx="1">
                  <c:v>Sem2</c:v>
                </c:pt>
                <c:pt idx="2">
                  <c:v>Sem3</c:v>
                </c:pt>
                <c:pt idx="3">
                  <c:v>Sem4</c:v>
                </c:pt>
                <c:pt idx="4">
                  <c:v>Sem5</c:v>
                </c:pt>
                <c:pt idx="5">
                  <c:v>Sem6</c:v>
                </c:pt>
                <c:pt idx="6">
                  <c:v>Sem7</c:v>
                </c:pt>
                <c:pt idx="7">
                  <c:v>Sem8</c:v>
                </c:pt>
                <c:pt idx="8">
                  <c:v>Sem9</c:v>
                </c:pt>
                <c:pt idx="9">
                  <c:v>Sem10</c:v>
                </c:pt>
                <c:pt idx="10">
                  <c:v>Sem11</c:v>
                </c:pt>
                <c:pt idx="11">
                  <c:v>Sem12</c:v>
                </c:pt>
                <c:pt idx="12">
                  <c:v>Sem13</c:v>
                </c:pt>
                <c:pt idx="13">
                  <c:v>Sem14</c:v>
                </c:pt>
                <c:pt idx="14">
                  <c:v>Sem15</c:v>
                </c:pt>
                <c:pt idx="15">
                  <c:v>Sem16</c:v>
                </c:pt>
                <c:pt idx="16">
                  <c:v>Sem17</c:v>
                </c:pt>
                <c:pt idx="17">
                  <c:v>Sem18</c:v>
                </c:pt>
                <c:pt idx="18">
                  <c:v>Sem19</c:v>
                </c:pt>
                <c:pt idx="19">
                  <c:v>Sem20</c:v>
                </c:pt>
                <c:pt idx="20">
                  <c:v>Sem21</c:v>
                </c:pt>
                <c:pt idx="21">
                  <c:v>Sem22</c:v>
                </c:pt>
              </c:strCache>
            </c:strRef>
          </c:cat>
          <c:val>
            <c:numRef>
              <c:f>'ExccesM (NATURALES)'!$AB$2:$AB$89</c:f>
              <c:numCache>
                <c:formatCode>#,##0</c:formatCode>
                <c:ptCount val="88"/>
                <c:pt idx="0">
                  <c:v>4365</c:v>
                </c:pt>
                <c:pt idx="1">
                  <c:v>4461</c:v>
                </c:pt>
                <c:pt idx="2">
                  <c:v>4340</c:v>
                </c:pt>
                <c:pt idx="3">
                  <c:v>4211</c:v>
                </c:pt>
                <c:pt idx="4">
                  <c:v>4103</c:v>
                </c:pt>
                <c:pt idx="5">
                  <c:v>4164</c:v>
                </c:pt>
                <c:pt idx="6">
                  <c:v>4190</c:v>
                </c:pt>
                <c:pt idx="7">
                  <c:v>4101</c:v>
                </c:pt>
                <c:pt idx="8">
                  <c:v>4012</c:v>
                </c:pt>
                <c:pt idx="9">
                  <c:v>3958</c:v>
                </c:pt>
                <c:pt idx="10">
                  <c:v>3917</c:v>
                </c:pt>
                <c:pt idx="11">
                  <c:v>4057</c:v>
                </c:pt>
                <c:pt idx="12">
                  <c:v>4028</c:v>
                </c:pt>
                <c:pt idx="13">
                  <c:v>3775</c:v>
                </c:pt>
                <c:pt idx="14">
                  <c:v>3812</c:v>
                </c:pt>
                <c:pt idx="15">
                  <c:v>3833</c:v>
                </c:pt>
                <c:pt idx="16">
                  <c:v>3752</c:v>
                </c:pt>
                <c:pt idx="17">
                  <c:v>3611</c:v>
                </c:pt>
                <c:pt idx="18">
                  <c:v>3754</c:v>
                </c:pt>
                <c:pt idx="19">
                  <c:v>3827</c:v>
                </c:pt>
                <c:pt idx="20">
                  <c:v>3847</c:v>
                </c:pt>
                <c:pt idx="21">
                  <c:v>3818</c:v>
                </c:pt>
                <c:pt idx="22">
                  <c:v>4028</c:v>
                </c:pt>
                <c:pt idx="23">
                  <c:v>4002</c:v>
                </c:pt>
                <c:pt idx="24">
                  <c:v>4208</c:v>
                </c:pt>
                <c:pt idx="25">
                  <c:v>4268</c:v>
                </c:pt>
                <c:pt idx="26">
                  <c:v>4217</c:v>
                </c:pt>
                <c:pt idx="27">
                  <c:v>4310</c:v>
                </c:pt>
                <c:pt idx="28">
                  <c:v>4531</c:v>
                </c:pt>
                <c:pt idx="29">
                  <c:v>4560</c:v>
                </c:pt>
                <c:pt idx="30">
                  <c:v>4608</c:v>
                </c:pt>
                <c:pt idx="31">
                  <c:v>4437</c:v>
                </c:pt>
                <c:pt idx="32">
                  <c:v>4413</c:v>
                </c:pt>
                <c:pt idx="33">
                  <c:v>4137</c:v>
                </c:pt>
                <c:pt idx="34">
                  <c:v>3992</c:v>
                </c:pt>
                <c:pt idx="35">
                  <c:v>4051</c:v>
                </c:pt>
                <c:pt idx="36">
                  <c:v>3991</c:v>
                </c:pt>
                <c:pt idx="37">
                  <c:v>3245</c:v>
                </c:pt>
                <c:pt idx="38">
                  <c:v>4020</c:v>
                </c:pt>
                <c:pt idx="39">
                  <c:v>3915</c:v>
                </c:pt>
                <c:pt idx="40">
                  <c:v>4105</c:v>
                </c:pt>
                <c:pt idx="41">
                  <c:v>4055</c:v>
                </c:pt>
                <c:pt idx="42">
                  <c:v>4093</c:v>
                </c:pt>
                <c:pt idx="43">
                  <c:v>3952</c:v>
                </c:pt>
                <c:pt idx="44">
                  <c:v>4025</c:v>
                </c:pt>
                <c:pt idx="45">
                  <c:v>3953</c:v>
                </c:pt>
                <c:pt idx="46">
                  <c:v>4066</c:v>
                </c:pt>
                <c:pt idx="47">
                  <c:v>3968</c:v>
                </c:pt>
                <c:pt idx="48">
                  <c:v>4051</c:v>
                </c:pt>
                <c:pt idx="49">
                  <c:v>4245</c:v>
                </c:pt>
                <c:pt idx="50">
                  <c:v>4137</c:v>
                </c:pt>
                <c:pt idx="51">
                  <c:v>4270</c:v>
                </c:pt>
                <c:pt idx="52">
                  <c:v>4488</c:v>
                </c:pt>
                <c:pt idx="53">
                  <c:v>4476</c:v>
                </c:pt>
                <c:pt idx="54">
                  <c:v>4576</c:v>
                </c:pt>
                <c:pt idx="55">
                  <c:v>4480</c:v>
                </c:pt>
                <c:pt idx="56">
                  <c:v>4122</c:v>
                </c:pt>
                <c:pt idx="57">
                  <c:v>4056</c:v>
                </c:pt>
                <c:pt idx="58">
                  <c:v>3920</c:v>
                </c:pt>
                <c:pt idx="59">
                  <c:v>3854</c:v>
                </c:pt>
                <c:pt idx="60">
                  <c:v>3702</c:v>
                </c:pt>
                <c:pt idx="61">
                  <c:v>3847</c:v>
                </c:pt>
                <c:pt idx="62">
                  <c:v>3752</c:v>
                </c:pt>
                <c:pt idx="63">
                  <c:v>3881</c:v>
                </c:pt>
                <c:pt idx="64">
                  <c:v>4062</c:v>
                </c:pt>
                <c:pt idx="65">
                  <c:v>4174</c:v>
                </c:pt>
                <c:pt idx="66">
                  <c:v>4131</c:v>
                </c:pt>
                <c:pt idx="67">
                  <c:v>4380</c:v>
                </c:pt>
                <c:pt idx="68">
                  <c:v>4222</c:v>
                </c:pt>
                <c:pt idx="69">
                  <c:v>4549</c:v>
                </c:pt>
                <c:pt idx="70">
                  <c:v>4864</c:v>
                </c:pt>
                <c:pt idx="71">
                  <c:v>4917</c:v>
                </c:pt>
                <c:pt idx="72">
                  <c:v>5015</c:v>
                </c:pt>
                <c:pt idx="73">
                  <c:v>5031</c:v>
                </c:pt>
                <c:pt idx="74">
                  <c:v>5170</c:v>
                </c:pt>
                <c:pt idx="75">
                  <c:v>5221</c:v>
                </c:pt>
                <c:pt idx="76">
                  <c:v>5341</c:v>
                </c:pt>
                <c:pt idx="77">
                  <c:v>5470</c:v>
                </c:pt>
                <c:pt idx="78">
                  <c:v>5393</c:v>
                </c:pt>
                <c:pt idx="79">
                  <c:v>5196</c:v>
                </c:pt>
                <c:pt idx="80">
                  <c:v>4935</c:v>
                </c:pt>
                <c:pt idx="81">
                  <c:v>4865</c:v>
                </c:pt>
                <c:pt idx="82">
                  <c:v>4567</c:v>
                </c:pt>
                <c:pt idx="83">
                  <c:v>4384</c:v>
                </c:pt>
                <c:pt idx="84">
                  <c:v>4315</c:v>
                </c:pt>
                <c:pt idx="85">
                  <c:v>4332</c:v>
                </c:pt>
                <c:pt idx="86">
                  <c:v>4153</c:v>
                </c:pt>
                <c:pt idx="87">
                  <c:v>4088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0-440B-9D66-CDA6C1A95AC5}"/>
            </c:ext>
          </c:extLst>
        </c:ser>
        <c:ser>
          <c:idx val="2"/>
          <c:order val="2"/>
          <c:tx>
            <c:strRef>
              <c:f>'ExccesM (NATURALES)'!$Y$1</c:f>
              <c:strCache>
                <c:ptCount val="1"/>
                <c:pt idx="0">
                  <c:v>COVID-19 confirmado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cat>
            <c:strRef>
              <c:f>'ExccesM (NATURALES)'!$O$2:$O$23</c:f>
              <c:strCache>
                <c:ptCount val="22"/>
                <c:pt idx="0">
                  <c:v>Sem1</c:v>
                </c:pt>
                <c:pt idx="1">
                  <c:v>Sem2</c:v>
                </c:pt>
                <c:pt idx="2">
                  <c:v>Sem3</c:v>
                </c:pt>
                <c:pt idx="3">
                  <c:v>Sem4</c:v>
                </c:pt>
                <c:pt idx="4">
                  <c:v>Sem5</c:v>
                </c:pt>
                <c:pt idx="5">
                  <c:v>Sem6</c:v>
                </c:pt>
                <c:pt idx="6">
                  <c:v>Sem7</c:v>
                </c:pt>
                <c:pt idx="7">
                  <c:v>Sem8</c:v>
                </c:pt>
                <c:pt idx="8">
                  <c:v>Sem9</c:v>
                </c:pt>
                <c:pt idx="9">
                  <c:v>Sem10</c:v>
                </c:pt>
                <c:pt idx="10">
                  <c:v>Sem11</c:v>
                </c:pt>
                <c:pt idx="11">
                  <c:v>Sem12</c:v>
                </c:pt>
                <c:pt idx="12">
                  <c:v>Sem13</c:v>
                </c:pt>
                <c:pt idx="13">
                  <c:v>Sem14</c:v>
                </c:pt>
                <c:pt idx="14">
                  <c:v>Sem15</c:v>
                </c:pt>
                <c:pt idx="15">
                  <c:v>Sem16</c:v>
                </c:pt>
                <c:pt idx="16">
                  <c:v>Sem17</c:v>
                </c:pt>
                <c:pt idx="17">
                  <c:v>Sem18</c:v>
                </c:pt>
                <c:pt idx="18">
                  <c:v>Sem19</c:v>
                </c:pt>
                <c:pt idx="19">
                  <c:v>Sem20</c:v>
                </c:pt>
                <c:pt idx="20">
                  <c:v>Sem21</c:v>
                </c:pt>
                <c:pt idx="21">
                  <c:v>Sem22</c:v>
                </c:pt>
              </c:strCache>
            </c:strRef>
          </c:cat>
          <c:val>
            <c:numRef>
              <c:f>'ExccesM (NATURALES)'!$Y$2:$Y$89</c:f>
              <c:numCache>
                <c:formatCode>#,##0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20</c:v>
                </c:pt>
                <c:pt idx="13">
                  <c:v>56</c:v>
                </c:pt>
                <c:pt idx="14">
                  <c:v>62</c:v>
                </c:pt>
                <c:pt idx="15">
                  <c:v>79</c:v>
                </c:pt>
                <c:pt idx="16">
                  <c:v>89</c:v>
                </c:pt>
                <c:pt idx="17">
                  <c:v>137</c:v>
                </c:pt>
                <c:pt idx="18">
                  <c:v>176</c:v>
                </c:pt>
                <c:pt idx="19">
                  <c:v>169</c:v>
                </c:pt>
                <c:pt idx="20">
                  <c:v>273</c:v>
                </c:pt>
                <c:pt idx="21">
                  <c:v>332</c:v>
                </c:pt>
                <c:pt idx="22">
                  <c:v>515</c:v>
                </c:pt>
                <c:pt idx="23">
                  <c:v>642</c:v>
                </c:pt>
                <c:pt idx="24">
                  <c:v>910</c:v>
                </c:pt>
                <c:pt idx="25">
                  <c:v>1079</c:v>
                </c:pt>
                <c:pt idx="26">
                  <c:v>1270</c:v>
                </c:pt>
                <c:pt idx="27">
                  <c:v>1599</c:v>
                </c:pt>
                <c:pt idx="28">
                  <c:v>1949</c:v>
                </c:pt>
                <c:pt idx="29">
                  <c:v>2294</c:v>
                </c:pt>
                <c:pt idx="30">
                  <c:v>2506</c:v>
                </c:pt>
                <c:pt idx="31">
                  <c:v>2536</c:v>
                </c:pt>
                <c:pt idx="32">
                  <c:v>2336</c:v>
                </c:pt>
                <c:pt idx="33">
                  <c:v>2194</c:v>
                </c:pt>
                <c:pt idx="34">
                  <c:v>1999</c:v>
                </c:pt>
                <c:pt idx="35">
                  <c:v>1801</c:v>
                </c:pt>
                <c:pt idx="36">
                  <c:v>1607</c:v>
                </c:pt>
                <c:pt idx="37">
                  <c:v>1474</c:v>
                </c:pt>
                <c:pt idx="38">
                  <c:v>1430</c:v>
                </c:pt>
                <c:pt idx="39">
                  <c:v>1388</c:v>
                </c:pt>
                <c:pt idx="40">
                  <c:v>1331</c:v>
                </c:pt>
                <c:pt idx="41">
                  <c:v>1400</c:v>
                </c:pt>
                <c:pt idx="42">
                  <c:v>1461</c:v>
                </c:pt>
                <c:pt idx="43">
                  <c:v>1474</c:v>
                </c:pt>
                <c:pt idx="44">
                  <c:v>1530</c:v>
                </c:pt>
                <c:pt idx="45">
                  <c:v>1439</c:v>
                </c:pt>
                <c:pt idx="46">
                  <c:v>1479</c:v>
                </c:pt>
                <c:pt idx="47">
                  <c:v>1526</c:v>
                </c:pt>
                <c:pt idx="48">
                  <c:v>1441</c:v>
                </c:pt>
                <c:pt idx="49">
                  <c:v>1585</c:v>
                </c:pt>
                <c:pt idx="50">
                  <c:v>1772</c:v>
                </c:pt>
                <c:pt idx="51">
                  <c:v>2040</c:v>
                </c:pt>
                <c:pt idx="52">
                  <c:v>2347</c:v>
                </c:pt>
                <c:pt idx="53">
                  <c:v>2327</c:v>
                </c:pt>
                <c:pt idx="54">
                  <c:v>2767</c:v>
                </c:pt>
                <c:pt idx="55">
                  <c:v>2813</c:v>
                </c:pt>
                <c:pt idx="56">
                  <c:v>2463</c:v>
                </c:pt>
                <c:pt idx="57">
                  <c:v>1963</c:v>
                </c:pt>
                <c:pt idx="58">
                  <c:v>1465</c:v>
                </c:pt>
                <c:pt idx="59">
                  <c:v>1199</c:v>
                </c:pt>
                <c:pt idx="60">
                  <c:v>987</c:v>
                </c:pt>
                <c:pt idx="61">
                  <c:v>849</c:v>
                </c:pt>
                <c:pt idx="62">
                  <c:v>775</c:v>
                </c:pt>
                <c:pt idx="63">
                  <c:v>868</c:v>
                </c:pt>
                <c:pt idx="64">
                  <c:v>1054</c:v>
                </c:pt>
                <c:pt idx="65">
                  <c:v>1440</c:v>
                </c:pt>
                <c:pt idx="66">
                  <c:v>2056</c:v>
                </c:pt>
                <c:pt idx="67">
                  <c:v>2859</c:v>
                </c:pt>
                <c:pt idx="68">
                  <c:v>3146</c:v>
                </c:pt>
                <c:pt idx="69">
                  <c:v>3107</c:v>
                </c:pt>
                <c:pt idx="70">
                  <c:v>3133</c:v>
                </c:pt>
                <c:pt idx="71">
                  <c:v>3201</c:v>
                </c:pt>
                <c:pt idx="72">
                  <c:v>3168</c:v>
                </c:pt>
                <c:pt idx="73">
                  <c:v>3331</c:v>
                </c:pt>
                <c:pt idx="74">
                  <c:v>3680</c:v>
                </c:pt>
                <c:pt idx="75">
                  <c:v>3844</c:v>
                </c:pt>
                <c:pt idx="76">
                  <c:v>4078</c:v>
                </c:pt>
                <c:pt idx="77">
                  <c:v>4025</c:v>
                </c:pt>
                <c:pt idx="78">
                  <c:v>3940</c:v>
                </c:pt>
                <c:pt idx="79" formatCode="General">
                  <c:v>3467</c:v>
                </c:pt>
                <c:pt idx="80" formatCode="General">
                  <c:v>3017</c:v>
                </c:pt>
                <c:pt idx="81" formatCode="General">
                  <c:v>2112</c:v>
                </c:pt>
                <c:pt idx="82" formatCode="General">
                  <c:v>1745</c:v>
                </c:pt>
                <c:pt idx="83" formatCode="General">
                  <c:v>1129</c:v>
                </c:pt>
                <c:pt idx="84" formatCode="General">
                  <c:v>809</c:v>
                </c:pt>
                <c:pt idx="85">
                  <c:v>586</c:v>
                </c:pt>
                <c:pt idx="86">
                  <c:v>443</c:v>
                </c:pt>
                <c:pt idx="87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30-440B-9D66-CDA6C1A95AC5}"/>
            </c:ext>
          </c:extLst>
        </c:ser>
        <c:ser>
          <c:idx val="3"/>
          <c:order val="3"/>
          <c:tx>
            <c:strRef>
              <c:f>'ExccesM (NATURALES)'!$Z$1</c:f>
              <c:strCache>
                <c:ptCount val="1"/>
                <c:pt idx="0">
                  <c:v>COVID-19 sospechoso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cat>
            <c:strRef>
              <c:f>'ExccesM (NATURALES)'!$O$2:$O$23</c:f>
              <c:strCache>
                <c:ptCount val="22"/>
                <c:pt idx="0">
                  <c:v>Sem1</c:v>
                </c:pt>
                <c:pt idx="1">
                  <c:v>Sem2</c:v>
                </c:pt>
                <c:pt idx="2">
                  <c:v>Sem3</c:v>
                </c:pt>
                <c:pt idx="3">
                  <c:v>Sem4</c:v>
                </c:pt>
                <c:pt idx="4">
                  <c:v>Sem5</c:v>
                </c:pt>
                <c:pt idx="5">
                  <c:v>Sem6</c:v>
                </c:pt>
                <c:pt idx="6">
                  <c:v>Sem7</c:v>
                </c:pt>
                <c:pt idx="7">
                  <c:v>Sem8</c:v>
                </c:pt>
                <c:pt idx="8">
                  <c:v>Sem9</c:v>
                </c:pt>
                <c:pt idx="9">
                  <c:v>Sem10</c:v>
                </c:pt>
                <c:pt idx="10">
                  <c:v>Sem11</c:v>
                </c:pt>
                <c:pt idx="11">
                  <c:v>Sem12</c:v>
                </c:pt>
                <c:pt idx="12">
                  <c:v>Sem13</c:v>
                </c:pt>
                <c:pt idx="13">
                  <c:v>Sem14</c:v>
                </c:pt>
                <c:pt idx="14">
                  <c:v>Sem15</c:v>
                </c:pt>
                <c:pt idx="15">
                  <c:v>Sem16</c:v>
                </c:pt>
                <c:pt idx="16">
                  <c:v>Sem17</c:v>
                </c:pt>
                <c:pt idx="17">
                  <c:v>Sem18</c:v>
                </c:pt>
                <c:pt idx="18">
                  <c:v>Sem19</c:v>
                </c:pt>
                <c:pt idx="19">
                  <c:v>Sem20</c:v>
                </c:pt>
                <c:pt idx="20">
                  <c:v>Sem21</c:v>
                </c:pt>
                <c:pt idx="21">
                  <c:v>Sem22</c:v>
                </c:pt>
              </c:strCache>
            </c:strRef>
          </c:cat>
          <c:val>
            <c:numRef>
              <c:f>'ExccesM (NATURALES)'!$Z$2:$Z$89</c:f>
              <c:numCache>
                <c:formatCode>#,##0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17</c:v>
                </c:pt>
                <c:pt idx="13">
                  <c:v>35</c:v>
                </c:pt>
                <c:pt idx="14">
                  <c:v>78</c:v>
                </c:pt>
                <c:pt idx="15">
                  <c:v>107</c:v>
                </c:pt>
                <c:pt idx="16">
                  <c:v>127</c:v>
                </c:pt>
                <c:pt idx="17">
                  <c:v>116</c:v>
                </c:pt>
                <c:pt idx="18">
                  <c:v>129</c:v>
                </c:pt>
                <c:pt idx="19">
                  <c:v>163</c:v>
                </c:pt>
                <c:pt idx="20">
                  <c:v>146</c:v>
                </c:pt>
                <c:pt idx="21">
                  <c:v>174</c:v>
                </c:pt>
                <c:pt idx="22">
                  <c:v>177</c:v>
                </c:pt>
                <c:pt idx="23">
                  <c:v>205</c:v>
                </c:pt>
                <c:pt idx="24">
                  <c:v>211</c:v>
                </c:pt>
                <c:pt idx="25">
                  <c:v>303</c:v>
                </c:pt>
                <c:pt idx="26">
                  <c:v>291</c:v>
                </c:pt>
                <c:pt idx="27">
                  <c:v>343</c:v>
                </c:pt>
                <c:pt idx="28">
                  <c:v>348</c:v>
                </c:pt>
                <c:pt idx="29">
                  <c:v>392</c:v>
                </c:pt>
                <c:pt idx="30">
                  <c:v>406</c:v>
                </c:pt>
                <c:pt idx="31">
                  <c:v>418</c:v>
                </c:pt>
                <c:pt idx="32">
                  <c:v>398</c:v>
                </c:pt>
                <c:pt idx="33">
                  <c:v>316</c:v>
                </c:pt>
                <c:pt idx="34">
                  <c:v>294</c:v>
                </c:pt>
                <c:pt idx="35">
                  <c:v>211</c:v>
                </c:pt>
                <c:pt idx="36">
                  <c:v>184</c:v>
                </c:pt>
                <c:pt idx="37">
                  <c:v>179</c:v>
                </c:pt>
                <c:pt idx="38">
                  <c:v>182</c:v>
                </c:pt>
                <c:pt idx="39">
                  <c:v>175</c:v>
                </c:pt>
                <c:pt idx="40">
                  <c:v>155</c:v>
                </c:pt>
                <c:pt idx="41">
                  <c:v>179</c:v>
                </c:pt>
                <c:pt idx="42">
                  <c:v>186</c:v>
                </c:pt>
                <c:pt idx="43">
                  <c:v>178</c:v>
                </c:pt>
                <c:pt idx="44">
                  <c:v>165</c:v>
                </c:pt>
                <c:pt idx="45">
                  <c:v>175</c:v>
                </c:pt>
                <c:pt idx="46">
                  <c:v>152</c:v>
                </c:pt>
                <c:pt idx="47">
                  <c:v>162</c:v>
                </c:pt>
                <c:pt idx="48">
                  <c:v>179</c:v>
                </c:pt>
                <c:pt idx="49">
                  <c:v>178</c:v>
                </c:pt>
                <c:pt idx="50">
                  <c:v>217</c:v>
                </c:pt>
                <c:pt idx="51">
                  <c:v>211</c:v>
                </c:pt>
                <c:pt idx="52">
                  <c:v>262</c:v>
                </c:pt>
                <c:pt idx="53">
                  <c:v>634</c:v>
                </c:pt>
                <c:pt idx="54">
                  <c:v>588</c:v>
                </c:pt>
                <c:pt idx="55">
                  <c:v>604</c:v>
                </c:pt>
                <c:pt idx="56">
                  <c:v>509</c:v>
                </c:pt>
                <c:pt idx="57">
                  <c:v>429</c:v>
                </c:pt>
                <c:pt idx="58">
                  <c:v>377</c:v>
                </c:pt>
                <c:pt idx="59">
                  <c:v>318</c:v>
                </c:pt>
                <c:pt idx="60">
                  <c:v>306</c:v>
                </c:pt>
                <c:pt idx="61">
                  <c:v>280</c:v>
                </c:pt>
                <c:pt idx="62">
                  <c:v>283</c:v>
                </c:pt>
                <c:pt idx="63">
                  <c:v>272</c:v>
                </c:pt>
                <c:pt idx="64">
                  <c:v>297</c:v>
                </c:pt>
                <c:pt idx="65">
                  <c:v>386</c:v>
                </c:pt>
                <c:pt idx="66">
                  <c:v>498</c:v>
                </c:pt>
                <c:pt idx="67">
                  <c:v>625</c:v>
                </c:pt>
                <c:pt idx="68">
                  <c:v>816</c:v>
                </c:pt>
                <c:pt idx="69">
                  <c:v>649</c:v>
                </c:pt>
                <c:pt idx="70">
                  <c:v>298</c:v>
                </c:pt>
                <c:pt idx="71">
                  <c:v>251</c:v>
                </c:pt>
                <c:pt idx="72">
                  <c:v>263</c:v>
                </c:pt>
                <c:pt idx="73">
                  <c:v>307</c:v>
                </c:pt>
                <c:pt idx="74">
                  <c:v>313</c:v>
                </c:pt>
                <c:pt idx="75">
                  <c:v>402</c:v>
                </c:pt>
                <c:pt idx="76" formatCode="General">
                  <c:v>404</c:v>
                </c:pt>
                <c:pt idx="77" formatCode="General">
                  <c:v>369</c:v>
                </c:pt>
                <c:pt idx="78" formatCode="General">
                  <c:v>377</c:v>
                </c:pt>
                <c:pt idx="79" formatCode="General">
                  <c:v>306</c:v>
                </c:pt>
                <c:pt idx="80" formatCode="General">
                  <c:v>225</c:v>
                </c:pt>
                <c:pt idx="81" formatCode="General">
                  <c:v>166</c:v>
                </c:pt>
                <c:pt idx="82" formatCode="General">
                  <c:v>128</c:v>
                </c:pt>
                <c:pt idx="83" formatCode="General">
                  <c:v>100</c:v>
                </c:pt>
                <c:pt idx="84" formatCode="General">
                  <c:v>74</c:v>
                </c:pt>
                <c:pt idx="85" formatCode="General">
                  <c:v>69</c:v>
                </c:pt>
                <c:pt idx="86" formatCode="General">
                  <c:v>72</c:v>
                </c:pt>
                <c:pt idx="87" formatCode="General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30-440B-9D66-CDA6C1A9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70624"/>
        <c:axId val="773474560"/>
      </c:areaChart>
      <c:lineChart>
        <c:grouping val="standard"/>
        <c:varyColors val="0"/>
        <c:ser>
          <c:idx val="0"/>
          <c:order val="0"/>
          <c:tx>
            <c:strRef>
              <c:f>'ExccesM (NATURALES)'!$AA$1</c:f>
              <c:strCache>
                <c:ptCount val="1"/>
                <c:pt idx="0">
                  <c:v>Valor esperado (Promedio 7 días 2015 a 2019)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'ExccesM (NATURALES)'!$N$2:$O$89</c:f>
              <c:multiLvlStrCache>
                <c:ptCount val="88"/>
                <c:lvl>
                  <c:pt idx="0">
                    <c:v>Sem1</c:v>
                  </c:pt>
                  <c:pt idx="1">
                    <c:v>Sem2</c:v>
                  </c:pt>
                  <c:pt idx="2">
                    <c:v>Sem3</c:v>
                  </c:pt>
                  <c:pt idx="3">
                    <c:v>Sem4</c:v>
                  </c:pt>
                  <c:pt idx="4">
                    <c:v>Sem5</c:v>
                  </c:pt>
                  <c:pt idx="5">
                    <c:v>Sem6</c:v>
                  </c:pt>
                  <c:pt idx="6">
                    <c:v>Sem7</c:v>
                  </c:pt>
                  <c:pt idx="7">
                    <c:v>Sem8</c:v>
                  </c:pt>
                  <c:pt idx="8">
                    <c:v>Sem9</c:v>
                  </c:pt>
                  <c:pt idx="9">
                    <c:v>Sem10</c:v>
                  </c:pt>
                  <c:pt idx="10">
                    <c:v>Sem11</c:v>
                  </c:pt>
                  <c:pt idx="11">
                    <c:v>Sem12</c:v>
                  </c:pt>
                  <c:pt idx="12">
                    <c:v>Sem13</c:v>
                  </c:pt>
                  <c:pt idx="13">
                    <c:v>Sem14</c:v>
                  </c:pt>
                  <c:pt idx="14">
                    <c:v>Sem15</c:v>
                  </c:pt>
                  <c:pt idx="15">
                    <c:v>Sem16</c:v>
                  </c:pt>
                  <c:pt idx="16">
                    <c:v>Sem17</c:v>
                  </c:pt>
                  <c:pt idx="17">
                    <c:v>Sem18</c:v>
                  </c:pt>
                  <c:pt idx="18">
                    <c:v>Sem19</c:v>
                  </c:pt>
                  <c:pt idx="19">
                    <c:v>Sem20</c:v>
                  </c:pt>
                  <c:pt idx="20">
                    <c:v>Sem21</c:v>
                  </c:pt>
                  <c:pt idx="21">
                    <c:v>Sem22</c:v>
                  </c:pt>
                  <c:pt idx="22">
                    <c:v>Sem23</c:v>
                  </c:pt>
                  <c:pt idx="23">
                    <c:v>Sem24</c:v>
                  </c:pt>
                  <c:pt idx="24">
                    <c:v>Sem25</c:v>
                  </c:pt>
                  <c:pt idx="25">
                    <c:v>Sem26</c:v>
                  </c:pt>
                  <c:pt idx="26">
                    <c:v>Sem27</c:v>
                  </c:pt>
                  <c:pt idx="27">
                    <c:v>Sem28</c:v>
                  </c:pt>
                  <c:pt idx="28">
                    <c:v>Sem29</c:v>
                  </c:pt>
                  <c:pt idx="29">
                    <c:v>Sem30</c:v>
                  </c:pt>
                  <c:pt idx="30">
                    <c:v>Sem31</c:v>
                  </c:pt>
                  <c:pt idx="31">
                    <c:v>Sem32</c:v>
                  </c:pt>
                  <c:pt idx="32">
                    <c:v>Sem33</c:v>
                  </c:pt>
                  <c:pt idx="33">
                    <c:v>Sem34</c:v>
                  </c:pt>
                  <c:pt idx="34">
                    <c:v>Sem35</c:v>
                  </c:pt>
                  <c:pt idx="35">
                    <c:v>Sem36</c:v>
                  </c:pt>
                  <c:pt idx="36">
                    <c:v>Sem37</c:v>
                  </c:pt>
                  <c:pt idx="37">
                    <c:v>Sem38</c:v>
                  </c:pt>
                  <c:pt idx="38">
                    <c:v>Sem39</c:v>
                  </c:pt>
                  <c:pt idx="39">
                    <c:v>Sem40</c:v>
                  </c:pt>
                  <c:pt idx="40">
                    <c:v>Sem41</c:v>
                  </c:pt>
                  <c:pt idx="41">
                    <c:v>Sem42</c:v>
                  </c:pt>
                  <c:pt idx="42">
                    <c:v>Sem43</c:v>
                  </c:pt>
                  <c:pt idx="43">
                    <c:v>Sem44</c:v>
                  </c:pt>
                  <c:pt idx="44">
                    <c:v>Sem45</c:v>
                  </c:pt>
                  <c:pt idx="45">
                    <c:v>Sem46</c:v>
                  </c:pt>
                  <c:pt idx="46">
                    <c:v>Sem47</c:v>
                  </c:pt>
                  <c:pt idx="47">
                    <c:v>Sem48</c:v>
                  </c:pt>
                  <c:pt idx="48">
                    <c:v>Sem49</c:v>
                  </c:pt>
                  <c:pt idx="49">
                    <c:v>Sem50</c:v>
                  </c:pt>
                  <c:pt idx="50">
                    <c:v>Sem51</c:v>
                  </c:pt>
                  <c:pt idx="51">
                    <c:v>Sem52</c:v>
                  </c:pt>
                  <c:pt idx="52">
                    <c:v>Sem53</c:v>
                  </c:pt>
                  <c:pt idx="53">
                    <c:v>Sem1</c:v>
                  </c:pt>
                  <c:pt idx="54">
                    <c:v>Sem2</c:v>
                  </c:pt>
                  <c:pt idx="55">
                    <c:v>Sem3</c:v>
                  </c:pt>
                  <c:pt idx="56">
                    <c:v>Sem4</c:v>
                  </c:pt>
                  <c:pt idx="57">
                    <c:v>Sem5</c:v>
                  </c:pt>
                  <c:pt idx="58">
                    <c:v>Sem6</c:v>
                  </c:pt>
                  <c:pt idx="59">
                    <c:v>Sem7</c:v>
                  </c:pt>
                  <c:pt idx="60">
                    <c:v>Sem8</c:v>
                  </c:pt>
                  <c:pt idx="61">
                    <c:v>Sem9</c:v>
                  </c:pt>
                  <c:pt idx="62">
                    <c:v>Sem10</c:v>
                  </c:pt>
                  <c:pt idx="63">
                    <c:v>Sem11</c:v>
                  </c:pt>
                  <c:pt idx="64">
                    <c:v>Sem12</c:v>
                  </c:pt>
                  <c:pt idx="65">
                    <c:v>Sem13</c:v>
                  </c:pt>
                  <c:pt idx="66">
                    <c:v>Sem14</c:v>
                  </c:pt>
                  <c:pt idx="67">
                    <c:v>Sem15</c:v>
                  </c:pt>
                  <c:pt idx="68">
                    <c:v>Sem16</c:v>
                  </c:pt>
                  <c:pt idx="69">
                    <c:v>Sem17</c:v>
                  </c:pt>
                  <c:pt idx="70">
                    <c:v>Sem18</c:v>
                  </c:pt>
                  <c:pt idx="71">
                    <c:v>Sem19</c:v>
                  </c:pt>
                  <c:pt idx="72">
                    <c:v>Sem20</c:v>
                  </c:pt>
                  <c:pt idx="73">
                    <c:v>Sem21</c:v>
                  </c:pt>
                  <c:pt idx="74">
                    <c:v>Sem22</c:v>
                  </c:pt>
                  <c:pt idx="75">
                    <c:v>Sem23</c:v>
                  </c:pt>
                  <c:pt idx="76">
                    <c:v>Sem24</c:v>
                  </c:pt>
                  <c:pt idx="77">
                    <c:v>Sem25</c:v>
                  </c:pt>
                  <c:pt idx="78">
                    <c:v>Sem26</c:v>
                  </c:pt>
                  <c:pt idx="79">
                    <c:v>Sem27</c:v>
                  </c:pt>
                  <c:pt idx="80">
                    <c:v>Sem28</c:v>
                  </c:pt>
                  <c:pt idx="81">
                    <c:v>Sem29</c:v>
                  </c:pt>
                  <c:pt idx="82">
                    <c:v>Sem30</c:v>
                  </c:pt>
                  <c:pt idx="83">
                    <c:v>Sem31</c:v>
                  </c:pt>
                  <c:pt idx="84">
                    <c:v>Sem32</c:v>
                  </c:pt>
                  <c:pt idx="85">
                    <c:v>Sem33</c:v>
                  </c:pt>
                  <c:pt idx="86">
                    <c:v>Sem34</c:v>
                  </c:pt>
                  <c:pt idx="87">
                    <c:v>Sem35</c:v>
                  </c:pt>
                </c:lvl>
                <c:lvl>
                  <c:pt idx="0">
                    <c:v>Año 2020</c:v>
                  </c:pt>
                  <c:pt idx="53">
                    <c:v>Año 2021</c:v>
                  </c:pt>
                </c:lvl>
              </c:multiLvlStrCache>
            </c:multiLvlStrRef>
          </c:cat>
          <c:val>
            <c:numRef>
              <c:f>'ExccesM (NATURALES)'!$AA$2:$AA$89</c:f>
              <c:numCache>
                <c:formatCode>#,##0</c:formatCode>
                <c:ptCount val="88"/>
                <c:pt idx="0">
                  <c:v>4130.2</c:v>
                </c:pt>
                <c:pt idx="1">
                  <c:v>4031</c:v>
                </c:pt>
                <c:pt idx="2">
                  <c:v>4046.8</c:v>
                </c:pt>
                <c:pt idx="3">
                  <c:v>3935</c:v>
                </c:pt>
                <c:pt idx="4">
                  <c:v>3789.4</c:v>
                </c:pt>
                <c:pt idx="5">
                  <c:v>3796.2</c:v>
                </c:pt>
                <c:pt idx="6">
                  <c:v>3701</c:v>
                </c:pt>
                <c:pt idx="7">
                  <c:v>3696.2</c:v>
                </c:pt>
                <c:pt idx="8">
                  <c:v>3254.4</c:v>
                </c:pt>
                <c:pt idx="9">
                  <c:v>3715.8</c:v>
                </c:pt>
                <c:pt idx="10">
                  <c:v>3775.6</c:v>
                </c:pt>
                <c:pt idx="11">
                  <c:v>3732</c:v>
                </c:pt>
                <c:pt idx="12">
                  <c:v>3717.6</c:v>
                </c:pt>
                <c:pt idx="13">
                  <c:v>3691.2</c:v>
                </c:pt>
                <c:pt idx="14">
                  <c:v>3699.8</c:v>
                </c:pt>
                <c:pt idx="15">
                  <c:v>3727.6</c:v>
                </c:pt>
                <c:pt idx="16">
                  <c:v>3708.8</c:v>
                </c:pt>
                <c:pt idx="17">
                  <c:v>3704.4</c:v>
                </c:pt>
                <c:pt idx="18">
                  <c:v>3801.8</c:v>
                </c:pt>
                <c:pt idx="19">
                  <c:v>3869</c:v>
                </c:pt>
                <c:pt idx="20">
                  <c:v>3913.8</c:v>
                </c:pt>
                <c:pt idx="21">
                  <c:v>3879.2</c:v>
                </c:pt>
                <c:pt idx="22">
                  <c:v>3942.8</c:v>
                </c:pt>
                <c:pt idx="23">
                  <c:v>3940.8</c:v>
                </c:pt>
                <c:pt idx="24">
                  <c:v>4002.8</c:v>
                </c:pt>
                <c:pt idx="25">
                  <c:v>3966.8</c:v>
                </c:pt>
                <c:pt idx="26">
                  <c:v>4002.4</c:v>
                </c:pt>
                <c:pt idx="27">
                  <c:v>3953</c:v>
                </c:pt>
                <c:pt idx="28">
                  <c:v>3939.4</c:v>
                </c:pt>
                <c:pt idx="29">
                  <c:v>3785.6</c:v>
                </c:pt>
                <c:pt idx="30">
                  <c:v>3798</c:v>
                </c:pt>
                <c:pt idx="31">
                  <c:v>3851.6</c:v>
                </c:pt>
                <c:pt idx="32">
                  <c:v>3804.2</c:v>
                </c:pt>
                <c:pt idx="33">
                  <c:v>3822.6</c:v>
                </c:pt>
                <c:pt idx="34">
                  <c:v>3776.6</c:v>
                </c:pt>
                <c:pt idx="35">
                  <c:v>3824.8</c:v>
                </c:pt>
                <c:pt idx="36">
                  <c:v>3758.6</c:v>
                </c:pt>
                <c:pt idx="37">
                  <c:v>3221</c:v>
                </c:pt>
                <c:pt idx="38">
                  <c:v>3745.2</c:v>
                </c:pt>
                <c:pt idx="39">
                  <c:v>3779</c:v>
                </c:pt>
                <c:pt idx="40">
                  <c:v>3718.8</c:v>
                </c:pt>
                <c:pt idx="41">
                  <c:v>3760.2</c:v>
                </c:pt>
                <c:pt idx="42">
                  <c:v>3718</c:v>
                </c:pt>
                <c:pt idx="43">
                  <c:v>3764.8</c:v>
                </c:pt>
                <c:pt idx="44">
                  <c:v>3788.6</c:v>
                </c:pt>
                <c:pt idx="45">
                  <c:v>3786.6</c:v>
                </c:pt>
                <c:pt idx="46">
                  <c:v>3850.8</c:v>
                </c:pt>
                <c:pt idx="47">
                  <c:v>3849.4</c:v>
                </c:pt>
                <c:pt idx="48">
                  <c:v>3932.4</c:v>
                </c:pt>
                <c:pt idx="49">
                  <c:v>3947.2</c:v>
                </c:pt>
                <c:pt idx="50">
                  <c:v>3997.2</c:v>
                </c:pt>
                <c:pt idx="51">
                  <c:v>4051.8</c:v>
                </c:pt>
                <c:pt idx="52">
                  <c:v>4152.3999999999996</c:v>
                </c:pt>
                <c:pt idx="53">
                  <c:v>4066.8</c:v>
                </c:pt>
                <c:pt idx="54">
                  <c:v>4032.4</c:v>
                </c:pt>
                <c:pt idx="55">
                  <c:v>3976.2</c:v>
                </c:pt>
                <c:pt idx="56">
                  <c:v>3822.2</c:v>
                </c:pt>
                <c:pt idx="57">
                  <c:v>3795.8</c:v>
                </c:pt>
                <c:pt idx="58">
                  <c:v>3712.6</c:v>
                </c:pt>
                <c:pt idx="59">
                  <c:v>3720.2</c:v>
                </c:pt>
                <c:pt idx="60">
                  <c:v>3647.8</c:v>
                </c:pt>
                <c:pt idx="61">
                  <c:v>3717.6</c:v>
                </c:pt>
                <c:pt idx="62">
                  <c:v>3763.8</c:v>
                </c:pt>
                <c:pt idx="63">
                  <c:v>3747.2</c:v>
                </c:pt>
                <c:pt idx="64">
                  <c:v>3729.8</c:v>
                </c:pt>
                <c:pt idx="65">
                  <c:v>3659.6</c:v>
                </c:pt>
                <c:pt idx="66">
                  <c:v>3727.6</c:v>
                </c:pt>
                <c:pt idx="67">
                  <c:v>3713.4</c:v>
                </c:pt>
                <c:pt idx="68">
                  <c:v>3708.6</c:v>
                </c:pt>
                <c:pt idx="69">
                  <c:v>3707.2</c:v>
                </c:pt>
                <c:pt idx="70">
                  <c:v>3781.4</c:v>
                </c:pt>
                <c:pt idx="71">
                  <c:v>3834.2</c:v>
                </c:pt>
                <c:pt idx="72">
                  <c:v>3934</c:v>
                </c:pt>
                <c:pt idx="73">
                  <c:v>3867.2</c:v>
                </c:pt>
                <c:pt idx="74">
                  <c:v>3979.6</c:v>
                </c:pt>
                <c:pt idx="75">
                  <c:v>3918.4</c:v>
                </c:pt>
                <c:pt idx="76">
                  <c:v>3987.4</c:v>
                </c:pt>
                <c:pt idx="77">
                  <c:v>3970.8</c:v>
                </c:pt>
                <c:pt idx="78">
                  <c:v>3998.4</c:v>
                </c:pt>
                <c:pt idx="79">
                  <c:v>3978.2</c:v>
                </c:pt>
                <c:pt idx="80">
                  <c:v>3943.4</c:v>
                </c:pt>
                <c:pt idx="81">
                  <c:v>3799.2</c:v>
                </c:pt>
                <c:pt idx="82">
                  <c:v>3796.8</c:v>
                </c:pt>
                <c:pt idx="83">
                  <c:v>3839.6</c:v>
                </c:pt>
                <c:pt idx="84">
                  <c:v>3818.4</c:v>
                </c:pt>
                <c:pt idx="85">
                  <c:v>3807.8</c:v>
                </c:pt>
                <c:pt idx="86">
                  <c:v>3782.2</c:v>
                </c:pt>
                <c:pt idx="87">
                  <c:v>3821.6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330-440B-9D66-CDA6C1A9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970624"/>
        <c:axId val="773474560"/>
      </c:lineChart>
      <c:catAx>
        <c:axId val="714970624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s-CO"/>
                  <a:t>Semana del año (Referencia semanas 2020= ISO 8601</a:t>
                </a:r>
              </a:p>
            </c:rich>
          </c:tx>
          <c:layout>
            <c:manualLayout>
              <c:xMode val="edge"/>
              <c:yMode val="edge"/>
              <c:x val="0.4810763351531489"/>
              <c:y val="0.971172246460107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773474560"/>
        <c:crosses val="autoZero"/>
        <c:auto val="1"/>
        <c:lblAlgn val="ctr"/>
        <c:lblOffset val="100"/>
        <c:noMultiLvlLbl val="0"/>
      </c:catAx>
      <c:valAx>
        <c:axId val="773474560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s-CO"/>
                  <a:t>Número de defunciones semanales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71497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600"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s-CO"/>
              <a:t>Defunciones promedio día según mes del año según causas naturales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'ExccesM (NATURALES)'!$BF$1</c:f>
              <c:strCache>
                <c:ptCount val="1"/>
                <c:pt idx="0">
                  <c:v>Promedio diario en cada mes (2015-2019)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'ExccesM (NATURALES)'!$AX$2:$AY$22</c:f>
              <c:multiLvlStrCache>
                <c:ptCount val="21"/>
                <c:lvl>
                  <c:pt idx="0">
                    <c:v>ene-20</c:v>
                  </c:pt>
                  <c:pt idx="1">
                    <c:v>feb-20</c:v>
                  </c:pt>
                  <c:pt idx="2">
                    <c:v>mar-20</c:v>
                  </c:pt>
                  <c:pt idx="3">
                    <c:v>abr-20</c:v>
                  </c:pt>
                  <c:pt idx="4">
                    <c:v>may-20</c:v>
                  </c:pt>
                  <c:pt idx="5">
                    <c:v>jun-20</c:v>
                  </c:pt>
                  <c:pt idx="6">
                    <c:v>jul-20</c:v>
                  </c:pt>
                  <c:pt idx="7">
                    <c:v>ago-20</c:v>
                  </c:pt>
                  <c:pt idx="8">
                    <c:v>sep-20</c:v>
                  </c:pt>
                  <c:pt idx="9">
                    <c:v>oct-20</c:v>
                  </c:pt>
                  <c:pt idx="10">
                    <c:v>nov-20</c:v>
                  </c:pt>
                  <c:pt idx="11">
                    <c:v>dic-20</c:v>
                  </c:pt>
                  <c:pt idx="12">
                    <c:v>ene-21</c:v>
                  </c:pt>
                  <c:pt idx="13">
                    <c:v>feb-21</c:v>
                  </c:pt>
                  <c:pt idx="14">
                    <c:v>mar-21</c:v>
                  </c:pt>
                  <c:pt idx="15">
                    <c:v>abr-21</c:v>
                  </c:pt>
                  <c:pt idx="16">
                    <c:v>may-21</c:v>
                  </c:pt>
                  <c:pt idx="17">
                    <c:v>jun-21</c:v>
                  </c:pt>
                  <c:pt idx="18">
                    <c:v>jul-21</c:v>
                  </c:pt>
                  <c:pt idx="19">
                    <c:v>ago-21</c:v>
                  </c:pt>
                  <c:pt idx="20">
                    <c:v>sep-21 (5 sept)</c:v>
                  </c:pt>
                </c:lvl>
                <c:lvl>
                  <c:pt idx="0">
                    <c:v>Año 2020pr</c:v>
                  </c:pt>
                  <c:pt idx="12">
                    <c:v>Año 2021pr</c:v>
                  </c:pt>
                </c:lvl>
              </c:multiLvlStrCache>
            </c:multiLvlStrRef>
          </c:cat>
          <c:val>
            <c:numRef>
              <c:f>'ExccesM (NATURALES)'!$BF$2:$BF$22</c:f>
              <c:numCache>
                <c:formatCode>#,##0</c:formatCode>
                <c:ptCount val="21"/>
                <c:pt idx="0">
                  <c:v>570.50967741935483</c:v>
                </c:pt>
                <c:pt idx="1">
                  <c:v>531.72241379310344</c:v>
                </c:pt>
                <c:pt idx="2">
                  <c:v>532.87741935483871</c:v>
                </c:pt>
                <c:pt idx="3">
                  <c:v>530.26</c:v>
                </c:pt>
                <c:pt idx="4">
                  <c:v>549.85806451612893</c:v>
                </c:pt>
                <c:pt idx="5">
                  <c:v>566.26666666666665</c:v>
                </c:pt>
                <c:pt idx="6">
                  <c:v>556.56774193548392</c:v>
                </c:pt>
                <c:pt idx="7">
                  <c:v>545.02580645161288</c:v>
                </c:pt>
                <c:pt idx="8">
                  <c:v>538.86666666666667</c:v>
                </c:pt>
                <c:pt idx="9">
                  <c:v>535.01290322580644</c:v>
                </c:pt>
                <c:pt idx="10">
                  <c:v>546.25333333333333</c:v>
                </c:pt>
                <c:pt idx="11">
                  <c:v>570.26451612903224</c:v>
                </c:pt>
                <c:pt idx="12">
                  <c:v>570.50967741935483</c:v>
                </c:pt>
                <c:pt idx="13">
                  <c:v>531.72241379310344</c:v>
                </c:pt>
                <c:pt idx="14">
                  <c:v>532.87741935483871</c:v>
                </c:pt>
                <c:pt idx="15">
                  <c:v>530.26</c:v>
                </c:pt>
                <c:pt idx="16">
                  <c:v>549.85806451612893</c:v>
                </c:pt>
                <c:pt idx="17">
                  <c:v>566.26666666666665</c:v>
                </c:pt>
                <c:pt idx="18">
                  <c:v>556.56774193548392</c:v>
                </c:pt>
                <c:pt idx="19">
                  <c:v>545.02580645161288</c:v>
                </c:pt>
                <c:pt idx="20">
                  <c:v>544.68000000000006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C-463D-B298-A95ADF567313}"/>
            </c:ext>
          </c:extLst>
        </c:ser>
        <c:ser>
          <c:idx val="1"/>
          <c:order val="1"/>
          <c:tx>
            <c:strRef>
              <c:f>'ExccesM (NATURALES)'!$BI$1</c:f>
              <c:strCache>
                <c:ptCount val="1"/>
                <c:pt idx="0">
                  <c:v>Promedio diario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'ExccesM (NATURALES)'!$AX$2:$AY$22</c:f>
              <c:multiLvlStrCache>
                <c:ptCount val="21"/>
                <c:lvl>
                  <c:pt idx="0">
                    <c:v>ene-20</c:v>
                  </c:pt>
                  <c:pt idx="1">
                    <c:v>feb-20</c:v>
                  </c:pt>
                  <c:pt idx="2">
                    <c:v>mar-20</c:v>
                  </c:pt>
                  <c:pt idx="3">
                    <c:v>abr-20</c:v>
                  </c:pt>
                  <c:pt idx="4">
                    <c:v>may-20</c:v>
                  </c:pt>
                  <c:pt idx="5">
                    <c:v>jun-20</c:v>
                  </c:pt>
                  <c:pt idx="6">
                    <c:v>jul-20</c:v>
                  </c:pt>
                  <c:pt idx="7">
                    <c:v>ago-20</c:v>
                  </c:pt>
                  <c:pt idx="8">
                    <c:v>sep-20</c:v>
                  </c:pt>
                  <c:pt idx="9">
                    <c:v>oct-20</c:v>
                  </c:pt>
                  <c:pt idx="10">
                    <c:v>nov-20</c:v>
                  </c:pt>
                  <c:pt idx="11">
                    <c:v>dic-20</c:v>
                  </c:pt>
                  <c:pt idx="12">
                    <c:v>ene-21</c:v>
                  </c:pt>
                  <c:pt idx="13">
                    <c:v>feb-21</c:v>
                  </c:pt>
                  <c:pt idx="14">
                    <c:v>mar-21</c:v>
                  </c:pt>
                  <c:pt idx="15">
                    <c:v>abr-21</c:v>
                  </c:pt>
                  <c:pt idx="16">
                    <c:v>may-21</c:v>
                  </c:pt>
                  <c:pt idx="17">
                    <c:v>jun-21</c:v>
                  </c:pt>
                  <c:pt idx="18">
                    <c:v>jul-21</c:v>
                  </c:pt>
                  <c:pt idx="19">
                    <c:v>ago-21</c:v>
                  </c:pt>
                  <c:pt idx="20">
                    <c:v>sep-21 (5 sept)</c:v>
                  </c:pt>
                </c:lvl>
                <c:lvl>
                  <c:pt idx="0">
                    <c:v>Año 2020pr</c:v>
                  </c:pt>
                  <c:pt idx="12">
                    <c:v>Año 2021pr</c:v>
                  </c:pt>
                </c:lvl>
              </c:multiLvlStrCache>
            </c:multiLvlStrRef>
          </c:cat>
          <c:val>
            <c:numRef>
              <c:f>'ExccesM (NATURALES)'!$BE$2:$BE$22</c:f>
              <c:numCache>
                <c:formatCode>#,##0</c:formatCode>
                <c:ptCount val="21"/>
                <c:pt idx="0">
                  <c:v>615.61290322580646</c:v>
                </c:pt>
                <c:pt idx="1">
                  <c:v>588.89655172413791</c:v>
                </c:pt>
                <c:pt idx="2">
                  <c:v>570.12903225806451</c:v>
                </c:pt>
                <c:pt idx="3">
                  <c:v>565.13333333333333</c:v>
                </c:pt>
                <c:pt idx="4">
                  <c:v>594.70967741935488</c:v>
                </c:pt>
                <c:pt idx="5">
                  <c:v>738.73333333333335</c:v>
                </c:pt>
                <c:pt idx="6">
                  <c:v>964.19354838709683</c:v>
                </c:pt>
                <c:pt idx="7">
                  <c:v>982.19354838709683</c:v>
                </c:pt>
                <c:pt idx="8">
                  <c:v>821.7</c:v>
                </c:pt>
                <c:pt idx="9" formatCode="0">
                  <c:v>804.54838709677415</c:v>
                </c:pt>
                <c:pt idx="10" formatCode="0">
                  <c:v>807.86666666666667</c:v>
                </c:pt>
                <c:pt idx="11" formatCode="0">
                  <c:v>887.70967741935488</c:v>
                </c:pt>
                <c:pt idx="12">
                  <c:v>1078.5806451612902</c:v>
                </c:pt>
                <c:pt idx="13">
                  <c:v>806.28571428571433</c:v>
                </c:pt>
                <c:pt idx="14">
                  <c:v>734.54838709677415</c:v>
                </c:pt>
                <c:pt idx="15">
                  <c:v>1068.3333333333333</c:v>
                </c:pt>
                <c:pt idx="16">
                  <c:v>1210.3870967741937</c:v>
                </c:pt>
                <c:pt idx="17">
                  <c:v>1376</c:v>
                </c:pt>
                <c:pt idx="18">
                  <c:v>1136.6451612903227</c:v>
                </c:pt>
                <c:pt idx="19">
                  <c:v>730.80645161290317</c:v>
                </c:pt>
                <c:pt idx="20">
                  <c:v>636.20000000000005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C-463D-B298-A95ADF567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34737920"/>
        <c:axId val="773479168"/>
      </c:barChart>
      <c:catAx>
        <c:axId val="734737920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s-CO" b="1"/>
                  <a:t>Año</a:t>
                </a:r>
                <a:r>
                  <a:rPr lang="es-CO" b="1" baseline="0"/>
                  <a:t> y mes de ocurrencia</a:t>
                </a:r>
                <a:r>
                  <a:rPr lang="es-CO" b="1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773479168"/>
        <c:crosses val="autoZero"/>
        <c:auto val="1"/>
        <c:lblAlgn val="ctr"/>
        <c:lblOffset val="100"/>
        <c:noMultiLvlLbl val="0"/>
      </c:catAx>
      <c:valAx>
        <c:axId val="77347916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s-CO" b="1"/>
                  <a:t>Número de defunciones promedio día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7347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117445456516851"/>
          <c:y val="6.7705181760938676E-2"/>
          <c:w val="0.37095839647258116"/>
          <c:h val="4.0322017108718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100"/>
              <a:t>Exceso de mortalidad por mes según causas naturales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'ExccesM (NATURALES)'!$AR$1</c:f>
              <c:strCache>
                <c:ptCount val="1"/>
                <c:pt idx="0">
                  <c:v>Defunciones observadas (NO COVID-19)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multiLvlStrRef>
              <c:f>'ExccesM (NATURALES)'!$AF$2:$AG$17</c:f>
              <c:multiLvlStrCache>
                <c:ptCount val="16"/>
                <c:lvl>
                  <c:pt idx="0">
                    <c:v>ene-20</c:v>
                  </c:pt>
                  <c:pt idx="1">
                    <c:v>feb-20</c:v>
                  </c:pt>
                  <c:pt idx="2">
                    <c:v>mar-20</c:v>
                  </c:pt>
                  <c:pt idx="3">
                    <c:v>abr-20</c:v>
                  </c:pt>
                  <c:pt idx="4">
                    <c:v>may-20</c:v>
                  </c:pt>
                  <c:pt idx="5">
                    <c:v>jun-20</c:v>
                  </c:pt>
                  <c:pt idx="6">
                    <c:v>jul-20</c:v>
                  </c:pt>
                  <c:pt idx="7">
                    <c:v>ago-20</c:v>
                  </c:pt>
                  <c:pt idx="8">
                    <c:v>sep-20</c:v>
                  </c:pt>
                  <c:pt idx="9">
                    <c:v>oct-20</c:v>
                  </c:pt>
                  <c:pt idx="10">
                    <c:v>nov-20</c:v>
                  </c:pt>
                  <c:pt idx="11">
                    <c:v>dic-20</c:v>
                  </c:pt>
                  <c:pt idx="12">
                    <c:v>ene-21</c:v>
                  </c:pt>
                  <c:pt idx="13">
                    <c:v>feb-21</c:v>
                  </c:pt>
                  <c:pt idx="14">
                    <c:v>mar-21</c:v>
                  </c:pt>
                  <c:pt idx="15">
                    <c:v>abr-21</c:v>
                  </c:pt>
                </c:lvl>
                <c:lvl>
                  <c:pt idx="0">
                    <c:v>Año 2020</c:v>
                  </c:pt>
                  <c:pt idx="12">
                    <c:v>Año 2021</c:v>
                  </c:pt>
                </c:lvl>
              </c:multiLvlStrCache>
            </c:multiLvlStrRef>
          </c:cat>
          <c:val>
            <c:numRef>
              <c:f>'ExccesM (NATURALES)'!$AR$2:$AR$21</c:f>
              <c:numCache>
                <c:formatCode>#,##0</c:formatCode>
                <c:ptCount val="20"/>
                <c:pt idx="0">
                  <c:v>19084</c:v>
                </c:pt>
                <c:pt idx="1">
                  <c:v>17078</c:v>
                </c:pt>
                <c:pt idx="2">
                  <c:v>17610</c:v>
                </c:pt>
                <c:pt idx="3">
                  <c:v>16199</c:v>
                </c:pt>
                <c:pt idx="4">
                  <c:v>16761</c:v>
                </c:pt>
                <c:pt idx="5">
                  <c:v>17688</c:v>
                </c:pt>
                <c:pt idx="6">
                  <c:v>19703</c:v>
                </c:pt>
                <c:pt idx="7">
                  <c:v>18875</c:v>
                </c:pt>
                <c:pt idx="8">
                  <c:v>17206</c:v>
                </c:pt>
                <c:pt idx="9">
                  <c:v>17909</c:v>
                </c:pt>
                <c:pt idx="10">
                  <c:v>17172</c:v>
                </c:pt>
                <c:pt idx="11">
                  <c:v>18641</c:v>
                </c:pt>
                <c:pt idx="12">
                  <c:v>19598</c:v>
                </c:pt>
                <c:pt idx="13">
                  <c:v>15532</c:v>
                </c:pt>
                <c:pt idx="14">
                  <c:v>17335</c:v>
                </c:pt>
                <c:pt idx="15">
                  <c:v>18250</c:v>
                </c:pt>
                <c:pt idx="16">
                  <c:v>21985</c:v>
                </c:pt>
                <c:pt idx="17">
                  <c:v>22811</c:v>
                </c:pt>
                <c:pt idx="18">
                  <c:v>21893</c:v>
                </c:pt>
                <c:pt idx="19">
                  <c:v>19036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7-4AD5-B32A-5D39720E1FD7}"/>
            </c:ext>
          </c:extLst>
        </c:ser>
        <c:ser>
          <c:idx val="2"/>
          <c:order val="2"/>
          <c:tx>
            <c:strRef>
              <c:f>'ExccesM (NATURALES)'!$AO$1</c:f>
              <c:strCache>
                <c:ptCount val="1"/>
                <c:pt idx="0">
                  <c:v>COVID-19 confirmado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cat>
            <c:multiLvlStrRef>
              <c:f>'ExccesM (NATURALES)'!$AF$2:$AG$17</c:f>
              <c:multiLvlStrCache>
                <c:ptCount val="16"/>
                <c:lvl>
                  <c:pt idx="0">
                    <c:v>ene-20</c:v>
                  </c:pt>
                  <c:pt idx="1">
                    <c:v>feb-20</c:v>
                  </c:pt>
                  <c:pt idx="2">
                    <c:v>mar-20</c:v>
                  </c:pt>
                  <c:pt idx="3">
                    <c:v>abr-20</c:v>
                  </c:pt>
                  <c:pt idx="4">
                    <c:v>may-20</c:v>
                  </c:pt>
                  <c:pt idx="5">
                    <c:v>jun-20</c:v>
                  </c:pt>
                  <c:pt idx="6">
                    <c:v>jul-20</c:v>
                  </c:pt>
                  <c:pt idx="7">
                    <c:v>ago-20</c:v>
                  </c:pt>
                  <c:pt idx="8">
                    <c:v>sep-20</c:v>
                  </c:pt>
                  <c:pt idx="9">
                    <c:v>oct-20</c:v>
                  </c:pt>
                  <c:pt idx="10">
                    <c:v>nov-20</c:v>
                  </c:pt>
                  <c:pt idx="11">
                    <c:v>dic-20</c:v>
                  </c:pt>
                  <c:pt idx="12">
                    <c:v>ene-21</c:v>
                  </c:pt>
                  <c:pt idx="13">
                    <c:v>feb-21</c:v>
                  </c:pt>
                  <c:pt idx="14">
                    <c:v>mar-21</c:v>
                  </c:pt>
                  <c:pt idx="15">
                    <c:v>abr-21</c:v>
                  </c:pt>
                </c:lvl>
                <c:lvl>
                  <c:pt idx="0">
                    <c:v>Año 2020</c:v>
                  </c:pt>
                  <c:pt idx="12">
                    <c:v>Año 2021</c:v>
                  </c:pt>
                </c:lvl>
              </c:multiLvlStrCache>
            </c:multiLvlStrRef>
          </c:cat>
          <c:val>
            <c:numRef>
              <c:f>'ExccesM (NATURALES)'!$AO$2:$AO$21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32</c:v>
                </c:pt>
                <c:pt idx="3">
                  <c:v>348</c:v>
                </c:pt>
                <c:pt idx="4">
                  <c:v>1015</c:v>
                </c:pt>
                <c:pt idx="5">
                  <c:v>3501</c:v>
                </c:pt>
                <c:pt idx="6">
                  <c:v>8596</c:v>
                </c:pt>
                <c:pt idx="7">
                  <c:v>10007</c:v>
                </c:pt>
                <c:pt idx="8">
                  <c:v>6630</c:v>
                </c:pt>
                <c:pt idx="9">
                  <c:v>6271</c:v>
                </c:pt>
                <c:pt idx="10">
                  <c:v>6355</c:v>
                </c:pt>
                <c:pt idx="11">
                  <c:v>7987</c:v>
                </c:pt>
                <c:pt idx="12">
                  <c:v>11377</c:v>
                </c:pt>
                <c:pt idx="13">
                  <c:v>5614</c:v>
                </c:pt>
                <c:pt idx="14">
                  <c:v>4143</c:v>
                </c:pt>
                <c:pt idx="15">
                  <c:v>11074</c:v>
                </c:pt>
                <c:pt idx="16">
                  <c:v>14286</c:v>
                </c:pt>
                <c:pt idx="17">
                  <c:v>16872</c:v>
                </c:pt>
                <c:pt idx="18">
                  <c:v>12306</c:v>
                </c:pt>
                <c:pt idx="19">
                  <c:v>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87-4AD5-B32A-5D39720E1FD7}"/>
            </c:ext>
          </c:extLst>
        </c:ser>
        <c:ser>
          <c:idx val="3"/>
          <c:order val="3"/>
          <c:tx>
            <c:strRef>
              <c:f>'ExccesM (NATURALES)'!$AP$1</c:f>
              <c:strCache>
                <c:ptCount val="1"/>
                <c:pt idx="0">
                  <c:v>COVID-19 sospechoso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multiLvlStrRef>
              <c:f>'ExccesM (NATURALES)'!$AF$2:$AG$17</c:f>
              <c:multiLvlStrCache>
                <c:ptCount val="16"/>
                <c:lvl>
                  <c:pt idx="0">
                    <c:v>ene-20</c:v>
                  </c:pt>
                  <c:pt idx="1">
                    <c:v>feb-20</c:v>
                  </c:pt>
                  <c:pt idx="2">
                    <c:v>mar-20</c:v>
                  </c:pt>
                  <c:pt idx="3">
                    <c:v>abr-20</c:v>
                  </c:pt>
                  <c:pt idx="4">
                    <c:v>may-20</c:v>
                  </c:pt>
                  <c:pt idx="5">
                    <c:v>jun-20</c:v>
                  </c:pt>
                  <c:pt idx="6">
                    <c:v>jul-20</c:v>
                  </c:pt>
                  <c:pt idx="7">
                    <c:v>ago-20</c:v>
                  </c:pt>
                  <c:pt idx="8">
                    <c:v>sep-20</c:v>
                  </c:pt>
                  <c:pt idx="9">
                    <c:v>oct-20</c:v>
                  </c:pt>
                  <c:pt idx="10">
                    <c:v>nov-20</c:v>
                  </c:pt>
                  <c:pt idx="11">
                    <c:v>dic-20</c:v>
                  </c:pt>
                  <c:pt idx="12">
                    <c:v>ene-21</c:v>
                  </c:pt>
                  <c:pt idx="13">
                    <c:v>feb-21</c:v>
                  </c:pt>
                  <c:pt idx="14">
                    <c:v>mar-21</c:v>
                  </c:pt>
                  <c:pt idx="15">
                    <c:v>abr-21</c:v>
                  </c:pt>
                </c:lvl>
                <c:lvl>
                  <c:pt idx="0">
                    <c:v>Año 2020</c:v>
                  </c:pt>
                  <c:pt idx="12">
                    <c:v>Año 2021</c:v>
                  </c:pt>
                </c:lvl>
              </c:multiLvlStrCache>
            </c:multiLvlStrRef>
          </c:cat>
          <c:val>
            <c:numRef>
              <c:f>'ExccesM (NATURALES)'!$AP$2:$AP$21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32</c:v>
                </c:pt>
                <c:pt idx="3">
                  <c:v>407</c:v>
                </c:pt>
                <c:pt idx="4">
                  <c:v>660</c:v>
                </c:pt>
                <c:pt idx="5">
                  <c:v>973</c:v>
                </c:pt>
                <c:pt idx="6">
                  <c:v>1591</c:v>
                </c:pt>
                <c:pt idx="7">
                  <c:v>1566</c:v>
                </c:pt>
                <c:pt idx="8">
                  <c:v>815</c:v>
                </c:pt>
                <c:pt idx="9">
                  <c:v>761</c:v>
                </c:pt>
                <c:pt idx="10">
                  <c:v>709</c:v>
                </c:pt>
                <c:pt idx="11">
                  <c:v>891</c:v>
                </c:pt>
                <c:pt idx="12">
                  <c:v>2461</c:v>
                </c:pt>
                <c:pt idx="13">
                  <c:v>1430</c:v>
                </c:pt>
                <c:pt idx="14">
                  <c:v>1293</c:v>
                </c:pt>
                <c:pt idx="15">
                  <c:v>2726</c:v>
                </c:pt>
                <c:pt idx="16">
                  <c:v>1251</c:v>
                </c:pt>
                <c:pt idx="17">
                  <c:v>1597</c:v>
                </c:pt>
                <c:pt idx="18">
                  <c:v>1037</c:v>
                </c:pt>
                <c:pt idx="19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987-4AD5-B32A-5D39720E1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72608"/>
        <c:axId val="752022016"/>
      </c:areaChart>
      <c:lineChart>
        <c:grouping val="standard"/>
        <c:varyColors val="0"/>
        <c:ser>
          <c:idx val="0"/>
          <c:order val="0"/>
          <c:tx>
            <c:strRef>
              <c:f>'ExccesM (NATURALES)'!$AQ$1</c:f>
              <c:strCache>
                <c:ptCount val="1"/>
                <c:pt idx="0">
                  <c:v>Valor esperado (promedio 2015-2019)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'ExccesM (NATURALES)'!$AF$2:$AG$21</c:f>
              <c:multiLvlStrCache>
                <c:ptCount val="20"/>
                <c:lvl>
                  <c:pt idx="0">
                    <c:v>ene-20</c:v>
                  </c:pt>
                  <c:pt idx="1">
                    <c:v>feb-20</c:v>
                  </c:pt>
                  <c:pt idx="2">
                    <c:v>mar-20</c:v>
                  </c:pt>
                  <c:pt idx="3">
                    <c:v>abr-20</c:v>
                  </c:pt>
                  <c:pt idx="4">
                    <c:v>may-20</c:v>
                  </c:pt>
                  <c:pt idx="5">
                    <c:v>jun-20</c:v>
                  </c:pt>
                  <c:pt idx="6">
                    <c:v>jul-20</c:v>
                  </c:pt>
                  <c:pt idx="7">
                    <c:v>ago-20</c:v>
                  </c:pt>
                  <c:pt idx="8">
                    <c:v>sep-20</c:v>
                  </c:pt>
                  <c:pt idx="9">
                    <c:v>oct-20</c:v>
                  </c:pt>
                  <c:pt idx="10">
                    <c:v>nov-20</c:v>
                  </c:pt>
                  <c:pt idx="11">
                    <c:v>dic-20</c:v>
                  </c:pt>
                  <c:pt idx="12">
                    <c:v>ene-21</c:v>
                  </c:pt>
                  <c:pt idx="13">
                    <c:v>feb-21</c:v>
                  </c:pt>
                  <c:pt idx="14">
                    <c:v>mar-21</c:v>
                  </c:pt>
                  <c:pt idx="15">
                    <c:v>abr-21</c:v>
                  </c:pt>
                  <c:pt idx="16">
                    <c:v>may-21</c:v>
                  </c:pt>
                  <c:pt idx="17">
                    <c:v>jun-21</c:v>
                  </c:pt>
                  <c:pt idx="18">
                    <c:v>jul-21</c:v>
                  </c:pt>
                  <c:pt idx="19">
                    <c:v>ago-21</c:v>
                  </c:pt>
                </c:lvl>
                <c:lvl>
                  <c:pt idx="0">
                    <c:v>Año 2020</c:v>
                  </c:pt>
                  <c:pt idx="12">
                    <c:v>Año 2021</c:v>
                  </c:pt>
                </c:lvl>
              </c:multiLvlStrCache>
            </c:multiLvlStrRef>
          </c:cat>
          <c:val>
            <c:numRef>
              <c:f>'ExccesM (NATURALES)'!$AQ$2:$AQ$21</c:f>
              <c:numCache>
                <c:formatCode>#,##0</c:formatCode>
                <c:ptCount val="20"/>
                <c:pt idx="0">
                  <c:v>17685.8</c:v>
                </c:pt>
                <c:pt idx="1">
                  <c:v>14990.8</c:v>
                </c:pt>
                <c:pt idx="2">
                  <c:v>16519.2</c:v>
                </c:pt>
                <c:pt idx="3">
                  <c:v>15907.8</c:v>
                </c:pt>
                <c:pt idx="4">
                  <c:v>17045.599999999999</c:v>
                </c:pt>
                <c:pt idx="5">
                  <c:v>16988</c:v>
                </c:pt>
                <c:pt idx="6">
                  <c:v>17253.599999999999</c:v>
                </c:pt>
                <c:pt idx="7">
                  <c:v>16895.8</c:v>
                </c:pt>
                <c:pt idx="8">
                  <c:v>16166</c:v>
                </c:pt>
                <c:pt idx="9">
                  <c:v>16585.400000000001</c:v>
                </c:pt>
                <c:pt idx="10">
                  <c:v>16387.599999999999</c:v>
                </c:pt>
                <c:pt idx="11">
                  <c:v>17678.2</c:v>
                </c:pt>
                <c:pt idx="12">
                  <c:v>17685.8</c:v>
                </c:pt>
                <c:pt idx="13">
                  <c:v>14990.8</c:v>
                </c:pt>
                <c:pt idx="14">
                  <c:v>16519.2</c:v>
                </c:pt>
                <c:pt idx="15">
                  <c:v>15907.8</c:v>
                </c:pt>
                <c:pt idx="16">
                  <c:v>17045.599999999999</c:v>
                </c:pt>
                <c:pt idx="17">
                  <c:v>16988</c:v>
                </c:pt>
                <c:pt idx="18">
                  <c:v>17253.599999999999</c:v>
                </c:pt>
                <c:pt idx="19">
                  <c:v>16895.8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987-4AD5-B32A-5D39720E1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72608"/>
        <c:axId val="752022016"/>
      </c:lineChart>
      <c:catAx>
        <c:axId val="71437260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Mes</a:t>
                </a:r>
                <a:r>
                  <a:rPr lang="es-CO" b="1" baseline="0"/>
                  <a:t> y año</a:t>
                </a:r>
                <a:r>
                  <a:rPr lang="es-CO" b="1"/>
                  <a:t> </a:t>
                </a:r>
              </a:p>
            </c:rich>
          </c:tx>
          <c:layout>
            <c:manualLayout>
              <c:xMode val="edge"/>
              <c:yMode val="edge"/>
              <c:x val="0.49733498572476176"/>
              <c:y val="0.9631626520526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022016"/>
        <c:crosses val="autoZero"/>
        <c:auto val="1"/>
        <c:lblAlgn val="ctr"/>
        <c:lblOffset val="100"/>
        <c:tickMarkSkip val="1"/>
        <c:noMultiLvlLbl val="0"/>
      </c:catAx>
      <c:valAx>
        <c:axId val="75202201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Número de defunciones mensuales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437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20" b="0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s-CO"/>
              <a:t>Exceso de mortalidad año 2020-2021 por semana, según causas externas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CO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'ExccesM (EXTERNAS)'!$X$1</c:f>
              <c:strCache>
                <c:ptCount val="1"/>
                <c:pt idx="0">
                  <c:v>Defunciones observadas 2020 - 2021 (causas externas)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strRef>
              <c:f>'ExccesM (EXTERNAS)'!$K$2:$K$23</c:f>
              <c:strCache>
                <c:ptCount val="22"/>
                <c:pt idx="0">
                  <c:v>Sem1</c:v>
                </c:pt>
                <c:pt idx="1">
                  <c:v>Sem2</c:v>
                </c:pt>
                <c:pt idx="2">
                  <c:v>Sem3</c:v>
                </c:pt>
                <c:pt idx="3">
                  <c:v>Sem4</c:v>
                </c:pt>
                <c:pt idx="4">
                  <c:v>Sem5</c:v>
                </c:pt>
                <c:pt idx="5">
                  <c:v>Sem6</c:v>
                </c:pt>
                <c:pt idx="6">
                  <c:v>Sem7</c:v>
                </c:pt>
                <c:pt idx="7">
                  <c:v>Sem8</c:v>
                </c:pt>
                <c:pt idx="8">
                  <c:v>Sem9</c:v>
                </c:pt>
                <c:pt idx="9">
                  <c:v>Sem10</c:v>
                </c:pt>
                <c:pt idx="10">
                  <c:v>Sem11</c:v>
                </c:pt>
                <c:pt idx="11">
                  <c:v>Sem12</c:v>
                </c:pt>
                <c:pt idx="12">
                  <c:v>Sem13</c:v>
                </c:pt>
                <c:pt idx="13">
                  <c:v>Sem14</c:v>
                </c:pt>
                <c:pt idx="14">
                  <c:v>Sem15</c:v>
                </c:pt>
                <c:pt idx="15">
                  <c:v>Sem16</c:v>
                </c:pt>
                <c:pt idx="16">
                  <c:v>Sem17</c:v>
                </c:pt>
                <c:pt idx="17">
                  <c:v>Sem18</c:v>
                </c:pt>
                <c:pt idx="18">
                  <c:v>Sem19</c:v>
                </c:pt>
                <c:pt idx="19">
                  <c:v>Sem20</c:v>
                </c:pt>
                <c:pt idx="20">
                  <c:v>Sem21</c:v>
                </c:pt>
                <c:pt idx="21">
                  <c:v>Sem22</c:v>
                </c:pt>
              </c:strCache>
            </c:strRef>
          </c:cat>
          <c:val>
            <c:numRef>
              <c:f>'ExccesM (EXTERNAS)'!$X$2:$X$89</c:f>
              <c:numCache>
                <c:formatCode>#,##0</c:formatCode>
                <c:ptCount val="88"/>
                <c:pt idx="0">
                  <c:v>682</c:v>
                </c:pt>
                <c:pt idx="1">
                  <c:v>530</c:v>
                </c:pt>
                <c:pt idx="2">
                  <c:v>547</c:v>
                </c:pt>
                <c:pt idx="3">
                  <c:v>525</c:v>
                </c:pt>
                <c:pt idx="4">
                  <c:v>506</c:v>
                </c:pt>
                <c:pt idx="5">
                  <c:v>548</c:v>
                </c:pt>
                <c:pt idx="6">
                  <c:v>484</c:v>
                </c:pt>
                <c:pt idx="7">
                  <c:v>573</c:v>
                </c:pt>
                <c:pt idx="8">
                  <c:v>504</c:v>
                </c:pt>
                <c:pt idx="9">
                  <c:v>561</c:v>
                </c:pt>
                <c:pt idx="10">
                  <c:v>533</c:v>
                </c:pt>
                <c:pt idx="11">
                  <c:v>426</c:v>
                </c:pt>
                <c:pt idx="12">
                  <c:v>266</c:v>
                </c:pt>
                <c:pt idx="13">
                  <c:v>315</c:v>
                </c:pt>
                <c:pt idx="14">
                  <c:v>294</c:v>
                </c:pt>
                <c:pt idx="15">
                  <c:v>317</c:v>
                </c:pt>
                <c:pt idx="16">
                  <c:v>350</c:v>
                </c:pt>
                <c:pt idx="17">
                  <c:v>388</c:v>
                </c:pt>
                <c:pt idx="18">
                  <c:v>404</c:v>
                </c:pt>
                <c:pt idx="19">
                  <c:v>407</c:v>
                </c:pt>
                <c:pt idx="20">
                  <c:v>428</c:v>
                </c:pt>
                <c:pt idx="21">
                  <c:v>404</c:v>
                </c:pt>
                <c:pt idx="22">
                  <c:v>423</c:v>
                </c:pt>
                <c:pt idx="23">
                  <c:v>480</c:v>
                </c:pt>
                <c:pt idx="24">
                  <c:v>444</c:v>
                </c:pt>
                <c:pt idx="25">
                  <c:v>467</c:v>
                </c:pt>
                <c:pt idx="26">
                  <c:v>440</c:v>
                </c:pt>
                <c:pt idx="27">
                  <c:v>488</c:v>
                </c:pt>
                <c:pt idx="28">
                  <c:v>476</c:v>
                </c:pt>
                <c:pt idx="29">
                  <c:v>458</c:v>
                </c:pt>
                <c:pt idx="30">
                  <c:v>552</c:v>
                </c:pt>
                <c:pt idx="31">
                  <c:v>494</c:v>
                </c:pt>
                <c:pt idx="32">
                  <c:v>493</c:v>
                </c:pt>
                <c:pt idx="33">
                  <c:v>493</c:v>
                </c:pt>
                <c:pt idx="34">
                  <c:v>510</c:v>
                </c:pt>
                <c:pt idx="35">
                  <c:v>511</c:v>
                </c:pt>
                <c:pt idx="36">
                  <c:v>580</c:v>
                </c:pt>
                <c:pt idx="37">
                  <c:v>539</c:v>
                </c:pt>
                <c:pt idx="38">
                  <c:v>518</c:v>
                </c:pt>
                <c:pt idx="39">
                  <c:v>538</c:v>
                </c:pt>
                <c:pt idx="40">
                  <c:v>571</c:v>
                </c:pt>
                <c:pt idx="41">
                  <c:v>548</c:v>
                </c:pt>
                <c:pt idx="42">
                  <c:v>548</c:v>
                </c:pt>
                <c:pt idx="43">
                  <c:v>474</c:v>
                </c:pt>
                <c:pt idx="44">
                  <c:v>540</c:v>
                </c:pt>
                <c:pt idx="45">
                  <c:v>550</c:v>
                </c:pt>
                <c:pt idx="46">
                  <c:v>533</c:v>
                </c:pt>
                <c:pt idx="47">
                  <c:v>601</c:v>
                </c:pt>
                <c:pt idx="48">
                  <c:v>526</c:v>
                </c:pt>
                <c:pt idx="49">
                  <c:v>618</c:v>
                </c:pt>
                <c:pt idx="50">
                  <c:v>555</c:v>
                </c:pt>
                <c:pt idx="51">
                  <c:v>668</c:v>
                </c:pt>
                <c:pt idx="52">
                  <c:v>700</c:v>
                </c:pt>
                <c:pt idx="53">
                  <c:v>517</c:v>
                </c:pt>
                <c:pt idx="54">
                  <c:v>513</c:v>
                </c:pt>
                <c:pt idx="55">
                  <c:v>557</c:v>
                </c:pt>
                <c:pt idx="56">
                  <c:v>564</c:v>
                </c:pt>
                <c:pt idx="57">
                  <c:v>581</c:v>
                </c:pt>
                <c:pt idx="58">
                  <c:v>567</c:v>
                </c:pt>
                <c:pt idx="59">
                  <c:v>534</c:v>
                </c:pt>
                <c:pt idx="60">
                  <c:v>551</c:v>
                </c:pt>
                <c:pt idx="61">
                  <c:v>568</c:v>
                </c:pt>
                <c:pt idx="62">
                  <c:v>491</c:v>
                </c:pt>
                <c:pt idx="63">
                  <c:v>546</c:v>
                </c:pt>
                <c:pt idx="64">
                  <c:v>529</c:v>
                </c:pt>
                <c:pt idx="65">
                  <c:v>478</c:v>
                </c:pt>
                <c:pt idx="66">
                  <c:v>511</c:v>
                </c:pt>
                <c:pt idx="67">
                  <c:v>557</c:v>
                </c:pt>
                <c:pt idx="68">
                  <c:v>583</c:v>
                </c:pt>
                <c:pt idx="69">
                  <c:v>471</c:v>
                </c:pt>
                <c:pt idx="70">
                  <c:v>574</c:v>
                </c:pt>
                <c:pt idx="71">
                  <c:v>598</c:v>
                </c:pt>
                <c:pt idx="72">
                  <c:v>583</c:v>
                </c:pt>
                <c:pt idx="73">
                  <c:v>624</c:v>
                </c:pt>
                <c:pt idx="74">
                  <c:v>623</c:v>
                </c:pt>
                <c:pt idx="75">
                  <c:v>622</c:v>
                </c:pt>
                <c:pt idx="76">
                  <c:v>635</c:v>
                </c:pt>
                <c:pt idx="77">
                  <c:v>625</c:v>
                </c:pt>
                <c:pt idx="78">
                  <c:v>588</c:v>
                </c:pt>
                <c:pt idx="79">
                  <c:v>618</c:v>
                </c:pt>
                <c:pt idx="80">
                  <c:v>625</c:v>
                </c:pt>
                <c:pt idx="81">
                  <c:v>533</c:v>
                </c:pt>
                <c:pt idx="82">
                  <c:v>594</c:v>
                </c:pt>
                <c:pt idx="83">
                  <c:v>632</c:v>
                </c:pt>
                <c:pt idx="84">
                  <c:v>573</c:v>
                </c:pt>
                <c:pt idx="85">
                  <c:v>549</c:v>
                </c:pt>
                <c:pt idx="86">
                  <c:v>552</c:v>
                </c:pt>
                <c:pt idx="87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5-44F4-94BF-E27F67712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70624"/>
        <c:axId val="773474560"/>
      </c:areaChart>
      <c:lineChart>
        <c:grouping val="standard"/>
        <c:varyColors val="0"/>
        <c:ser>
          <c:idx val="0"/>
          <c:order val="0"/>
          <c:tx>
            <c:strRef>
              <c:f>'ExccesM (EXTERNAS)'!$W$1</c:f>
              <c:strCache>
                <c:ptCount val="1"/>
                <c:pt idx="0">
                  <c:v>Valor esperado (Promedio 7 días 2015 a 2019)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'ExccesM (EXTERNAS)'!$J$2:$K$89</c:f>
              <c:multiLvlStrCache>
                <c:ptCount val="88"/>
                <c:lvl>
                  <c:pt idx="0">
                    <c:v>Sem1</c:v>
                  </c:pt>
                  <c:pt idx="1">
                    <c:v>Sem2</c:v>
                  </c:pt>
                  <c:pt idx="2">
                    <c:v>Sem3</c:v>
                  </c:pt>
                  <c:pt idx="3">
                    <c:v>Sem4</c:v>
                  </c:pt>
                  <c:pt idx="4">
                    <c:v>Sem5</c:v>
                  </c:pt>
                  <c:pt idx="5">
                    <c:v>Sem6</c:v>
                  </c:pt>
                  <c:pt idx="6">
                    <c:v>Sem7</c:v>
                  </c:pt>
                  <c:pt idx="7">
                    <c:v>Sem8</c:v>
                  </c:pt>
                  <c:pt idx="8">
                    <c:v>Sem9</c:v>
                  </c:pt>
                  <c:pt idx="9">
                    <c:v>Sem10</c:v>
                  </c:pt>
                  <c:pt idx="10">
                    <c:v>Sem11</c:v>
                  </c:pt>
                  <c:pt idx="11">
                    <c:v>Sem12</c:v>
                  </c:pt>
                  <c:pt idx="12">
                    <c:v>Sem13</c:v>
                  </c:pt>
                  <c:pt idx="13">
                    <c:v>Sem14</c:v>
                  </c:pt>
                  <c:pt idx="14">
                    <c:v>Sem15</c:v>
                  </c:pt>
                  <c:pt idx="15">
                    <c:v>Sem16</c:v>
                  </c:pt>
                  <c:pt idx="16">
                    <c:v>Sem17</c:v>
                  </c:pt>
                  <c:pt idx="17">
                    <c:v>Sem18</c:v>
                  </c:pt>
                  <c:pt idx="18">
                    <c:v>Sem19</c:v>
                  </c:pt>
                  <c:pt idx="19">
                    <c:v>Sem20</c:v>
                  </c:pt>
                  <c:pt idx="20">
                    <c:v>Sem21</c:v>
                  </c:pt>
                  <c:pt idx="21">
                    <c:v>Sem22</c:v>
                  </c:pt>
                  <c:pt idx="22">
                    <c:v>Sem23</c:v>
                  </c:pt>
                  <c:pt idx="23">
                    <c:v>Sem24</c:v>
                  </c:pt>
                  <c:pt idx="24">
                    <c:v>Sem25</c:v>
                  </c:pt>
                  <c:pt idx="25">
                    <c:v>Sem26</c:v>
                  </c:pt>
                  <c:pt idx="26">
                    <c:v>Sem27</c:v>
                  </c:pt>
                  <c:pt idx="27">
                    <c:v>Sem28</c:v>
                  </c:pt>
                  <c:pt idx="28">
                    <c:v>Sem29</c:v>
                  </c:pt>
                  <c:pt idx="29">
                    <c:v>Sem30</c:v>
                  </c:pt>
                  <c:pt idx="30">
                    <c:v>Sem31</c:v>
                  </c:pt>
                  <c:pt idx="31">
                    <c:v>Sem32</c:v>
                  </c:pt>
                  <c:pt idx="32">
                    <c:v>Sem33</c:v>
                  </c:pt>
                  <c:pt idx="33">
                    <c:v>Sem34</c:v>
                  </c:pt>
                  <c:pt idx="34">
                    <c:v>Sem35</c:v>
                  </c:pt>
                  <c:pt idx="35">
                    <c:v>Sem36</c:v>
                  </c:pt>
                  <c:pt idx="36">
                    <c:v>Sem37</c:v>
                  </c:pt>
                  <c:pt idx="37">
                    <c:v>Sem38</c:v>
                  </c:pt>
                  <c:pt idx="38">
                    <c:v>Sem39</c:v>
                  </c:pt>
                  <c:pt idx="39">
                    <c:v>Sem40</c:v>
                  </c:pt>
                  <c:pt idx="40">
                    <c:v>Sem41</c:v>
                  </c:pt>
                  <c:pt idx="41">
                    <c:v>Sem42</c:v>
                  </c:pt>
                  <c:pt idx="42">
                    <c:v>Sem43</c:v>
                  </c:pt>
                  <c:pt idx="43">
                    <c:v>Sem44</c:v>
                  </c:pt>
                  <c:pt idx="44">
                    <c:v>Sem45</c:v>
                  </c:pt>
                  <c:pt idx="45">
                    <c:v>Sem46</c:v>
                  </c:pt>
                  <c:pt idx="46">
                    <c:v>Sem47</c:v>
                  </c:pt>
                  <c:pt idx="47">
                    <c:v>Sem48</c:v>
                  </c:pt>
                  <c:pt idx="48">
                    <c:v>Sem49</c:v>
                  </c:pt>
                  <c:pt idx="49">
                    <c:v>Sem50</c:v>
                  </c:pt>
                  <c:pt idx="50">
                    <c:v>Sem51</c:v>
                  </c:pt>
                  <c:pt idx="51">
                    <c:v>Sem52</c:v>
                  </c:pt>
                  <c:pt idx="52">
                    <c:v>Sem53</c:v>
                  </c:pt>
                  <c:pt idx="53">
                    <c:v>Sem1</c:v>
                  </c:pt>
                  <c:pt idx="54">
                    <c:v>Sem2</c:v>
                  </c:pt>
                  <c:pt idx="55">
                    <c:v>Sem3</c:v>
                  </c:pt>
                  <c:pt idx="56">
                    <c:v>Sem4</c:v>
                  </c:pt>
                  <c:pt idx="57">
                    <c:v>Sem5</c:v>
                  </c:pt>
                  <c:pt idx="58">
                    <c:v>Sem6</c:v>
                  </c:pt>
                  <c:pt idx="59">
                    <c:v>Sem7</c:v>
                  </c:pt>
                  <c:pt idx="60">
                    <c:v>Sem8</c:v>
                  </c:pt>
                  <c:pt idx="61">
                    <c:v>Sem9</c:v>
                  </c:pt>
                  <c:pt idx="62">
                    <c:v>Sem10</c:v>
                  </c:pt>
                  <c:pt idx="63">
                    <c:v>Sem11</c:v>
                  </c:pt>
                  <c:pt idx="64">
                    <c:v>Sem12</c:v>
                  </c:pt>
                  <c:pt idx="65">
                    <c:v>Sem13</c:v>
                  </c:pt>
                  <c:pt idx="66">
                    <c:v>Sem14</c:v>
                  </c:pt>
                  <c:pt idx="67">
                    <c:v>Sem15</c:v>
                  </c:pt>
                  <c:pt idx="68">
                    <c:v>Sem16</c:v>
                  </c:pt>
                  <c:pt idx="69">
                    <c:v>Sem17</c:v>
                  </c:pt>
                  <c:pt idx="70">
                    <c:v>Sem18</c:v>
                  </c:pt>
                  <c:pt idx="71">
                    <c:v>Sem19</c:v>
                  </c:pt>
                  <c:pt idx="72">
                    <c:v>Sem20</c:v>
                  </c:pt>
                  <c:pt idx="73">
                    <c:v>Sem21</c:v>
                  </c:pt>
                  <c:pt idx="74">
                    <c:v>Sem22</c:v>
                  </c:pt>
                  <c:pt idx="75">
                    <c:v>Sem23</c:v>
                  </c:pt>
                  <c:pt idx="76">
                    <c:v>Sem24</c:v>
                  </c:pt>
                  <c:pt idx="77">
                    <c:v>Sem25</c:v>
                  </c:pt>
                  <c:pt idx="78">
                    <c:v>Sem26</c:v>
                  </c:pt>
                  <c:pt idx="79">
                    <c:v>Sem27</c:v>
                  </c:pt>
                  <c:pt idx="80">
                    <c:v>Sem28</c:v>
                  </c:pt>
                  <c:pt idx="81">
                    <c:v>Sem29</c:v>
                  </c:pt>
                  <c:pt idx="82">
                    <c:v>Sem30</c:v>
                  </c:pt>
                  <c:pt idx="83">
                    <c:v>Sem31</c:v>
                  </c:pt>
                  <c:pt idx="84">
                    <c:v>Sem32</c:v>
                  </c:pt>
                  <c:pt idx="85">
                    <c:v>Sem33</c:v>
                  </c:pt>
                  <c:pt idx="86">
                    <c:v>Sem34</c:v>
                  </c:pt>
                  <c:pt idx="87">
                    <c:v>Sem35</c:v>
                  </c:pt>
                </c:lvl>
                <c:lvl>
                  <c:pt idx="0">
                    <c:v>Año 2020</c:v>
                  </c:pt>
                  <c:pt idx="53">
                    <c:v>Año 2021</c:v>
                  </c:pt>
                </c:lvl>
              </c:multiLvlStrCache>
            </c:multiLvlStrRef>
          </c:cat>
          <c:val>
            <c:numRef>
              <c:f>'ExccesM (EXTERNAS)'!$W$2:$W$89</c:f>
              <c:numCache>
                <c:formatCode>#,##0</c:formatCode>
                <c:ptCount val="88"/>
                <c:pt idx="0">
                  <c:v>804.8</c:v>
                </c:pt>
                <c:pt idx="1">
                  <c:v>551.20000000000005</c:v>
                </c:pt>
                <c:pt idx="2">
                  <c:v>547.6</c:v>
                </c:pt>
                <c:pt idx="3">
                  <c:v>535</c:v>
                </c:pt>
                <c:pt idx="4">
                  <c:v>555.20000000000005</c:v>
                </c:pt>
                <c:pt idx="5">
                  <c:v>539.20000000000005</c:v>
                </c:pt>
                <c:pt idx="6">
                  <c:v>519</c:v>
                </c:pt>
                <c:pt idx="7">
                  <c:v>534.20000000000005</c:v>
                </c:pt>
                <c:pt idx="8">
                  <c:v>480.8</c:v>
                </c:pt>
                <c:pt idx="9">
                  <c:v>555</c:v>
                </c:pt>
                <c:pt idx="10">
                  <c:v>525.6</c:v>
                </c:pt>
                <c:pt idx="11">
                  <c:v>578</c:v>
                </c:pt>
                <c:pt idx="12">
                  <c:v>545.6</c:v>
                </c:pt>
                <c:pt idx="13">
                  <c:v>583.4</c:v>
                </c:pt>
                <c:pt idx="14">
                  <c:v>534.6</c:v>
                </c:pt>
                <c:pt idx="15">
                  <c:v>540.4</c:v>
                </c:pt>
                <c:pt idx="16">
                  <c:v>522</c:v>
                </c:pt>
                <c:pt idx="17">
                  <c:v>575</c:v>
                </c:pt>
                <c:pt idx="18">
                  <c:v>531.6</c:v>
                </c:pt>
                <c:pt idx="19">
                  <c:v>552.4</c:v>
                </c:pt>
                <c:pt idx="20">
                  <c:v>575.4</c:v>
                </c:pt>
                <c:pt idx="21">
                  <c:v>533.79999999999995</c:v>
                </c:pt>
                <c:pt idx="22">
                  <c:v>568.79999999999995</c:v>
                </c:pt>
                <c:pt idx="23">
                  <c:v>552.6</c:v>
                </c:pt>
                <c:pt idx="24">
                  <c:v>563.79999999999995</c:v>
                </c:pt>
                <c:pt idx="25">
                  <c:v>549</c:v>
                </c:pt>
                <c:pt idx="26">
                  <c:v>584.6</c:v>
                </c:pt>
                <c:pt idx="27">
                  <c:v>549.6</c:v>
                </c:pt>
                <c:pt idx="28">
                  <c:v>549</c:v>
                </c:pt>
                <c:pt idx="29">
                  <c:v>537.20000000000005</c:v>
                </c:pt>
                <c:pt idx="30">
                  <c:v>521.4</c:v>
                </c:pt>
                <c:pt idx="31">
                  <c:v>569</c:v>
                </c:pt>
                <c:pt idx="32">
                  <c:v>549.20000000000005</c:v>
                </c:pt>
                <c:pt idx="33">
                  <c:v>544.79999999999995</c:v>
                </c:pt>
                <c:pt idx="34">
                  <c:v>524.79999999999995</c:v>
                </c:pt>
                <c:pt idx="35">
                  <c:v>548.20000000000005</c:v>
                </c:pt>
                <c:pt idx="36">
                  <c:v>518</c:v>
                </c:pt>
                <c:pt idx="37">
                  <c:v>554.20000000000005</c:v>
                </c:pt>
                <c:pt idx="38">
                  <c:v>514.6</c:v>
                </c:pt>
                <c:pt idx="39">
                  <c:v>507.8</c:v>
                </c:pt>
                <c:pt idx="40">
                  <c:v>543.6</c:v>
                </c:pt>
                <c:pt idx="41">
                  <c:v>569.4</c:v>
                </c:pt>
                <c:pt idx="42">
                  <c:v>514.6</c:v>
                </c:pt>
                <c:pt idx="43">
                  <c:v>547.4</c:v>
                </c:pt>
                <c:pt idx="44">
                  <c:v>567.20000000000005</c:v>
                </c:pt>
                <c:pt idx="45">
                  <c:v>562</c:v>
                </c:pt>
                <c:pt idx="46">
                  <c:v>535.20000000000005</c:v>
                </c:pt>
                <c:pt idx="47">
                  <c:v>556</c:v>
                </c:pt>
                <c:pt idx="48">
                  <c:v>575.4</c:v>
                </c:pt>
                <c:pt idx="49">
                  <c:v>607.6</c:v>
                </c:pt>
                <c:pt idx="50">
                  <c:v>595.79999999999995</c:v>
                </c:pt>
                <c:pt idx="51">
                  <c:v>680.4</c:v>
                </c:pt>
                <c:pt idx="52">
                  <c:v>694.6</c:v>
                </c:pt>
                <c:pt idx="53">
                  <c:v>552.4</c:v>
                </c:pt>
                <c:pt idx="54">
                  <c:v>551.20000000000005</c:v>
                </c:pt>
                <c:pt idx="55">
                  <c:v>541.20000000000005</c:v>
                </c:pt>
                <c:pt idx="56">
                  <c:v>550.20000000000005</c:v>
                </c:pt>
                <c:pt idx="57">
                  <c:v>543.79999999999995</c:v>
                </c:pt>
                <c:pt idx="58">
                  <c:v>508.2</c:v>
                </c:pt>
                <c:pt idx="59">
                  <c:v>542.20000000000005</c:v>
                </c:pt>
                <c:pt idx="60">
                  <c:v>540.20000000000005</c:v>
                </c:pt>
                <c:pt idx="61">
                  <c:v>550.4</c:v>
                </c:pt>
                <c:pt idx="62">
                  <c:v>523.79999999999995</c:v>
                </c:pt>
                <c:pt idx="63">
                  <c:v>574.4</c:v>
                </c:pt>
                <c:pt idx="64">
                  <c:v>553.79999999999995</c:v>
                </c:pt>
                <c:pt idx="65">
                  <c:v>585.20000000000005</c:v>
                </c:pt>
                <c:pt idx="66">
                  <c:v>532.4</c:v>
                </c:pt>
                <c:pt idx="67">
                  <c:v>544.6</c:v>
                </c:pt>
                <c:pt idx="68">
                  <c:v>516.4</c:v>
                </c:pt>
                <c:pt idx="69">
                  <c:v>569.4</c:v>
                </c:pt>
                <c:pt idx="70">
                  <c:v>533.6</c:v>
                </c:pt>
                <c:pt idx="71">
                  <c:v>554.79999999999995</c:v>
                </c:pt>
                <c:pt idx="72">
                  <c:v>574.4</c:v>
                </c:pt>
                <c:pt idx="73">
                  <c:v>541.20000000000005</c:v>
                </c:pt>
                <c:pt idx="74">
                  <c:v>565.4</c:v>
                </c:pt>
                <c:pt idx="75">
                  <c:v>549.79999999999995</c:v>
                </c:pt>
                <c:pt idx="76">
                  <c:v>560.79999999999995</c:v>
                </c:pt>
                <c:pt idx="77">
                  <c:v>560</c:v>
                </c:pt>
                <c:pt idx="78">
                  <c:v>582.4</c:v>
                </c:pt>
                <c:pt idx="79">
                  <c:v>545.4</c:v>
                </c:pt>
                <c:pt idx="80">
                  <c:v>548.6</c:v>
                </c:pt>
                <c:pt idx="81">
                  <c:v>542.6</c:v>
                </c:pt>
                <c:pt idx="82">
                  <c:v>516.6</c:v>
                </c:pt>
                <c:pt idx="83">
                  <c:v>567.4</c:v>
                </c:pt>
                <c:pt idx="84">
                  <c:v>549.6</c:v>
                </c:pt>
                <c:pt idx="85">
                  <c:v>544.79999999999995</c:v>
                </c:pt>
                <c:pt idx="86">
                  <c:v>524.79999999999995</c:v>
                </c:pt>
                <c:pt idx="87">
                  <c:v>550.4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C25-44F4-94BF-E27F67712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970624"/>
        <c:axId val="773474560"/>
      </c:lineChart>
      <c:catAx>
        <c:axId val="714970624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s-CO"/>
                  <a:t>Semana del año (Referencia semanas 2020= ISO 8601</a:t>
                </a:r>
              </a:p>
            </c:rich>
          </c:tx>
          <c:layout>
            <c:manualLayout>
              <c:xMode val="edge"/>
              <c:yMode val="edge"/>
              <c:x val="0.44227723404223424"/>
              <c:y val="0.96302524902776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773474560"/>
        <c:crosses val="autoZero"/>
        <c:auto val="1"/>
        <c:lblAlgn val="ctr"/>
        <c:lblOffset val="100"/>
        <c:noMultiLvlLbl val="0"/>
      </c:catAx>
      <c:valAx>
        <c:axId val="77347456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s-CO"/>
                  <a:t>Número de defunciones semanales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71497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600"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s-CO"/>
              <a:t>Defunciones promedio día según mes del año según causas externas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'ExccesM (EXTERNAS)'!$BB$1</c:f>
              <c:strCache>
                <c:ptCount val="1"/>
                <c:pt idx="0">
                  <c:v>Promedio diario en cada mes (2015-2019)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'ExccesM (EXTERNAS)'!$AT$2:$AU$22</c:f>
              <c:multiLvlStrCache>
                <c:ptCount val="21"/>
                <c:lvl>
                  <c:pt idx="0">
                    <c:v>ene-20</c:v>
                  </c:pt>
                  <c:pt idx="1">
                    <c:v>feb-20</c:v>
                  </c:pt>
                  <c:pt idx="2">
                    <c:v>mar-20</c:v>
                  </c:pt>
                  <c:pt idx="3">
                    <c:v>abr-20</c:v>
                  </c:pt>
                  <c:pt idx="4">
                    <c:v>may-20</c:v>
                  </c:pt>
                  <c:pt idx="5">
                    <c:v>jun-20</c:v>
                  </c:pt>
                  <c:pt idx="6">
                    <c:v>jul-20</c:v>
                  </c:pt>
                  <c:pt idx="7">
                    <c:v>ago-20</c:v>
                  </c:pt>
                  <c:pt idx="8">
                    <c:v>sep-20</c:v>
                  </c:pt>
                  <c:pt idx="9">
                    <c:v>oct-20</c:v>
                  </c:pt>
                  <c:pt idx="10">
                    <c:v>nov-20</c:v>
                  </c:pt>
                  <c:pt idx="11">
                    <c:v>dic-20</c:v>
                  </c:pt>
                  <c:pt idx="12">
                    <c:v>ene-21</c:v>
                  </c:pt>
                  <c:pt idx="13">
                    <c:v>feb-21</c:v>
                  </c:pt>
                  <c:pt idx="14">
                    <c:v>mar-21</c:v>
                  </c:pt>
                  <c:pt idx="15">
                    <c:v>abr-21</c:v>
                  </c:pt>
                  <c:pt idx="16">
                    <c:v>May-21</c:v>
                  </c:pt>
                  <c:pt idx="17">
                    <c:v>Jun-21</c:v>
                  </c:pt>
                  <c:pt idx="18">
                    <c:v>jul-21</c:v>
                  </c:pt>
                  <c:pt idx="19">
                    <c:v>ago-21</c:v>
                  </c:pt>
                  <c:pt idx="20">
                    <c:v>sep-21 (5 sept)</c:v>
                  </c:pt>
                </c:lvl>
                <c:lvl>
                  <c:pt idx="0">
                    <c:v>Año 2020pr</c:v>
                  </c:pt>
                  <c:pt idx="12">
                    <c:v>Año 2021pr</c:v>
                  </c:pt>
                </c:lvl>
              </c:multiLvlStrCache>
            </c:multiLvlStrRef>
          </c:cat>
          <c:val>
            <c:numRef>
              <c:f>'ExccesM (EXTERNAS)'!$BB$2:$BB$22</c:f>
              <c:numCache>
                <c:formatCode>#,##0</c:formatCode>
                <c:ptCount val="21"/>
                <c:pt idx="0">
                  <c:v>82.877419354838707</c:v>
                </c:pt>
                <c:pt idx="1">
                  <c:v>76.259605911330056</c:v>
                </c:pt>
                <c:pt idx="2">
                  <c:v>78.522580645161298</c:v>
                </c:pt>
                <c:pt idx="3">
                  <c:v>78.213333333333338</c:v>
                </c:pt>
                <c:pt idx="4">
                  <c:v>78.890322580645162</c:v>
                </c:pt>
                <c:pt idx="5">
                  <c:v>79.88</c:v>
                </c:pt>
                <c:pt idx="6">
                  <c:v>78.277419354838713</c:v>
                </c:pt>
                <c:pt idx="7">
                  <c:v>77.896774193548396</c:v>
                </c:pt>
                <c:pt idx="8">
                  <c:v>75.94</c:v>
                </c:pt>
                <c:pt idx="9">
                  <c:v>76.948387096774198</c:v>
                </c:pt>
                <c:pt idx="10">
                  <c:v>79.073333333333338</c:v>
                </c:pt>
                <c:pt idx="11">
                  <c:v>88.07096774193549</c:v>
                </c:pt>
                <c:pt idx="12">
                  <c:v>82.877419354838707</c:v>
                </c:pt>
                <c:pt idx="13">
                  <c:v>76.259605911330056</c:v>
                </c:pt>
                <c:pt idx="14">
                  <c:v>78.522580645161298</c:v>
                </c:pt>
                <c:pt idx="15">
                  <c:v>78.213333333333338</c:v>
                </c:pt>
                <c:pt idx="16">
                  <c:v>78.890322580645162</c:v>
                </c:pt>
                <c:pt idx="17">
                  <c:v>79.88</c:v>
                </c:pt>
                <c:pt idx="18">
                  <c:v>78.277419354838713</c:v>
                </c:pt>
                <c:pt idx="19">
                  <c:v>77.896774193548396</c:v>
                </c:pt>
                <c:pt idx="20">
                  <c:v>80.433333333333337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4-4A2C-8E11-A50CCDF52734}"/>
            </c:ext>
          </c:extLst>
        </c:ser>
        <c:ser>
          <c:idx val="1"/>
          <c:order val="1"/>
          <c:tx>
            <c:strRef>
              <c:f>'ExccesM (EXTERNAS)'!$BE$1</c:f>
              <c:strCache>
                <c:ptCount val="1"/>
                <c:pt idx="0">
                  <c:v>Promedio diario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'ExccesM (EXTERNAS)'!$AT$2:$AU$22</c:f>
              <c:multiLvlStrCache>
                <c:ptCount val="21"/>
                <c:lvl>
                  <c:pt idx="0">
                    <c:v>ene-20</c:v>
                  </c:pt>
                  <c:pt idx="1">
                    <c:v>feb-20</c:v>
                  </c:pt>
                  <c:pt idx="2">
                    <c:v>mar-20</c:v>
                  </c:pt>
                  <c:pt idx="3">
                    <c:v>abr-20</c:v>
                  </c:pt>
                  <c:pt idx="4">
                    <c:v>may-20</c:v>
                  </c:pt>
                  <c:pt idx="5">
                    <c:v>jun-20</c:v>
                  </c:pt>
                  <c:pt idx="6">
                    <c:v>jul-20</c:v>
                  </c:pt>
                  <c:pt idx="7">
                    <c:v>ago-20</c:v>
                  </c:pt>
                  <c:pt idx="8">
                    <c:v>sep-20</c:v>
                  </c:pt>
                  <c:pt idx="9">
                    <c:v>oct-20</c:v>
                  </c:pt>
                  <c:pt idx="10">
                    <c:v>nov-20</c:v>
                  </c:pt>
                  <c:pt idx="11">
                    <c:v>dic-20</c:v>
                  </c:pt>
                  <c:pt idx="12">
                    <c:v>ene-21</c:v>
                  </c:pt>
                  <c:pt idx="13">
                    <c:v>feb-21</c:v>
                  </c:pt>
                  <c:pt idx="14">
                    <c:v>mar-21</c:v>
                  </c:pt>
                  <c:pt idx="15">
                    <c:v>abr-21</c:v>
                  </c:pt>
                  <c:pt idx="16">
                    <c:v>May-21</c:v>
                  </c:pt>
                  <c:pt idx="17">
                    <c:v>Jun-21</c:v>
                  </c:pt>
                  <c:pt idx="18">
                    <c:v>jul-21</c:v>
                  </c:pt>
                  <c:pt idx="19">
                    <c:v>ago-21</c:v>
                  </c:pt>
                  <c:pt idx="20">
                    <c:v>sep-21 (5 sept)</c:v>
                  </c:pt>
                </c:lvl>
                <c:lvl>
                  <c:pt idx="0">
                    <c:v>Año 2020pr</c:v>
                  </c:pt>
                  <c:pt idx="12">
                    <c:v>Año 2021pr</c:v>
                  </c:pt>
                </c:lvl>
              </c:multiLvlStrCache>
            </c:multiLvlStrRef>
          </c:cat>
          <c:val>
            <c:numRef>
              <c:f>'ExccesM (EXTERNAS)'!$BA$2:$BA$22</c:f>
              <c:numCache>
                <c:formatCode>#,##0</c:formatCode>
                <c:ptCount val="21"/>
                <c:pt idx="0">
                  <c:v>76.58064516129032</c:v>
                </c:pt>
                <c:pt idx="1">
                  <c:v>76.793103448275858</c:v>
                </c:pt>
                <c:pt idx="2">
                  <c:v>63</c:v>
                </c:pt>
                <c:pt idx="3">
                  <c:v>48.166666666666664</c:v>
                </c:pt>
                <c:pt idx="4">
                  <c:v>57.806451612903224</c:v>
                </c:pt>
                <c:pt idx="5">
                  <c:v>64.566666666666663</c:v>
                </c:pt>
                <c:pt idx="6">
                  <c:v>67.612903225806448</c:v>
                </c:pt>
                <c:pt idx="7">
                  <c:v>72.774193548387103</c:v>
                </c:pt>
                <c:pt idx="8">
                  <c:v>75.733333333333334</c:v>
                </c:pt>
                <c:pt idx="9" formatCode="0">
                  <c:v>77.032258064516128</c:v>
                </c:pt>
                <c:pt idx="10" formatCode="0">
                  <c:v>80.066666666666663</c:v>
                </c:pt>
                <c:pt idx="11" formatCode="0">
                  <c:v>84.677419354838705</c:v>
                </c:pt>
                <c:pt idx="12">
                  <c:v>81</c:v>
                </c:pt>
                <c:pt idx="13">
                  <c:v>79.75</c:v>
                </c:pt>
                <c:pt idx="14">
                  <c:v>74.903225806451616</c:v>
                </c:pt>
                <c:pt idx="15">
                  <c:v>75.566666666666663</c:v>
                </c:pt>
                <c:pt idx="16">
                  <c:v>84.935483870967744</c:v>
                </c:pt>
                <c:pt idx="17">
                  <c:v>87.566666666666663</c:v>
                </c:pt>
                <c:pt idx="18">
                  <c:v>83.806451612903231</c:v>
                </c:pt>
                <c:pt idx="19">
                  <c:v>82.387096774193552</c:v>
                </c:pt>
                <c:pt idx="20">
                  <c:v>83.6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4-4A2C-8E11-A50CCDF52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34737920"/>
        <c:axId val="773479168"/>
      </c:barChart>
      <c:catAx>
        <c:axId val="734737920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s-CO" b="1"/>
                  <a:t>Año</a:t>
                </a:r>
                <a:r>
                  <a:rPr lang="es-CO" b="1" baseline="0"/>
                  <a:t> y mes de ocurrencia</a:t>
                </a:r>
                <a:r>
                  <a:rPr lang="es-CO" b="1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773479168"/>
        <c:crosses val="autoZero"/>
        <c:auto val="1"/>
        <c:lblAlgn val="ctr"/>
        <c:lblOffset val="100"/>
        <c:noMultiLvlLbl val="0"/>
      </c:catAx>
      <c:valAx>
        <c:axId val="77347916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s-CO" b="1"/>
                  <a:t>Número de defunciones promedio día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7347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042352992603318"/>
          <c:y val="6.7705181760938676E-2"/>
          <c:w val="0.45381703852330918"/>
          <c:h val="4.0322017108718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649941</xdr:colOff>
      <xdr:row>490</xdr:row>
      <xdr:rowOff>89647</xdr:rowOff>
    </xdr:from>
    <xdr:to>
      <xdr:col>27</xdr:col>
      <xdr:colOff>493633</xdr:colOff>
      <xdr:row>528</xdr:row>
      <xdr:rowOff>39220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DEF9FF-6120-4483-854D-8856DE0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855132</xdr:colOff>
      <xdr:row>125</xdr:row>
      <xdr:rowOff>130175</xdr:rowOff>
    </xdr:from>
    <xdr:to>
      <xdr:col>25</xdr:col>
      <xdr:colOff>152400</xdr:colOff>
      <xdr:row>151</xdr:row>
      <xdr:rowOff>10886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719667</xdr:colOff>
      <xdr:row>26</xdr:row>
      <xdr:rowOff>147497</xdr:rowOff>
    </xdr:from>
    <xdr:to>
      <xdr:col>59</xdr:col>
      <xdr:colOff>69851</xdr:colOff>
      <xdr:row>47</xdr:row>
      <xdr:rowOff>109010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745821</xdr:colOff>
      <xdr:row>36</xdr:row>
      <xdr:rowOff>112868</xdr:rowOff>
    </xdr:from>
    <xdr:to>
      <xdr:col>44</xdr:col>
      <xdr:colOff>42333</xdr:colOff>
      <xdr:row>70</xdr:row>
      <xdr:rowOff>118409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00000000-0008-0000-0A00-000004000000}"/>
            </a:ext>
            <a:ext uri="{147F2762-F138-4A5C-976F-8EAC2B608ADB}">
              <a16:predDERef xmlns:a16="http://schemas.microsoft.com/office/drawing/2014/main" pre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47038</xdr:colOff>
      <xdr:row>125</xdr:row>
      <xdr:rowOff>37169</xdr:rowOff>
    </xdr:from>
    <xdr:to>
      <xdr:col>20</xdr:col>
      <xdr:colOff>681317</xdr:colOff>
      <xdr:row>145</xdr:row>
      <xdr:rowOff>89647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793FB6-C2C8-467A-823D-64BBCE4B2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749298</xdr:colOff>
      <xdr:row>26</xdr:row>
      <xdr:rowOff>111513</xdr:rowOff>
    </xdr:from>
    <xdr:to>
      <xdr:col>59</xdr:col>
      <xdr:colOff>98424</xdr:colOff>
      <xdr:row>48</xdr:row>
      <xdr:rowOff>95251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3C09DE3-2346-4DB6-A9F9-A618D4F33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683745</xdr:colOff>
      <xdr:row>36</xdr:row>
      <xdr:rowOff>130860</xdr:rowOff>
    </xdr:from>
    <xdr:to>
      <xdr:col>44</xdr:col>
      <xdr:colOff>84667</xdr:colOff>
      <xdr:row>70</xdr:row>
      <xdr:rowOff>148042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11FA943F-3695-4EC1-A1BE-79B1B1952C05}"/>
            </a:ext>
            <a:ext uri="{147F2762-F138-4A5C-976F-8EAC2B608ADB}">
              <a16:predDERef xmlns:a16="http://schemas.microsoft.com/office/drawing/2014/main" pre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962026</xdr:colOff>
      <xdr:row>125</xdr:row>
      <xdr:rowOff>61509</xdr:rowOff>
    </xdr:from>
    <xdr:to>
      <xdr:col>17</xdr:col>
      <xdr:colOff>295835</xdr:colOff>
      <xdr:row>144</xdr:row>
      <xdr:rowOff>143435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D72291-0810-41B9-BDD1-BC3EA1995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21167</xdr:colOff>
      <xdr:row>26</xdr:row>
      <xdr:rowOff>158079</xdr:rowOff>
    </xdr:from>
    <xdr:to>
      <xdr:col>54</xdr:col>
      <xdr:colOff>1100666</xdr:colOff>
      <xdr:row>49</xdr:row>
      <xdr:rowOff>24342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84FC57-0577-453A-B5A7-7923AF167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583205</xdr:colOff>
      <xdr:row>36</xdr:row>
      <xdr:rowOff>70535</xdr:rowOff>
    </xdr:from>
    <xdr:to>
      <xdr:col>40</xdr:col>
      <xdr:colOff>52917</xdr:colOff>
      <xdr:row>62</xdr:row>
      <xdr:rowOff>21166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142556FD-C8FA-488E-9D10-464507C56B16}"/>
            </a:ext>
            <a:ext uri="{147F2762-F138-4A5C-976F-8EAC2B608ADB}">
              <a16:predDERef xmlns:a16="http://schemas.microsoft.com/office/drawing/2014/main" pre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8"/>
  <sheetViews>
    <sheetView zoomScaleNormal="100" workbookViewId="0">
      <pane ySplit="1" topLeftCell="A302" activePane="bottomLeft" state="frozen"/>
      <selection pane="bottomLeft" activeCell="K26" sqref="K26"/>
    </sheetView>
  </sheetViews>
  <sheetFormatPr baseColWidth="10" defaultColWidth="11.44140625" defaultRowHeight="14.4" x14ac:dyDescent="0.3"/>
  <cols>
    <col min="1" max="1" width="14.44140625" style="2" customWidth="1"/>
    <col min="2" max="2" width="11.44140625" style="4"/>
    <col min="3" max="3" width="11.44140625" style="2"/>
    <col min="4" max="4" width="11.44140625" style="5"/>
    <col min="5" max="16384" width="11.44140625" style="2"/>
  </cols>
  <sheetData>
    <row r="1" spans="1:9" ht="39.6" x14ac:dyDescent="0.3">
      <c r="A1" s="6"/>
      <c r="B1" s="7" t="s">
        <v>0</v>
      </c>
      <c r="C1" s="7" t="s">
        <v>3</v>
      </c>
      <c r="D1" s="7" t="s">
        <v>4</v>
      </c>
      <c r="E1" s="7" t="s">
        <v>1</v>
      </c>
      <c r="F1" s="7" t="s">
        <v>5</v>
      </c>
      <c r="G1" s="7" t="s">
        <v>132</v>
      </c>
      <c r="H1" s="7" t="s">
        <v>133</v>
      </c>
      <c r="I1" s="7" t="s">
        <v>134</v>
      </c>
    </row>
    <row r="2" spans="1:9" x14ac:dyDescent="0.3">
      <c r="A2" s="137" t="s">
        <v>2</v>
      </c>
      <c r="B2" s="138">
        <v>572195</v>
      </c>
      <c r="C2" s="138">
        <v>406539</v>
      </c>
      <c r="D2" s="138">
        <v>129897</v>
      </c>
      <c r="E2" s="138">
        <v>20572</v>
      </c>
      <c r="F2" s="139">
        <f>D2+E2</f>
        <v>150469</v>
      </c>
      <c r="G2" s="138">
        <v>15187</v>
      </c>
      <c r="H2" s="138">
        <v>523780</v>
      </c>
      <c r="I2" s="138">
        <v>45930</v>
      </c>
    </row>
    <row r="3" spans="1:9" x14ac:dyDescent="0.3">
      <c r="A3" s="140">
        <v>43831</v>
      </c>
      <c r="B3" s="141">
        <v>779</v>
      </c>
      <c r="C3" s="141">
        <v>750</v>
      </c>
      <c r="D3" s="141">
        <v>0</v>
      </c>
      <c r="E3" s="141">
        <v>0</v>
      </c>
      <c r="F3" s="35">
        <f t="shared" ref="F3:F66" si="0">D3+E3</f>
        <v>0</v>
      </c>
      <c r="G3" s="141">
        <v>29</v>
      </c>
      <c r="H3" s="141">
        <v>605</v>
      </c>
      <c r="I3" s="141">
        <v>165</v>
      </c>
    </row>
    <row r="4" spans="1:9" x14ac:dyDescent="0.3">
      <c r="A4" s="140">
        <v>43832</v>
      </c>
      <c r="B4" s="141">
        <v>715</v>
      </c>
      <c r="C4" s="141">
        <v>694</v>
      </c>
      <c r="D4" s="141">
        <v>0</v>
      </c>
      <c r="E4" s="141">
        <v>0</v>
      </c>
      <c r="F4" s="35">
        <f t="shared" si="0"/>
        <v>0</v>
      </c>
      <c r="G4" s="141">
        <v>21</v>
      </c>
      <c r="H4" s="141">
        <v>649</v>
      </c>
      <c r="I4" s="141">
        <v>63</v>
      </c>
    </row>
    <row r="5" spans="1:9" x14ac:dyDescent="0.3">
      <c r="A5" s="140">
        <v>43833</v>
      </c>
      <c r="B5" s="141">
        <v>722</v>
      </c>
      <c r="C5" s="141">
        <v>698</v>
      </c>
      <c r="D5" s="141">
        <v>0</v>
      </c>
      <c r="E5" s="141">
        <v>0</v>
      </c>
      <c r="F5" s="35">
        <f t="shared" si="0"/>
        <v>0</v>
      </c>
      <c r="G5" s="141">
        <v>24</v>
      </c>
      <c r="H5" s="141">
        <v>638</v>
      </c>
      <c r="I5" s="141">
        <v>77</v>
      </c>
    </row>
    <row r="6" spans="1:9" x14ac:dyDescent="0.3">
      <c r="A6" s="140">
        <v>43834</v>
      </c>
      <c r="B6" s="141">
        <v>735</v>
      </c>
      <c r="C6" s="141">
        <v>709</v>
      </c>
      <c r="D6" s="141">
        <v>0</v>
      </c>
      <c r="E6" s="141">
        <v>0</v>
      </c>
      <c r="F6" s="35">
        <f t="shared" si="0"/>
        <v>0</v>
      </c>
      <c r="G6" s="141">
        <v>26</v>
      </c>
      <c r="H6" s="141">
        <v>641</v>
      </c>
      <c r="I6" s="141">
        <v>92</v>
      </c>
    </row>
    <row r="7" spans="1:9" x14ac:dyDescent="0.3">
      <c r="A7" s="140">
        <v>43835</v>
      </c>
      <c r="B7" s="141">
        <v>716</v>
      </c>
      <c r="C7" s="141">
        <v>684</v>
      </c>
      <c r="D7" s="141">
        <v>0</v>
      </c>
      <c r="E7" s="141">
        <v>0</v>
      </c>
      <c r="F7" s="35">
        <f t="shared" si="0"/>
        <v>0</v>
      </c>
      <c r="G7" s="141">
        <v>32</v>
      </c>
      <c r="H7" s="141">
        <v>628</v>
      </c>
      <c r="I7" s="141">
        <v>84</v>
      </c>
    </row>
    <row r="8" spans="1:9" x14ac:dyDescent="0.3">
      <c r="A8" s="140">
        <v>43836</v>
      </c>
      <c r="B8" s="141">
        <v>700</v>
      </c>
      <c r="C8" s="141">
        <v>675</v>
      </c>
      <c r="D8" s="141">
        <v>0</v>
      </c>
      <c r="E8" s="141">
        <v>0</v>
      </c>
      <c r="F8" s="35">
        <f t="shared" si="0"/>
        <v>0</v>
      </c>
      <c r="G8" s="141">
        <v>25</v>
      </c>
      <c r="H8" s="141">
        <v>608</v>
      </c>
      <c r="I8" s="141">
        <v>86</v>
      </c>
    </row>
    <row r="9" spans="1:9" x14ac:dyDescent="0.3">
      <c r="A9" s="140">
        <v>43837</v>
      </c>
      <c r="B9" s="141">
        <v>721</v>
      </c>
      <c r="C9" s="141">
        <v>689</v>
      </c>
      <c r="D9" s="141">
        <v>0</v>
      </c>
      <c r="E9" s="141">
        <v>0</v>
      </c>
      <c r="F9" s="35">
        <f t="shared" si="0"/>
        <v>0</v>
      </c>
      <c r="G9" s="141">
        <v>32</v>
      </c>
      <c r="H9" s="141">
        <v>640</v>
      </c>
      <c r="I9" s="141">
        <v>80</v>
      </c>
    </row>
    <row r="10" spans="1:9" x14ac:dyDescent="0.3">
      <c r="A10" s="140">
        <v>43838</v>
      </c>
      <c r="B10" s="141">
        <v>706</v>
      </c>
      <c r="C10" s="141">
        <v>684</v>
      </c>
      <c r="D10" s="141">
        <v>0</v>
      </c>
      <c r="E10" s="141">
        <v>0</v>
      </c>
      <c r="F10" s="35">
        <f t="shared" si="0"/>
        <v>0</v>
      </c>
      <c r="G10" s="141">
        <v>22</v>
      </c>
      <c r="H10" s="141">
        <v>634</v>
      </c>
      <c r="I10" s="141">
        <v>65</v>
      </c>
    </row>
    <row r="11" spans="1:9" x14ac:dyDescent="0.3">
      <c r="A11" s="140">
        <v>43839</v>
      </c>
      <c r="B11" s="141">
        <v>711</v>
      </c>
      <c r="C11" s="141">
        <v>677</v>
      </c>
      <c r="D11" s="141">
        <v>0</v>
      </c>
      <c r="E11" s="141">
        <v>0</v>
      </c>
      <c r="F11" s="35">
        <f t="shared" si="0"/>
        <v>0</v>
      </c>
      <c r="G11" s="141">
        <v>34</v>
      </c>
      <c r="H11" s="141">
        <v>642</v>
      </c>
      <c r="I11" s="141">
        <v>63</v>
      </c>
    </row>
    <row r="12" spans="1:9" x14ac:dyDescent="0.3">
      <c r="A12" s="140">
        <v>43840</v>
      </c>
      <c r="B12" s="141">
        <v>739</v>
      </c>
      <c r="C12" s="141">
        <v>710</v>
      </c>
      <c r="D12" s="141">
        <v>0</v>
      </c>
      <c r="E12" s="141">
        <v>0</v>
      </c>
      <c r="F12" s="35">
        <f t="shared" si="0"/>
        <v>0</v>
      </c>
      <c r="G12" s="141">
        <v>29</v>
      </c>
      <c r="H12" s="141">
        <v>667</v>
      </c>
      <c r="I12" s="141">
        <v>66</v>
      </c>
    </row>
    <row r="13" spans="1:9" x14ac:dyDescent="0.3">
      <c r="A13" s="140">
        <v>43841</v>
      </c>
      <c r="B13" s="141">
        <v>724</v>
      </c>
      <c r="C13" s="141">
        <v>701</v>
      </c>
      <c r="D13" s="141">
        <v>0</v>
      </c>
      <c r="E13" s="141">
        <v>0</v>
      </c>
      <c r="F13" s="35">
        <f t="shared" si="0"/>
        <v>0</v>
      </c>
      <c r="G13" s="141">
        <v>23</v>
      </c>
      <c r="H13" s="141">
        <v>640</v>
      </c>
      <c r="I13" s="141">
        <v>81</v>
      </c>
    </row>
    <row r="14" spans="1:9" x14ac:dyDescent="0.3">
      <c r="A14" s="140">
        <v>43842</v>
      </c>
      <c r="B14" s="141">
        <v>722</v>
      </c>
      <c r="C14" s="141">
        <v>698</v>
      </c>
      <c r="D14" s="141">
        <v>0</v>
      </c>
      <c r="E14" s="141">
        <v>0</v>
      </c>
      <c r="F14" s="35">
        <f t="shared" si="0"/>
        <v>0</v>
      </c>
      <c r="G14" s="141">
        <v>24</v>
      </c>
      <c r="H14" s="141">
        <v>630</v>
      </c>
      <c r="I14" s="141">
        <v>89</v>
      </c>
    </row>
    <row r="15" spans="1:9" x14ac:dyDescent="0.3">
      <c r="A15" s="140">
        <v>43843</v>
      </c>
      <c r="B15" s="141">
        <v>768</v>
      </c>
      <c r="C15" s="141">
        <v>731</v>
      </c>
      <c r="D15" s="141">
        <v>0</v>
      </c>
      <c r="E15" s="141">
        <v>0</v>
      </c>
      <c r="F15" s="35">
        <f t="shared" si="0"/>
        <v>0</v>
      </c>
      <c r="G15" s="141">
        <v>37</v>
      </c>
      <c r="H15" s="141">
        <v>685</v>
      </c>
      <c r="I15" s="141">
        <v>80</v>
      </c>
    </row>
    <row r="16" spans="1:9" x14ac:dyDescent="0.3">
      <c r="A16" s="140">
        <v>43844</v>
      </c>
      <c r="B16" s="141">
        <v>696</v>
      </c>
      <c r="C16" s="141">
        <v>665</v>
      </c>
      <c r="D16" s="141">
        <v>0</v>
      </c>
      <c r="E16" s="141">
        <v>0</v>
      </c>
      <c r="F16" s="35">
        <f t="shared" si="0"/>
        <v>0</v>
      </c>
      <c r="G16" s="141">
        <v>31</v>
      </c>
      <c r="H16" s="141">
        <v>607</v>
      </c>
      <c r="I16" s="141">
        <v>86</v>
      </c>
    </row>
    <row r="17" spans="1:9" x14ac:dyDescent="0.3">
      <c r="A17" s="140">
        <v>43845</v>
      </c>
      <c r="B17" s="141">
        <v>686</v>
      </c>
      <c r="C17" s="141">
        <v>667</v>
      </c>
      <c r="D17" s="141">
        <v>0</v>
      </c>
      <c r="E17" s="141">
        <v>0</v>
      </c>
      <c r="F17" s="35">
        <f t="shared" si="0"/>
        <v>0</v>
      </c>
      <c r="G17" s="141">
        <v>19</v>
      </c>
      <c r="H17" s="141">
        <v>623</v>
      </c>
      <c r="I17" s="141">
        <v>58</v>
      </c>
    </row>
    <row r="18" spans="1:9" x14ac:dyDescent="0.3">
      <c r="A18" s="140">
        <v>43846</v>
      </c>
      <c r="B18" s="141">
        <v>671</v>
      </c>
      <c r="C18" s="141">
        <v>643</v>
      </c>
      <c r="D18" s="141">
        <v>0</v>
      </c>
      <c r="E18" s="141">
        <v>0</v>
      </c>
      <c r="F18" s="35">
        <f t="shared" si="0"/>
        <v>0</v>
      </c>
      <c r="G18" s="141">
        <v>28</v>
      </c>
      <c r="H18" s="141">
        <v>594</v>
      </c>
      <c r="I18" s="141">
        <v>71</v>
      </c>
    </row>
    <row r="19" spans="1:9" x14ac:dyDescent="0.3">
      <c r="A19" s="140">
        <v>43847</v>
      </c>
      <c r="B19" s="141">
        <v>696</v>
      </c>
      <c r="C19" s="141">
        <v>670</v>
      </c>
      <c r="D19" s="141">
        <v>0</v>
      </c>
      <c r="E19" s="141">
        <v>0</v>
      </c>
      <c r="F19" s="35">
        <f t="shared" si="0"/>
        <v>0</v>
      </c>
      <c r="G19" s="141">
        <v>26</v>
      </c>
      <c r="H19" s="141">
        <v>620</v>
      </c>
      <c r="I19" s="141">
        <v>73</v>
      </c>
    </row>
    <row r="20" spans="1:9" x14ac:dyDescent="0.3">
      <c r="A20" s="140">
        <v>43848</v>
      </c>
      <c r="B20" s="141">
        <v>696</v>
      </c>
      <c r="C20" s="141">
        <v>668</v>
      </c>
      <c r="D20" s="141">
        <v>0</v>
      </c>
      <c r="E20" s="141">
        <v>0</v>
      </c>
      <c r="F20" s="35">
        <f t="shared" si="0"/>
        <v>0</v>
      </c>
      <c r="G20" s="141">
        <v>28</v>
      </c>
      <c r="H20" s="141">
        <v>614</v>
      </c>
      <c r="I20" s="141">
        <v>77</v>
      </c>
    </row>
    <row r="21" spans="1:9" x14ac:dyDescent="0.3">
      <c r="A21" s="140">
        <v>43849</v>
      </c>
      <c r="B21" s="141">
        <v>702</v>
      </c>
      <c r="C21" s="141">
        <v>677</v>
      </c>
      <c r="D21" s="141">
        <v>0</v>
      </c>
      <c r="E21" s="141">
        <v>0</v>
      </c>
      <c r="F21" s="35">
        <f t="shared" si="0"/>
        <v>0</v>
      </c>
      <c r="G21" s="141">
        <v>25</v>
      </c>
      <c r="H21" s="141">
        <v>597</v>
      </c>
      <c r="I21" s="141">
        <v>102</v>
      </c>
    </row>
    <row r="22" spans="1:9" x14ac:dyDescent="0.3">
      <c r="A22" s="140">
        <v>43850</v>
      </c>
      <c r="B22" s="141">
        <v>738</v>
      </c>
      <c r="C22" s="141">
        <v>701</v>
      </c>
      <c r="D22" s="141">
        <v>0</v>
      </c>
      <c r="E22" s="141">
        <v>0</v>
      </c>
      <c r="F22" s="35">
        <f t="shared" si="0"/>
        <v>0</v>
      </c>
      <c r="G22" s="141">
        <v>37</v>
      </c>
      <c r="H22" s="141">
        <v>662</v>
      </c>
      <c r="I22" s="141">
        <v>69</v>
      </c>
    </row>
    <row r="23" spans="1:9" x14ac:dyDescent="0.3">
      <c r="A23" s="140">
        <v>43851</v>
      </c>
      <c r="B23" s="141">
        <v>650</v>
      </c>
      <c r="C23" s="141">
        <v>613</v>
      </c>
      <c r="D23" s="141">
        <v>0</v>
      </c>
      <c r="E23" s="141">
        <v>0</v>
      </c>
      <c r="F23" s="35">
        <f t="shared" si="0"/>
        <v>0</v>
      </c>
      <c r="G23" s="141">
        <v>37</v>
      </c>
      <c r="H23" s="141">
        <v>575</v>
      </c>
      <c r="I23" s="141">
        <v>72</v>
      </c>
    </row>
    <row r="24" spans="1:9" x14ac:dyDescent="0.3">
      <c r="A24" s="140">
        <v>43852</v>
      </c>
      <c r="B24" s="141">
        <v>663</v>
      </c>
      <c r="C24" s="141">
        <v>637</v>
      </c>
      <c r="D24" s="141">
        <v>0</v>
      </c>
      <c r="E24" s="141">
        <v>0</v>
      </c>
      <c r="F24" s="35">
        <f t="shared" si="0"/>
        <v>0</v>
      </c>
      <c r="G24" s="141">
        <v>26</v>
      </c>
      <c r="H24" s="141">
        <v>584</v>
      </c>
      <c r="I24" s="141">
        <v>77</v>
      </c>
    </row>
    <row r="25" spans="1:9" x14ac:dyDescent="0.3">
      <c r="A25" s="140">
        <v>43853</v>
      </c>
      <c r="B25" s="141">
        <v>682</v>
      </c>
      <c r="C25" s="141">
        <v>661</v>
      </c>
      <c r="D25" s="141">
        <v>0</v>
      </c>
      <c r="E25" s="141">
        <v>0</v>
      </c>
      <c r="F25" s="35">
        <f t="shared" si="0"/>
        <v>0</v>
      </c>
      <c r="G25" s="141">
        <v>21</v>
      </c>
      <c r="H25" s="141">
        <v>596</v>
      </c>
      <c r="I25" s="141">
        <v>76</v>
      </c>
    </row>
    <row r="26" spans="1:9" x14ac:dyDescent="0.3">
      <c r="A26" s="140">
        <v>43854</v>
      </c>
      <c r="B26" s="141">
        <v>692</v>
      </c>
      <c r="C26" s="141">
        <v>662</v>
      </c>
      <c r="D26" s="141">
        <v>0</v>
      </c>
      <c r="E26" s="141">
        <v>0</v>
      </c>
      <c r="F26" s="35">
        <f t="shared" si="0"/>
        <v>0</v>
      </c>
      <c r="G26" s="141">
        <v>30</v>
      </c>
      <c r="H26" s="141">
        <v>612</v>
      </c>
      <c r="I26" s="141">
        <v>76</v>
      </c>
    </row>
    <row r="27" spans="1:9" x14ac:dyDescent="0.3">
      <c r="A27" s="140">
        <v>43855</v>
      </c>
      <c r="B27" s="141">
        <v>651</v>
      </c>
      <c r="C27" s="141">
        <v>633</v>
      </c>
      <c r="D27" s="141">
        <v>0</v>
      </c>
      <c r="E27" s="141">
        <v>0</v>
      </c>
      <c r="F27" s="35">
        <f t="shared" si="0"/>
        <v>0</v>
      </c>
      <c r="G27" s="141">
        <v>18</v>
      </c>
      <c r="H27" s="141">
        <v>579</v>
      </c>
      <c r="I27" s="141">
        <v>65</v>
      </c>
    </row>
    <row r="28" spans="1:9" x14ac:dyDescent="0.3">
      <c r="A28" s="140">
        <v>43856</v>
      </c>
      <c r="B28" s="141">
        <v>695</v>
      </c>
      <c r="C28" s="141">
        <v>669</v>
      </c>
      <c r="D28" s="141">
        <v>0</v>
      </c>
      <c r="E28" s="141">
        <v>0</v>
      </c>
      <c r="F28" s="35">
        <f t="shared" si="0"/>
        <v>0</v>
      </c>
      <c r="G28" s="141">
        <v>26</v>
      </c>
      <c r="H28" s="141">
        <v>603</v>
      </c>
      <c r="I28" s="141">
        <v>90</v>
      </c>
    </row>
    <row r="29" spans="1:9" x14ac:dyDescent="0.3">
      <c r="A29" s="140">
        <v>43857</v>
      </c>
      <c r="B29" s="141">
        <v>632</v>
      </c>
      <c r="C29" s="141">
        <v>610</v>
      </c>
      <c r="D29" s="141">
        <v>0</v>
      </c>
      <c r="E29" s="141">
        <v>0</v>
      </c>
      <c r="F29" s="35">
        <f t="shared" si="0"/>
        <v>0</v>
      </c>
      <c r="G29" s="141">
        <v>22</v>
      </c>
      <c r="H29" s="141">
        <v>578</v>
      </c>
      <c r="I29" s="141">
        <v>48</v>
      </c>
    </row>
    <row r="30" spans="1:9" x14ac:dyDescent="0.3">
      <c r="A30" s="140">
        <v>43858</v>
      </c>
      <c r="B30" s="141">
        <v>625</v>
      </c>
      <c r="C30" s="141">
        <v>599</v>
      </c>
      <c r="D30" s="141">
        <v>0</v>
      </c>
      <c r="E30" s="141">
        <v>0</v>
      </c>
      <c r="F30" s="35">
        <f t="shared" si="0"/>
        <v>0</v>
      </c>
      <c r="G30" s="141">
        <v>26</v>
      </c>
      <c r="H30" s="141">
        <v>560</v>
      </c>
      <c r="I30" s="141">
        <v>61</v>
      </c>
    </row>
    <row r="31" spans="1:9" x14ac:dyDescent="0.3">
      <c r="A31" s="140">
        <v>43859</v>
      </c>
      <c r="B31" s="141">
        <v>650</v>
      </c>
      <c r="C31" s="141">
        <v>628</v>
      </c>
      <c r="D31" s="141">
        <v>0</v>
      </c>
      <c r="E31" s="141">
        <v>0</v>
      </c>
      <c r="F31" s="35">
        <f t="shared" si="0"/>
        <v>0</v>
      </c>
      <c r="G31" s="141">
        <v>22</v>
      </c>
      <c r="H31" s="141">
        <v>578</v>
      </c>
      <c r="I31" s="141">
        <v>69</v>
      </c>
    </row>
    <row r="32" spans="1:9" x14ac:dyDescent="0.3">
      <c r="A32" s="140">
        <v>43860</v>
      </c>
      <c r="B32" s="141">
        <v>691</v>
      </c>
      <c r="C32" s="141">
        <v>661</v>
      </c>
      <c r="D32" s="141">
        <v>0</v>
      </c>
      <c r="E32" s="141">
        <v>0</v>
      </c>
      <c r="F32" s="35">
        <f t="shared" si="0"/>
        <v>0</v>
      </c>
      <c r="G32" s="141">
        <v>30</v>
      </c>
      <c r="H32" s="141">
        <v>628</v>
      </c>
      <c r="I32" s="141">
        <v>57</v>
      </c>
    </row>
    <row r="33" spans="1:9" x14ac:dyDescent="0.3">
      <c r="A33" s="140">
        <v>43861</v>
      </c>
      <c r="B33" s="141">
        <v>625</v>
      </c>
      <c r="C33" s="141">
        <v>599</v>
      </c>
      <c r="D33" s="141">
        <v>0</v>
      </c>
      <c r="E33" s="141">
        <v>0</v>
      </c>
      <c r="F33" s="35">
        <f t="shared" si="0"/>
        <v>0</v>
      </c>
      <c r="G33" s="141">
        <v>26</v>
      </c>
      <c r="H33" s="141">
        <v>567</v>
      </c>
      <c r="I33" s="141">
        <v>56</v>
      </c>
    </row>
    <row r="34" spans="1:9" x14ac:dyDescent="0.3">
      <c r="A34" s="140">
        <v>43862</v>
      </c>
      <c r="B34" s="141">
        <v>699</v>
      </c>
      <c r="C34" s="141">
        <v>681</v>
      </c>
      <c r="D34" s="141">
        <v>0</v>
      </c>
      <c r="E34" s="141">
        <v>0</v>
      </c>
      <c r="F34" s="35">
        <f t="shared" si="0"/>
        <v>0</v>
      </c>
      <c r="G34" s="141">
        <v>18</v>
      </c>
      <c r="H34" s="141">
        <v>611</v>
      </c>
      <c r="I34" s="141">
        <v>86</v>
      </c>
    </row>
    <row r="35" spans="1:9" x14ac:dyDescent="0.3">
      <c r="A35" s="140">
        <v>43863</v>
      </c>
      <c r="B35" s="141">
        <v>713</v>
      </c>
      <c r="C35" s="141">
        <v>692</v>
      </c>
      <c r="D35" s="141">
        <v>0</v>
      </c>
      <c r="E35" s="141">
        <v>0</v>
      </c>
      <c r="F35" s="35">
        <f t="shared" si="0"/>
        <v>0</v>
      </c>
      <c r="G35" s="141">
        <v>21</v>
      </c>
      <c r="H35" s="141">
        <v>581</v>
      </c>
      <c r="I35" s="141">
        <v>129</v>
      </c>
    </row>
    <row r="36" spans="1:9" x14ac:dyDescent="0.3">
      <c r="A36" s="140">
        <v>43864</v>
      </c>
      <c r="B36" s="141">
        <v>698</v>
      </c>
      <c r="C36" s="141">
        <v>679</v>
      </c>
      <c r="D36" s="141">
        <v>0</v>
      </c>
      <c r="E36" s="141">
        <v>0</v>
      </c>
      <c r="F36" s="35">
        <f t="shared" si="0"/>
        <v>0</v>
      </c>
      <c r="G36" s="141">
        <v>19</v>
      </c>
      <c r="H36" s="141">
        <v>617</v>
      </c>
      <c r="I36" s="141">
        <v>77</v>
      </c>
    </row>
    <row r="37" spans="1:9" x14ac:dyDescent="0.3">
      <c r="A37" s="140">
        <v>43865</v>
      </c>
      <c r="B37" s="141">
        <v>634</v>
      </c>
      <c r="C37" s="141">
        <v>616</v>
      </c>
      <c r="D37" s="141">
        <v>0</v>
      </c>
      <c r="E37" s="141">
        <v>0</v>
      </c>
      <c r="F37" s="35">
        <f t="shared" si="0"/>
        <v>0</v>
      </c>
      <c r="G37" s="141">
        <v>18</v>
      </c>
      <c r="H37" s="141">
        <v>552</v>
      </c>
      <c r="I37" s="141">
        <v>78</v>
      </c>
    </row>
    <row r="38" spans="1:9" x14ac:dyDescent="0.3">
      <c r="A38" s="140">
        <v>43866</v>
      </c>
      <c r="B38" s="141">
        <v>694</v>
      </c>
      <c r="C38" s="141">
        <v>666</v>
      </c>
      <c r="D38" s="141">
        <v>0</v>
      </c>
      <c r="E38" s="141">
        <v>0</v>
      </c>
      <c r="F38" s="35">
        <f t="shared" si="0"/>
        <v>0</v>
      </c>
      <c r="G38" s="141">
        <v>28</v>
      </c>
      <c r="H38" s="141">
        <v>618</v>
      </c>
      <c r="I38" s="141">
        <v>72</v>
      </c>
    </row>
    <row r="39" spans="1:9" x14ac:dyDescent="0.3">
      <c r="A39" s="140">
        <v>43867</v>
      </c>
      <c r="B39" s="141">
        <v>657</v>
      </c>
      <c r="C39" s="141">
        <v>641</v>
      </c>
      <c r="D39" s="141">
        <v>0</v>
      </c>
      <c r="E39" s="141">
        <v>0</v>
      </c>
      <c r="F39" s="35">
        <f t="shared" si="0"/>
        <v>0</v>
      </c>
      <c r="G39" s="141">
        <v>16</v>
      </c>
      <c r="H39" s="141">
        <v>575</v>
      </c>
      <c r="I39" s="141">
        <v>75</v>
      </c>
    </row>
    <row r="40" spans="1:9" x14ac:dyDescent="0.3">
      <c r="A40" s="140">
        <v>43868</v>
      </c>
      <c r="B40" s="141">
        <v>673</v>
      </c>
      <c r="C40" s="141">
        <v>648</v>
      </c>
      <c r="D40" s="141">
        <v>0</v>
      </c>
      <c r="E40" s="141">
        <v>0</v>
      </c>
      <c r="F40" s="35">
        <f t="shared" si="0"/>
        <v>0</v>
      </c>
      <c r="G40" s="141">
        <v>25</v>
      </c>
      <c r="H40" s="141">
        <v>605</v>
      </c>
      <c r="I40" s="141">
        <v>62</v>
      </c>
    </row>
    <row r="41" spans="1:9" x14ac:dyDescent="0.3">
      <c r="A41" s="140">
        <v>43869</v>
      </c>
      <c r="B41" s="141">
        <v>716</v>
      </c>
      <c r="C41" s="141">
        <v>690</v>
      </c>
      <c r="D41" s="141">
        <v>0</v>
      </c>
      <c r="E41" s="141">
        <v>0</v>
      </c>
      <c r="F41" s="35">
        <f t="shared" si="0"/>
        <v>0</v>
      </c>
      <c r="G41" s="141">
        <v>26</v>
      </c>
      <c r="H41" s="141">
        <v>627</v>
      </c>
      <c r="I41" s="141">
        <v>85</v>
      </c>
    </row>
    <row r="42" spans="1:9" x14ac:dyDescent="0.3">
      <c r="A42" s="140">
        <v>43870</v>
      </c>
      <c r="B42" s="141">
        <v>669</v>
      </c>
      <c r="C42" s="141">
        <v>647</v>
      </c>
      <c r="D42" s="141">
        <v>0</v>
      </c>
      <c r="E42" s="141">
        <v>0</v>
      </c>
      <c r="F42" s="35">
        <f t="shared" si="0"/>
        <v>0</v>
      </c>
      <c r="G42" s="141">
        <v>22</v>
      </c>
      <c r="H42" s="141">
        <v>570</v>
      </c>
      <c r="I42" s="141">
        <v>99</v>
      </c>
    </row>
    <row r="43" spans="1:9" x14ac:dyDescent="0.3">
      <c r="A43" s="140">
        <v>43871</v>
      </c>
      <c r="B43" s="141">
        <v>645</v>
      </c>
      <c r="C43" s="141">
        <v>623</v>
      </c>
      <c r="D43" s="141">
        <v>0</v>
      </c>
      <c r="E43" s="141">
        <v>0</v>
      </c>
      <c r="F43" s="35">
        <f t="shared" si="0"/>
        <v>0</v>
      </c>
      <c r="G43" s="141">
        <v>22</v>
      </c>
      <c r="H43" s="141">
        <v>569</v>
      </c>
      <c r="I43" s="141">
        <v>72</v>
      </c>
    </row>
    <row r="44" spans="1:9" x14ac:dyDescent="0.3">
      <c r="A44" s="140">
        <v>43872</v>
      </c>
      <c r="B44" s="141">
        <v>657</v>
      </c>
      <c r="C44" s="141">
        <v>632</v>
      </c>
      <c r="D44" s="141">
        <v>0</v>
      </c>
      <c r="E44" s="141">
        <v>0</v>
      </c>
      <c r="F44" s="35">
        <f t="shared" si="0"/>
        <v>0</v>
      </c>
      <c r="G44" s="141">
        <v>25</v>
      </c>
      <c r="H44" s="141">
        <v>595</v>
      </c>
      <c r="I44" s="141">
        <v>58</v>
      </c>
    </row>
    <row r="45" spans="1:9" x14ac:dyDescent="0.3">
      <c r="A45" s="140">
        <v>43873</v>
      </c>
      <c r="B45" s="141">
        <v>668</v>
      </c>
      <c r="C45" s="141">
        <v>645</v>
      </c>
      <c r="D45" s="141">
        <v>0</v>
      </c>
      <c r="E45" s="141">
        <v>0</v>
      </c>
      <c r="F45" s="35">
        <f t="shared" si="0"/>
        <v>0</v>
      </c>
      <c r="G45" s="141">
        <v>23</v>
      </c>
      <c r="H45" s="141">
        <v>594</v>
      </c>
      <c r="I45" s="141">
        <v>69</v>
      </c>
    </row>
    <row r="46" spans="1:9" x14ac:dyDescent="0.3">
      <c r="A46" s="140">
        <v>43874</v>
      </c>
      <c r="B46" s="141">
        <v>662</v>
      </c>
      <c r="C46" s="141">
        <v>631</v>
      </c>
      <c r="D46" s="141">
        <v>0</v>
      </c>
      <c r="E46" s="141">
        <v>0</v>
      </c>
      <c r="F46" s="35">
        <f t="shared" si="0"/>
        <v>0</v>
      </c>
      <c r="G46" s="141">
        <v>31</v>
      </c>
      <c r="H46" s="141">
        <v>600</v>
      </c>
      <c r="I46" s="141">
        <v>54</v>
      </c>
    </row>
    <row r="47" spans="1:9" x14ac:dyDescent="0.3">
      <c r="A47" s="140">
        <v>43875</v>
      </c>
      <c r="B47" s="141">
        <v>719</v>
      </c>
      <c r="C47" s="141">
        <v>688</v>
      </c>
      <c r="D47" s="141">
        <v>0</v>
      </c>
      <c r="E47" s="141">
        <v>0</v>
      </c>
      <c r="F47" s="35">
        <f t="shared" si="0"/>
        <v>0</v>
      </c>
      <c r="G47" s="141">
        <v>31</v>
      </c>
      <c r="H47" s="141">
        <v>663</v>
      </c>
      <c r="I47" s="141">
        <v>52</v>
      </c>
    </row>
    <row r="48" spans="1:9" x14ac:dyDescent="0.3">
      <c r="A48" s="140">
        <v>43876</v>
      </c>
      <c r="B48" s="141">
        <v>642</v>
      </c>
      <c r="C48" s="141">
        <v>620</v>
      </c>
      <c r="D48" s="141">
        <v>0</v>
      </c>
      <c r="E48" s="141">
        <v>0</v>
      </c>
      <c r="F48" s="35">
        <f t="shared" si="0"/>
        <v>0</v>
      </c>
      <c r="G48" s="141">
        <v>22</v>
      </c>
      <c r="H48" s="141">
        <v>558</v>
      </c>
      <c r="I48" s="141">
        <v>78</v>
      </c>
    </row>
    <row r="49" spans="1:9" x14ac:dyDescent="0.3">
      <c r="A49" s="140">
        <v>43877</v>
      </c>
      <c r="B49" s="141">
        <v>715</v>
      </c>
      <c r="C49" s="141">
        <v>700</v>
      </c>
      <c r="D49" s="141">
        <v>0</v>
      </c>
      <c r="E49" s="141">
        <v>0</v>
      </c>
      <c r="F49" s="35">
        <f t="shared" si="0"/>
        <v>0</v>
      </c>
      <c r="G49" s="141">
        <v>15</v>
      </c>
      <c r="H49" s="141">
        <v>611</v>
      </c>
      <c r="I49" s="141">
        <v>101</v>
      </c>
    </row>
    <row r="50" spans="1:9" x14ac:dyDescent="0.3">
      <c r="A50" s="140">
        <v>43878</v>
      </c>
      <c r="B50" s="141">
        <v>675</v>
      </c>
      <c r="C50" s="141">
        <v>647</v>
      </c>
      <c r="D50" s="141">
        <v>0</v>
      </c>
      <c r="E50" s="141">
        <v>0</v>
      </c>
      <c r="F50" s="35">
        <f t="shared" si="0"/>
        <v>0</v>
      </c>
      <c r="G50" s="141">
        <v>28</v>
      </c>
      <c r="H50" s="141">
        <v>602</v>
      </c>
      <c r="I50" s="141">
        <v>71</v>
      </c>
    </row>
    <row r="51" spans="1:9" x14ac:dyDescent="0.3">
      <c r="A51" s="140">
        <v>43879</v>
      </c>
      <c r="B51" s="141">
        <v>672</v>
      </c>
      <c r="C51" s="141">
        <v>649</v>
      </c>
      <c r="D51" s="141">
        <v>0</v>
      </c>
      <c r="E51" s="141">
        <v>0</v>
      </c>
      <c r="F51" s="35">
        <f t="shared" si="0"/>
        <v>0</v>
      </c>
      <c r="G51" s="141">
        <v>23</v>
      </c>
      <c r="H51" s="141">
        <v>593</v>
      </c>
      <c r="I51" s="141">
        <v>77</v>
      </c>
    </row>
    <row r="52" spans="1:9" x14ac:dyDescent="0.3">
      <c r="A52" s="140">
        <v>43880</v>
      </c>
      <c r="B52" s="141">
        <v>660</v>
      </c>
      <c r="C52" s="141">
        <v>640</v>
      </c>
      <c r="D52" s="141">
        <v>0</v>
      </c>
      <c r="E52" s="141">
        <v>0</v>
      </c>
      <c r="F52" s="35">
        <f t="shared" si="0"/>
        <v>0</v>
      </c>
      <c r="G52" s="141">
        <v>20</v>
      </c>
      <c r="H52" s="141">
        <v>568</v>
      </c>
      <c r="I52" s="141">
        <v>86</v>
      </c>
    </row>
    <row r="53" spans="1:9" x14ac:dyDescent="0.3">
      <c r="A53" s="140">
        <v>43881</v>
      </c>
      <c r="B53" s="141">
        <v>713</v>
      </c>
      <c r="C53" s="141">
        <v>689</v>
      </c>
      <c r="D53" s="141">
        <v>0</v>
      </c>
      <c r="E53" s="141">
        <v>0</v>
      </c>
      <c r="F53" s="35">
        <f t="shared" si="0"/>
        <v>0</v>
      </c>
      <c r="G53" s="141">
        <v>24</v>
      </c>
      <c r="H53" s="141">
        <v>634</v>
      </c>
      <c r="I53" s="141">
        <v>76</v>
      </c>
    </row>
    <row r="54" spans="1:9" x14ac:dyDescent="0.3">
      <c r="A54" s="140">
        <v>43882</v>
      </c>
      <c r="B54" s="141">
        <v>659</v>
      </c>
      <c r="C54" s="141">
        <v>640</v>
      </c>
      <c r="D54" s="141">
        <v>0</v>
      </c>
      <c r="E54" s="141">
        <v>0</v>
      </c>
      <c r="F54" s="35">
        <f t="shared" si="0"/>
        <v>0</v>
      </c>
      <c r="G54" s="141">
        <v>19</v>
      </c>
      <c r="H54" s="141">
        <v>571</v>
      </c>
      <c r="I54" s="141">
        <v>84</v>
      </c>
    </row>
    <row r="55" spans="1:9" x14ac:dyDescent="0.3">
      <c r="A55" s="140">
        <v>43883</v>
      </c>
      <c r="B55" s="141">
        <v>649</v>
      </c>
      <c r="C55" s="141">
        <v>631</v>
      </c>
      <c r="D55" s="141">
        <v>0</v>
      </c>
      <c r="E55" s="141">
        <v>0</v>
      </c>
      <c r="F55" s="35">
        <f t="shared" si="0"/>
        <v>0</v>
      </c>
      <c r="G55" s="141">
        <v>18</v>
      </c>
      <c r="H55" s="141">
        <v>574</v>
      </c>
      <c r="I55" s="141">
        <v>71</v>
      </c>
    </row>
    <row r="56" spans="1:9" x14ac:dyDescent="0.3">
      <c r="A56" s="140">
        <v>43884</v>
      </c>
      <c r="B56" s="141">
        <v>675</v>
      </c>
      <c r="C56" s="141">
        <v>653</v>
      </c>
      <c r="D56" s="141">
        <v>0</v>
      </c>
      <c r="E56" s="141">
        <v>0</v>
      </c>
      <c r="F56" s="35">
        <f t="shared" si="0"/>
        <v>0</v>
      </c>
      <c r="G56" s="141">
        <v>22</v>
      </c>
      <c r="H56" s="141">
        <v>559</v>
      </c>
      <c r="I56" s="141">
        <v>108</v>
      </c>
    </row>
    <row r="57" spans="1:9" x14ac:dyDescent="0.3">
      <c r="A57" s="140">
        <v>43885</v>
      </c>
      <c r="B57" s="141">
        <v>638</v>
      </c>
      <c r="C57" s="141">
        <v>620</v>
      </c>
      <c r="D57" s="141">
        <v>0</v>
      </c>
      <c r="E57" s="141">
        <v>0</v>
      </c>
      <c r="F57" s="35">
        <f t="shared" si="0"/>
        <v>0</v>
      </c>
      <c r="G57" s="141">
        <v>18</v>
      </c>
      <c r="H57" s="141">
        <v>566</v>
      </c>
      <c r="I57" s="141">
        <v>69</v>
      </c>
    </row>
    <row r="58" spans="1:9" x14ac:dyDescent="0.3">
      <c r="A58" s="140">
        <v>43886</v>
      </c>
      <c r="B58" s="141">
        <v>642</v>
      </c>
      <c r="C58" s="141">
        <v>611</v>
      </c>
      <c r="D58" s="141">
        <v>0</v>
      </c>
      <c r="E58" s="141">
        <v>0</v>
      </c>
      <c r="F58" s="35">
        <f t="shared" si="0"/>
        <v>0</v>
      </c>
      <c r="G58" s="141">
        <v>31</v>
      </c>
      <c r="H58" s="141">
        <v>567</v>
      </c>
      <c r="I58" s="141">
        <v>67</v>
      </c>
    </row>
    <row r="59" spans="1:9" x14ac:dyDescent="0.3">
      <c r="A59" s="140">
        <v>43887</v>
      </c>
      <c r="B59" s="141">
        <v>672</v>
      </c>
      <c r="C59" s="141">
        <v>651</v>
      </c>
      <c r="D59" s="141">
        <v>0</v>
      </c>
      <c r="E59" s="141">
        <v>0</v>
      </c>
      <c r="F59" s="35">
        <f t="shared" si="0"/>
        <v>0</v>
      </c>
      <c r="G59" s="141">
        <v>21</v>
      </c>
      <c r="H59" s="141">
        <v>601</v>
      </c>
      <c r="I59" s="141">
        <v>66</v>
      </c>
    </row>
    <row r="60" spans="1:9" x14ac:dyDescent="0.3">
      <c r="A60" s="140">
        <v>43888</v>
      </c>
      <c r="B60" s="141">
        <v>613</v>
      </c>
      <c r="C60" s="141">
        <v>591</v>
      </c>
      <c r="D60" s="141">
        <v>0</v>
      </c>
      <c r="E60" s="141">
        <v>0</v>
      </c>
      <c r="F60" s="35">
        <f t="shared" si="0"/>
        <v>0</v>
      </c>
      <c r="G60" s="141">
        <v>22</v>
      </c>
      <c r="H60" s="141">
        <v>549</v>
      </c>
      <c r="I60" s="141">
        <v>60</v>
      </c>
    </row>
    <row r="61" spans="1:9" x14ac:dyDescent="0.3">
      <c r="A61" s="140">
        <v>43889</v>
      </c>
      <c r="B61" s="141">
        <v>630</v>
      </c>
      <c r="C61" s="141">
        <v>609</v>
      </c>
      <c r="D61" s="141">
        <v>0</v>
      </c>
      <c r="E61" s="141">
        <v>0</v>
      </c>
      <c r="F61" s="35">
        <f t="shared" si="0"/>
        <v>0</v>
      </c>
      <c r="G61" s="141">
        <v>21</v>
      </c>
      <c r="H61" s="141">
        <v>558</v>
      </c>
      <c r="I61" s="141">
        <v>69</v>
      </c>
    </row>
    <row r="62" spans="1:9" x14ac:dyDescent="0.3">
      <c r="A62" s="140">
        <v>43890</v>
      </c>
      <c r="B62" s="141">
        <v>668</v>
      </c>
      <c r="C62" s="141">
        <v>646</v>
      </c>
      <c r="D62" s="141">
        <v>0</v>
      </c>
      <c r="E62" s="141">
        <v>0</v>
      </c>
      <c r="F62" s="35">
        <f t="shared" si="0"/>
        <v>0</v>
      </c>
      <c r="G62" s="141">
        <v>22</v>
      </c>
      <c r="H62" s="141">
        <v>590</v>
      </c>
      <c r="I62" s="141">
        <v>76</v>
      </c>
    </row>
    <row r="63" spans="1:9" x14ac:dyDescent="0.3">
      <c r="A63" s="140">
        <v>43891</v>
      </c>
      <c r="B63" s="141">
        <v>681</v>
      </c>
      <c r="C63" s="141">
        <v>654</v>
      </c>
      <c r="D63" s="141">
        <v>0</v>
      </c>
      <c r="E63" s="141">
        <v>0</v>
      </c>
      <c r="F63" s="35">
        <f t="shared" si="0"/>
        <v>0</v>
      </c>
      <c r="G63" s="141">
        <v>27</v>
      </c>
      <c r="H63" s="141">
        <v>581</v>
      </c>
      <c r="I63" s="141">
        <v>97</v>
      </c>
    </row>
    <row r="64" spans="1:9" x14ac:dyDescent="0.3">
      <c r="A64" s="140">
        <v>43892</v>
      </c>
      <c r="B64" s="141">
        <v>640</v>
      </c>
      <c r="C64" s="141">
        <v>618</v>
      </c>
      <c r="D64" s="141">
        <v>0</v>
      </c>
      <c r="E64" s="141">
        <v>1</v>
      </c>
      <c r="F64" s="35">
        <f t="shared" si="0"/>
        <v>1</v>
      </c>
      <c r="G64" s="141">
        <v>21</v>
      </c>
      <c r="H64" s="141">
        <v>561</v>
      </c>
      <c r="I64" s="141">
        <v>75</v>
      </c>
    </row>
    <row r="65" spans="1:9" x14ac:dyDescent="0.3">
      <c r="A65" s="140">
        <v>43893</v>
      </c>
      <c r="B65" s="141">
        <v>677</v>
      </c>
      <c r="C65" s="141">
        <v>652</v>
      </c>
      <c r="D65" s="141">
        <v>0</v>
      </c>
      <c r="E65" s="141">
        <v>0</v>
      </c>
      <c r="F65" s="35">
        <f t="shared" si="0"/>
        <v>0</v>
      </c>
      <c r="G65" s="141">
        <v>25</v>
      </c>
      <c r="H65" s="141">
        <v>598</v>
      </c>
      <c r="I65" s="141">
        <v>73</v>
      </c>
    </row>
    <row r="66" spans="1:9" x14ac:dyDescent="0.3">
      <c r="A66" s="140">
        <v>43894</v>
      </c>
      <c r="B66" s="141">
        <v>617</v>
      </c>
      <c r="C66" s="141">
        <v>582</v>
      </c>
      <c r="D66" s="141">
        <v>0</v>
      </c>
      <c r="E66" s="141">
        <v>1</v>
      </c>
      <c r="F66" s="35">
        <f t="shared" si="0"/>
        <v>1</v>
      </c>
      <c r="G66" s="141">
        <v>34</v>
      </c>
      <c r="H66" s="141">
        <v>550</v>
      </c>
      <c r="I66" s="141">
        <v>62</v>
      </c>
    </row>
    <row r="67" spans="1:9" x14ac:dyDescent="0.3">
      <c r="A67" s="140">
        <v>43895</v>
      </c>
      <c r="B67" s="141">
        <v>657</v>
      </c>
      <c r="C67" s="141">
        <v>639</v>
      </c>
      <c r="D67" s="141">
        <v>0</v>
      </c>
      <c r="E67" s="141">
        <v>1</v>
      </c>
      <c r="F67" s="35">
        <f t="shared" ref="F67:F130" si="1">D67+E67</f>
        <v>1</v>
      </c>
      <c r="G67" s="141">
        <v>17</v>
      </c>
      <c r="H67" s="141">
        <v>590</v>
      </c>
      <c r="I67" s="141">
        <v>67</v>
      </c>
    </row>
    <row r="68" spans="1:9" x14ac:dyDescent="0.3">
      <c r="A68" s="140">
        <v>43896</v>
      </c>
      <c r="B68" s="141">
        <v>630</v>
      </c>
      <c r="C68" s="141">
        <v>606</v>
      </c>
      <c r="D68" s="141">
        <v>0</v>
      </c>
      <c r="E68" s="141">
        <v>1</v>
      </c>
      <c r="F68" s="35">
        <f t="shared" si="1"/>
        <v>1</v>
      </c>
      <c r="G68" s="141">
        <v>23</v>
      </c>
      <c r="H68" s="141">
        <v>564</v>
      </c>
      <c r="I68" s="141">
        <v>62</v>
      </c>
    </row>
    <row r="69" spans="1:9" x14ac:dyDescent="0.3">
      <c r="A69" s="140">
        <v>43897</v>
      </c>
      <c r="B69" s="141">
        <v>667</v>
      </c>
      <c r="C69" s="141">
        <v>649</v>
      </c>
      <c r="D69" s="141">
        <v>0</v>
      </c>
      <c r="E69" s="141">
        <v>0</v>
      </c>
      <c r="F69" s="35">
        <f t="shared" si="1"/>
        <v>0</v>
      </c>
      <c r="G69" s="141">
        <v>18</v>
      </c>
      <c r="H69" s="141">
        <v>553</v>
      </c>
      <c r="I69" s="141">
        <v>113</v>
      </c>
    </row>
    <row r="70" spans="1:9" x14ac:dyDescent="0.3">
      <c r="A70" s="140">
        <v>43898</v>
      </c>
      <c r="B70" s="141">
        <v>660</v>
      </c>
      <c r="C70" s="141">
        <v>637</v>
      </c>
      <c r="D70" s="141">
        <v>0</v>
      </c>
      <c r="E70" s="141">
        <v>0</v>
      </c>
      <c r="F70" s="35">
        <f t="shared" si="1"/>
        <v>0</v>
      </c>
      <c r="G70" s="141">
        <v>23</v>
      </c>
      <c r="H70" s="141">
        <v>546</v>
      </c>
      <c r="I70" s="141">
        <v>109</v>
      </c>
    </row>
    <row r="71" spans="1:9" x14ac:dyDescent="0.3">
      <c r="A71" s="140">
        <v>43899</v>
      </c>
      <c r="B71" s="141">
        <v>648</v>
      </c>
      <c r="C71" s="141">
        <v>620</v>
      </c>
      <c r="D71" s="141">
        <v>0</v>
      </c>
      <c r="E71" s="141">
        <v>0</v>
      </c>
      <c r="F71" s="35">
        <f t="shared" si="1"/>
        <v>0</v>
      </c>
      <c r="G71" s="141">
        <v>28</v>
      </c>
      <c r="H71" s="141">
        <v>571</v>
      </c>
      <c r="I71" s="141">
        <v>74</v>
      </c>
    </row>
    <row r="72" spans="1:9" x14ac:dyDescent="0.3">
      <c r="A72" s="140">
        <v>43900</v>
      </c>
      <c r="B72" s="141">
        <v>644</v>
      </c>
      <c r="C72" s="141">
        <v>616</v>
      </c>
      <c r="D72" s="141">
        <v>0</v>
      </c>
      <c r="E72" s="141">
        <v>1</v>
      </c>
      <c r="F72" s="35">
        <f t="shared" si="1"/>
        <v>1</v>
      </c>
      <c r="G72" s="141">
        <v>27</v>
      </c>
      <c r="H72" s="141">
        <v>569</v>
      </c>
      <c r="I72" s="141">
        <v>74</v>
      </c>
    </row>
    <row r="73" spans="1:9" x14ac:dyDescent="0.3">
      <c r="A73" s="140">
        <v>43901</v>
      </c>
      <c r="B73" s="141">
        <v>606</v>
      </c>
      <c r="C73" s="141">
        <v>578</v>
      </c>
      <c r="D73" s="141">
        <v>0</v>
      </c>
      <c r="E73" s="141">
        <v>0</v>
      </c>
      <c r="F73" s="35">
        <f t="shared" si="1"/>
        <v>0</v>
      </c>
      <c r="G73" s="141">
        <v>28</v>
      </c>
      <c r="H73" s="141">
        <v>543</v>
      </c>
      <c r="I73" s="141">
        <v>60</v>
      </c>
    </row>
    <row r="74" spans="1:9" x14ac:dyDescent="0.3">
      <c r="A74" s="140">
        <v>43902</v>
      </c>
      <c r="B74" s="141">
        <v>639</v>
      </c>
      <c r="C74" s="141">
        <v>628</v>
      </c>
      <c r="D74" s="141">
        <v>0</v>
      </c>
      <c r="E74" s="141">
        <v>0</v>
      </c>
      <c r="F74" s="35">
        <f t="shared" si="1"/>
        <v>0</v>
      </c>
      <c r="G74" s="141">
        <v>11</v>
      </c>
      <c r="H74" s="141">
        <v>574</v>
      </c>
      <c r="I74" s="141">
        <v>63</v>
      </c>
    </row>
    <row r="75" spans="1:9" x14ac:dyDescent="0.3">
      <c r="A75" s="140">
        <v>43903</v>
      </c>
      <c r="B75" s="141">
        <v>612</v>
      </c>
      <c r="C75" s="141">
        <v>582</v>
      </c>
      <c r="D75" s="141">
        <v>0</v>
      </c>
      <c r="E75" s="141">
        <v>0</v>
      </c>
      <c r="F75" s="35">
        <f t="shared" si="1"/>
        <v>0</v>
      </c>
      <c r="G75" s="141">
        <v>30</v>
      </c>
      <c r="H75" s="141">
        <v>548</v>
      </c>
      <c r="I75" s="141">
        <v>63</v>
      </c>
    </row>
    <row r="76" spans="1:9" x14ac:dyDescent="0.3">
      <c r="A76" s="140">
        <v>43904</v>
      </c>
      <c r="B76" s="141">
        <v>677</v>
      </c>
      <c r="C76" s="141">
        <v>654</v>
      </c>
      <c r="D76" s="141">
        <v>0</v>
      </c>
      <c r="E76" s="141">
        <v>0</v>
      </c>
      <c r="F76" s="35">
        <f t="shared" si="1"/>
        <v>0</v>
      </c>
      <c r="G76" s="141">
        <v>23</v>
      </c>
      <c r="H76" s="141">
        <v>585</v>
      </c>
      <c r="I76" s="141">
        <v>90</v>
      </c>
    </row>
    <row r="77" spans="1:9" x14ac:dyDescent="0.3">
      <c r="A77" s="140">
        <v>43905</v>
      </c>
      <c r="B77" s="141">
        <v>644</v>
      </c>
      <c r="C77" s="141">
        <v>629</v>
      </c>
      <c r="D77" s="141">
        <v>0</v>
      </c>
      <c r="E77" s="141">
        <v>0</v>
      </c>
      <c r="F77" s="35">
        <f t="shared" si="1"/>
        <v>0</v>
      </c>
      <c r="G77" s="141">
        <v>15</v>
      </c>
      <c r="H77" s="141">
        <v>528</v>
      </c>
      <c r="I77" s="141">
        <v>109</v>
      </c>
    </row>
    <row r="78" spans="1:9" x14ac:dyDescent="0.3">
      <c r="A78" s="140">
        <v>43906</v>
      </c>
      <c r="B78" s="141">
        <v>638</v>
      </c>
      <c r="C78" s="141">
        <v>613</v>
      </c>
      <c r="D78" s="141">
        <v>1</v>
      </c>
      <c r="E78" s="141">
        <v>1</v>
      </c>
      <c r="F78" s="35">
        <f t="shared" si="1"/>
        <v>2</v>
      </c>
      <c r="G78" s="141">
        <v>23</v>
      </c>
      <c r="H78" s="141">
        <v>549</v>
      </c>
      <c r="I78" s="141">
        <v>81</v>
      </c>
    </row>
    <row r="79" spans="1:9" x14ac:dyDescent="0.3">
      <c r="A79" s="140">
        <v>43907</v>
      </c>
      <c r="B79" s="141">
        <v>625</v>
      </c>
      <c r="C79" s="141">
        <v>601</v>
      </c>
      <c r="D79" s="141">
        <v>0</v>
      </c>
      <c r="E79" s="141">
        <v>0</v>
      </c>
      <c r="F79" s="35">
        <f t="shared" si="1"/>
        <v>0</v>
      </c>
      <c r="G79" s="141">
        <v>24</v>
      </c>
      <c r="H79" s="141">
        <v>562</v>
      </c>
      <c r="I79" s="141">
        <v>57</v>
      </c>
    </row>
    <row r="80" spans="1:9" x14ac:dyDescent="0.3">
      <c r="A80" s="140">
        <v>43908</v>
      </c>
      <c r="B80" s="141">
        <v>645</v>
      </c>
      <c r="C80" s="141">
        <v>618</v>
      </c>
      <c r="D80" s="141">
        <v>0</v>
      </c>
      <c r="E80" s="141">
        <v>0</v>
      </c>
      <c r="F80" s="35">
        <f t="shared" si="1"/>
        <v>0</v>
      </c>
      <c r="G80" s="141">
        <v>27</v>
      </c>
      <c r="H80" s="141">
        <v>570</v>
      </c>
      <c r="I80" s="141">
        <v>70</v>
      </c>
    </row>
    <row r="81" spans="1:9" x14ac:dyDescent="0.3">
      <c r="A81" s="140">
        <v>43909</v>
      </c>
      <c r="B81" s="141">
        <v>667</v>
      </c>
      <c r="C81" s="141">
        <v>642</v>
      </c>
      <c r="D81" s="141">
        <v>0</v>
      </c>
      <c r="E81" s="141">
        <v>0</v>
      </c>
      <c r="F81" s="35">
        <f t="shared" si="1"/>
        <v>0</v>
      </c>
      <c r="G81" s="141">
        <v>25</v>
      </c>
      <c r="H81" s="141">
        <v>599</v>
      </c>
      <c r="I81" s="141">
        <v>63</v>
      </c>
    </row>
    <row r="82" spans="1:9" x14ac:dyDescent="0.3">
      <c r="A82" s="140">
        <v>43910</v>
      </c>
      <c r="B82" s="141">
        <v>665</v>
      </c>
      <c r="C82" s="141">
        <v>643</v>
      </c>
      <c r="D82" s="141">
        <v>0</v>
      </c>
      <c r="E82" s="141">
        <v>0</v>
      </c>
      <c r="F82" s="35">
        <f t="shared" si="1"/>
        <v>0</v>
      </c>
      <c r="G82" s="141">
        <v>22</v>
      </c>
      <c r="H82" s="141">
        <v>623</v>
      </c>
      <c r="I82" s="141">
        <v>41</v>
      </c>
    </row>
    <row r="83" spans="1:9" x14ac:dyDescent="0.3">
      <c r="A83" s="140">
        <v>43911</v>
      </c>
      <c r="B83" s="141">
        <v>650</v>
      </c>
      <c r="C83" s="141">
        <v>634</v>
      </c>
      <c r="D83" s="141">
        <v>0</v>
      </c>
      <c r="E83" s="141">
        <v>0</v>
      </c>
      <c r="F83" s="35">
        <f t="shared" si="1"/>
        <v>0</v>
      </c>
      <c r="G83" s="141">
        <v>16</v>
      </c>
      <c r="H83" s="141">
        <v>583</v>
      </c>
      <c r="I83" s="141">
        <v>67</v>
      </c>
    </row>
    <row r="84" spans="1:9" x14ac:dyDescent="0.3">
      <c r="A84" s="140">
        <v>43912</v>
      </c>
      <c r="B84" s="141">
        <v>624</v>
      </c>
      <c r="C84" s="141">
        <v>598</v>
      </c>
      <c r="D84" s="141">
        <v>1</v>
      </c>
      <c r="E84" s="141">
        <v>1</v>
      </c>
      <c r="F84" s="35">
        <f t="shared" si="1"/>
        <v>2</v>
      </c>
      <c r="G84" s="141">
        <v>24</v>
      </c>
      <c r="H84" s="141">
        <v>575</v>
      </c>
      <c r="I84" s="141">
        <v>47</v>
      </c>
    </row>
    <row r="85" spans="1:9" x14ac:dyDescent="0.3">
      <c r="A85" s="140">
        <v>43913</v>
      </c>
      <c r="B85" s="141">
        <v>599</v>
      </c>
      <c r="C85" s="141">
        <v>574</v>
      </c>
      <c r="D85" s="141">
        <v>2</v>
      </c>
      <c r="E85" s="141">
        <v>3</v>
      </c>
      <c r="F85" s="35">
        <f t="shared" si="1"/>
        <v>5</v>
      </c>
      <c r="G85" s="141">
        <v>20</v>
      </c>
      <c r="H85" s="141">
        <v>557</v>
      </c>
      <c r="I85" s="141">
        <v>40</v>
      </c>
    </row>
    <row r="86" spans="1:9" x14ac:dyDescent="0.3">
      <c r="A86" s="140">
        <v>43914</v>
      </c>
      <c r="B86" s="141">
        <v>664</v>
      </c>
      <c r="C86" s="141">
        <v>632</v>
      </c>
      <c r="D86" s="141">
        <v>1</v>
      </c>
      <c r="E86" s="141">
        <v>3</v>
      </c>
      <c r="F86" s="35">
        <f t="shared" si="1"/>
        <v>4</v>
      </c>
      <c r="G86" s="141">
        <v>28</v>
      </c>
      <c r="H86" s="141">
        <v>625</v>
      </c>
      <c r="I86" s="141">
        <v>34</v>
      </c>
    </row>
    <row r="87" spans="1:9" x14ac:dyDescent="0.3">
      <c r="A87" s="140">
        <v>43915</v>
      </c>
      <c r="B87" s="141">
        <v>654</v>
      </c>
      <c r="C87" s="141">
        <v>630</v>
      </c>
      <c r="D87" s="141">
        <v>4</v>
      </c>
      <c r="E87" s="141">
        <v>1</v>
      </c>
      <c r="F87" s="35">
        <f t="shared" si="1"/>
        <v>5</v>
      </c>
      <c r="G87" s="141">
        <v>19</v>
      </c>
      <c r="H87" s="141">
        <v>609</v>
      </c>
      <c r="I87" s="141">
        <v>43</v>
      </c>
    </row>
    <row r="88" spans="1:9" x14ac:dyDescent="0.3">
      <c r="A88" s="140">
        <v>43916</v>
      </c>
      <c r="B88" s="141">
        <v>620</v>
      </c>
      <c r="C88" s="141">
        <v>593</v>
      </c>
      <c r="D88" s="141">
        <v>4</v>
      </c>
      <c r="E88" s="141">
        <v>1</v>
      </c>
      <c r="F88" s="35">
        <f t="shared" si="1"/>
        <v>5</v>
      </c>
      <c r="G88" s="141">
        <v>22</v>
      </c>
      <c r="H88" s="141">
        <v>584</v>
      </c>
      <c r="I88" s="141">
        <v>34</v>
      </c>
    </row>
    <row r="89" spans="1:9" x14ac:dyDescent="0.3">
      <c r="A89" s="140">
        <v>43917</v>
      </c>
      <c r="B89" s="141">
        <v>623</v>
      </c>
      <c r="C89" s="141">
        <v>589</v>
      </c>
      <c r="D89" s="141">
        <v>3</v>
      </c>
      <c r="E89" s="141">
        <v>3</v>
      </c>
      <c r="F89" s="35">
        <f t="shared" si="1"/>
        <v>6</v>
      </c>
      <c r="G89" s="141">
        <v>28</v>
      </c>
      <c r="H89" s="141">
        <v>586</v>
      </c>
      <c r="I89" s="141">
        <v>37</v>
      </c>
    </row>
    <row r="90" spans="1:9" x14ac:dyDescent="0.3">
      <c r="A90" s="140">
        <v>43918</v>
      </c>
      <c r="B90" s="141">
        <v>583</v>
      </c>
      <c r="C90" s="141">
        <v>550</v>
      </c>
      <c r="D90" s="141">
        <v>4</v>
      </c>
      <c r="E90" s="141">
        <v>2</v>
      </c>
      <c r="F90" s="35">
        <f t="shared" si="1"/>
        <v>6</v>
      </c>
      <c r="G90" s="141">
        <v>27</v>
      </c>
      <c r="H90" s="141">
        <v>539</v>
      </c>
      <c r="I90" s="141">
        <v>41</v>
      </c>
    </row>
    <row r="91" spans="1:9" x14ac:dyDescent="0.3">
      <c r="A91" s="140">
        <v>43919</v>
      </c>
      <c r="B91" s="141">
        <v>605</v>
      </c>
      <c r="C91" s="141">
        <v>579</v>
      </c>
      <c r="D91" s="141">
        <v>2</v>
      </c>
      <c r="E91" s="141">
        <v>4</v>
      </c>
      <c r="F91" s="35">
        <f t="shared" si="1"/>
        <v>6</v>
      </c>
      <c r="G91" s="141">
        <v>20</v>
      </c>
      <c r="H91" s="141">
        <v>565</v>
      </c>
      <c r="I91" s="141">
        <v>37</v>
      </c>
    </row>
    <row r="92" spans="1:9" x14ac:dyDescent="0.3">
      <c r="A92" s="140">
        <v>43920</v>
      </c>
      <c r="B92" s="141">
        <v>558</v>
      </c>
      <c r="C92" s="141">
        <v>529</v>
      </c>
      <c r="D92" s="141">
        <v>6</v>
      </c>
      <c r="E92" s="141">
        <v>4</v>
      </c>
      <c r="F92" s="35">
        <f t="shared" si="1"/>
        <v>10</v>
      </c>
      <c r="G92" s="141">
        <v>19</v>
      </c>
      <c r="H92" s="141">
        <v>526</v>
      </c>
      <c r="I92" s="141">
        <v>30</v>
      </c>
    </row>
    <row r="93" spans="1:9" x14ac:dyDescent="0.3">
      <c r="A93" s="140">
        <v>43921</v>
      </c>
      <c r="B93" s="141">
        <v>603</v>
      </c>
      <c r="C93" s="141">
        <v>569</v>
      </c>
      <c r="D93" s="141">
        <v>4</v>
      </c>
      <c r="E93" s="141">
        <v>4</v>
      </c>
      <c r="F93" s="35">
        <f t="shared" si="1"/>
        <v>8</v>
      </c>
      <c r="G93" s="141">
        <v>26</v>
      </c>
      <c r="H93" s="141">
        <v>561</v>
      </c>
      <c r="I93" s="141">
        <v>40</v>
      </c>
    </row>
    <row r="94" spans="1:9" x14ac:dyDescent="0.3">
      <c r="A94" s="140">
        <v>43922</v>
      </c>
      <c r="B94" s="141">
        <v>601</v>
      </c>
      <c r="C94" s="141">
        <v>574</v>
      </c>
      <c r="D94" s="141">
        <v>4</v>
      </c>
      <c r="E94" s="141">
        <v>1</v>
      </c>
      <c r="F94" s="35">
        <f t="shared" si="1"/>
        <v>5</v>
      </c>
      <c r="G94" s="141">
        <v>22</v>
      </c>
      <c r="H94" s="141">
        <v>544</v>
      </c>
      <c r="I94" s="141">
        <v>52</v>
      </c>
    </row>
    <row r="95" spans="1:9" x14ac:dyDescent="0.3">
      <c r="A95" s="140">
        <v>43923</v>
      </c>
      <c r="B95" s="141">
        <v>562</v>
      </c>
      <c r="C95" s="141">
        <v>535</v>
      </c>
      <c r="D95" s="141">
        <v>5</v>
      </c>
      <c r="E95" s="141">
        <v>4</v>
      </c>
      <c r="F95" s="35">
        <f t="shared" si="1"/>
        <v>9</v>
      </c>
      <c r="G95" s="141">
        <v>18</v>
      </c>
      <c r="H95" s="141">
        <v>524</v>
      </c>
      <c r="I95" s="141">
        <v>38</v>
      </c>
    </row>
    <row r="96" spans="1:9" x14ac:dyDescent="0.3">
      <c r="A96" s="140">
        <v>43924</v>
      </c>
      <c r="B96" s="141">
        <v>607</v>
      </c>
      <c r="C96" s="141">
        <v>561</v>
      </c>
      <c r="D96" s="141">
        <v>13</v>
      </c>
      <c r="E96" s="141">
        <v>12</v>
      </c>
      <c r="F96" s="35">
        <f t="shared" si="1"/>
        <v>25</v>
      </c>
      <c r="G96" s="141">
        <v>21</v>
      </c>
      <c r="H96" s="141">
        <v>555</v>
      </c>
      <c r="I96" s="141">
        <v>48</v>
      </c>
    </row>
    <row r="97" spans="1:9" x14ac:dyDescent="0.3">
      <c r="A97" s="140">
        <v>43925</v>
      </c>
      <c r="B97" s="141">
        <v>648</v>
      </c>
      <c r="C97" s="141">
        <v>603</v>
      </c>
      <c r="D97" s="141">
        <v>14</v>
      </c>
      <c r="E97" s="141">
        <v>4</v>
      </c>
      <c r="F97" s="35">
        <f t="shared" si="1"/>
        <v>18</v>
      </c>
      <c r="G97" s="141">
        <v>27</v>
      </c>
      <c r="H97" s="141">
        <v>592</v>
      </c>
      <c r="I97" s="141">
        <v>56</v>
      </c>
    </row>
    <row r="98" spans="1:9" x14ac:dyDescent="0.3">
      <c r="A98" s="140">
        <v>43926</v>
      </c>
      <c r="B98" s="141">
        <v>617</v>
      </c>
      <c r="C98" s="141">
        <v>583</v>
      </c>
      <c r="D98" s="141">
        <v>10</v>
      </c>
      <c r="E98" s="141">
        <v>6</v>
      </c>
      <c r="F98" s="35">
        <f t="shared" si="1"/>
        <v>16</v>
      </c>
      <c r="G98" s="141">
        <v>18</v>
      </c>
      <c r="H98" s="141">
        <v>564</v>
      </c>
      <c r="I98" s="141">
        <v>51</v>
      </c>
    </row>
    <row r="99" spans="1:9" x14ac:dyDescent="0.3">
      <c r="A99" s="140">
        <v>43927</v>
      </c>
      <c r="B99" s="141">
        <v>630</v>
      </c>
      <c r="C99" s="141">
        <v>588</v>
      </c>
      <c r="D99" s="141">
        <v>7</v>
      </c>
      <c r="E99" s="141">
        <v>8</v>
      </c>
      <c r="F99" s="35">
        <f t="shared" si="1"/>
        <v>15</v>
      </c>
      <c r="G99" s="141">
        <v>27</v>
      </c>
      <c r="H99" s="141">
        <v>580</v>
      </c>
      <c r="I99" s="141">
        <v>43</v>
      </c>
    </row>
    <row r="100" spans="1:9" x14ac:dyDescent="0.3">
      <c r="A100" s="140">
        <v>43928</v>
      </c>
      <c r="B100" s="141">
        <v>646</v>
      </c>
      <c r="C100" s="141">
        <v>599</v>
      </c>
      <c r="D100" s="141">
        <v>12</v>
      </c>
      <c r="E100" s="141">
        <v>8</v>
      </c>
      <c r="F100" s="35">
        <f t="shared" si="1"/>
        <v>20</v>
      </c>
      <c r="G100" s="141">
        <v>27</v>
      </c>
      <c r="H100" s="141">
        <v>607</v>
      </c>
      <c r="I100" s="141">
        <v>37</v>
      </c>
    </row>
    <row r="101" spans="1:9" x14ac:dyDescent="0.3">
      <c r="A101" s="140">
        <v>43929</v>
      </c>
      <c r="B101" s="141">
        <v>582</v>
      </c>
      <c r="C101" s="141">
        <v>538</v>
      </c>
      <c r="D101" s="141">
        <v>3</v>
      </c>
      <c r="E101" s="141">
        <v>16</v>
      </c>
      <c r="F101" s="35">
        <f t="shared" si="1"/>
        <v>19</v>
      </c>
      <c r="G101" s="141">
        <v>25</v>
      </c>
      <c r="H101" s="141">
        <v>539</v>
      </c>
      <c r="I101" s="141">
        <v>41</v>
      </c>
    </row>
    <row r="102" spans="1:9" x14ac:dyDescent="0.3">
      <c r="A102" s="140">
        <v>43930</v>
      </c>
      <c r="B102" s="141">
        <v>609</v>
      </c>
      <c r="C102" s="141">
        <v>567</v>
      </c>
      <c r="D102" s="141">
        <v>14</v>
      </c>
      <c r="E102" s="141">
        <v>7</v>
      </c>
      <c r="F102" s="35">
        <f t="shared" si="1"/>
        <v>21</v>
      </c>
      <c r="G102" s="141">
        <v>21</v>
      </c>
      <c r="H102" s="141">
        <v>576</v>
      </c>
      <c r="I102" s="141">
        <v>30</v>
      </c>
    </row>
    <row r="103" spans="1:9" x14ac:dyDescent="0.3">
      <c r="A103" s="140">
        <v>43931</v>
      </c>
      <c r="B103" s="141">
        <v>578</v>
      </c>
      <c r="C103" s="141">
        <v>535</v>
      </c>
      <c r="D103" s="141">
        <v>5</v>
      </c>
      <c r="E103" s="141">
        <v>14</v>
      </c>
      <c r="F103" s="35">
        <f t="shared" si="1"/>
        <v>19</v>
      </c>
      <c r="G103" s="141">
        <v>24</v>
      </c>
      <c r="H103" s="141">
        <v>542</v>
      </c>
      <c r="I103" s="141">
        <v>33</v>
      </c>
    </row>
    <row r="104" spans="1:9" x14ac:dyDescent="0.3">
      <c r="A104" s="140">
        <v>43932</v>
      </c>
      <c r="B104" s="141">
        <v>622</v>
      </c>
      <c r="C104" s="141">
        <v>581</v>
      </c>
      <c r="D104" s="141">
        <v>8</v>
      </c>
      <c r="E104" s="141">
        <v>11</v>
      </c>
      <c r="F104" s="35">
        <f t="shared" si="1"/>
        <v>19</v>
      </c>
      <c r="G104" s="141">
        <v>22</v>
      </c>
      <c r="H104" s="141">
        <v>572</v>
      </c>
      <c r="I104" s="141">
        <v>47</v>
      </c>
    </row>
    <row r="105" spans="1:9" x14ac:dyDescent="0.3">
      <c r="A105" s="140">
        <v>43933</v>
      </c>
      <c r="B105" s="141">
        <v>600</v>
      </c>
      <c r="C105" s="141">
        <v>552</v>
      </c>
      <c r="D105" s="141">
        <v>13</v>
      </c>
      <c r="E105" s="141">
        <v>14</v>
      </c>
      <c r="F105" s="35">
        <f t="shared" si="1"/>
        <v>27</v>
      </c>
      <c r="G105" s="141">
        <v>21</v>
      </c>
      <c r="H105" s="141">
        <v>536</v>
      </c>
      <c r="I105" s="141">
        <v>63</v>
      </c>
    </row>
    <row r="106" spans="1:9" x14ac:dyDescent="0.3">
      <c r="A106" s="140">
        <v>43934</v>
      </c>
      <c r="B106" s="141">
        <v>611</v>
      </c>
      <c r="C106" s="141">
        <v>573</v>
      </c>
      <c r="D106" s="141">
        <v>10</v>
      </c>
      <c r="E106" s="141">
        <v>8</v>
      </c>
      <c r="F106" s="35">
        <f t="shared" si="1"/>
        <v>18</v>
      </c>
      <c r="G106" s="141">
        <v>20</v>
      </c>
      <c r="H106" s="141">
        <v>572</v>
      </c>
      <c r="I106" s="141">
        <v>38</v>
      </c>
    </row>
    <row r="107" spans="1:9" x14ac:dyDescent="0.3">
      <c r="A107" s="140">
        <v>43935</v>
      </c>
      <c r="B107" s="141">
        <v>652</v>
      </c>
      <c r="C107" s="141">
        <v>604</v>
      </c>
      <c r="D107" s="141">
        <v>11</v>
      </c>
      <c r="E107" s="141">
        <v>19</v>
      </c>
      <c r="F107" s="35">
        <f t="shared" si="1"/>
        <v>30</v>
      </c>
      <c r="G107" s="141">
        <v>18</v>
      </c>
      <c r="H107" s="141">
        <v>594</v>
      </c>
      <c r="I107" s="141">
        <v>53</v>
      </c>
    </row>
    <row r="108" spans="1:9" x14ac:dyDescent="0.3">
      <c r="A108" s="140">
        <v>43936</v>
      </c>
      <c r="B108" s="141">
        <v>635</v>
      </c>
      <c r="C108" s="141">
        <v>582</v>
      </c>
      <c r="D108" s="141">
        <v>11</v>
      </c>
      <c r="E108" s="141">
        <v>16</v>
      </c>
      <c r="F108" s="35">
        <f t="shared" si="1"/>
        <v>27</v>
      </c>
      <c r="G108" s="141">
        <v>26</v>
      </c>
      <c r="H108" s="141">
        <v>592</v>
      </c>
      <c r="I108" s="141">
        <v>42</v>
      </c>
    </row>
    <row r="109" spans="1:9" x14ac:dyDescent="0.3">
      <c r="A109" s="140">
        <v>43937</v>
      </c>
      <c r="B109" s="141">
        <v>608</v>
      </c>
      <c r="C109" s="141">
        <v>555</v>
      </c>
      <c r="D109" s="141">
        <v>17</v>
      </c>
      <c r="E109" s="141">
        <v>14</v>
      </c>
      <c r="F109" s="35">
        <f t="shared" si="1"/>
        <v>31</v>
      </c>
      <c r="G109" s="141">
        <v>22</v>
      </c>
      <c r="H109" s="141">
        <v>560</v>
      </c>
      <c r="I109" s="141">
        <v>43</v>
      </c>
    </row>
    <row r="110" spans="1:9" x14ac:dyDescent="0.3">
      <c r="A110" s="140">
        <v>43938</v>
      </c>
      <c r="B110" s="141">
        <v>603</v>
      </c>
      <c r="C110" s="141">
        <v>565</v>
      </c>
      <c r="D110" s="141">
        <v>9</v>
      </c>
      <c r="E110" s="141">
        <v>14</v>
      </c>
      <c r="F110" s="35">
        <f t="shared" si="1"/>
        <v>23</v>
      </c>
      <c r="G110" s="141">
        <v>15</v>
      </c>
      <c r="H110" s="141">
        <v>552</v>
      </c>
      <c r="I110" s="141">
        <v>46</v>
      </c>
    </row>
    <row r="111" spans="1:9" x14ac:dyDescent="0.3">
      <c r="A111" s="140">
        <v>43939</v>
      </c>
      <c r="B111" s="141">
        <v>625</v>
      </c>
      <c r="C111" s="141">
        <v>582</v>
      </c>
      <c r="D111" s="141">
        <v>11</v>
      </c>
      <c r="E111" s="141">
        <v>13</v>
      </c>
      <c r="F111" s="35">
        <f t="shared" si="1"/>
        <v>24</v>
      </c>
      <c r="G111" s="141">
        <v>19</v>
      </c>
      <c r="H111" s="141">
        <v>582</v>
      </c>
      <c r="I111" s="141">
        <v>42</v>
      </c>
    </row>
    <row r="112" spans="1:9" x14ac:dyDescent="0.3">
      <c r="A112" s="140">
        <v>43940</v>
      </c>
      <c r="B112" s="141">
        <v>623</v>
      </c>
      <c r="C112" s="141">
        <v>575</v>
      </c>
      <c r="D112" s="141">
        <v>10</v>
      </c>
      <c r="E112" s="141">
        <v>23</v>
      </c>
      <c r="F112" s="35">
        <f t="shared" si="1"/>
        <v>33</v>
      </c>
      <c r="G112" s="141">
        <v>15</v>
      </c>
      <c r="H112" s="141">
        <v>567</v>
      </c>
      <c r="I112" s="141">
        <v>53</v>
      </c>
    </row>
    <row r="113" spans="1:9" x14ac:dyDescent="0.3">
      <c r="A113" s="140">
        <v>43941</v>
      </c>
      <c r="B113" s="141">
        <v>608</v>
      </c>
      <c r="C113" s="141">
        <v>562</v>
      </c>
      <c r="D113" s="141">
        <v>10</v>
      </c>
      <c r="E113" s="141">
        <v>18</v>
      </c>
      <c r="F113" s="35">
        <f t="shared" si="1"/>
        <v>28</v>
      </c>
      <c r="G113" s="141">
        <v>18</v>
      </c>
      <c r="H113" s="141">
        <v>561</v>
      </c>
      <c r="I113" s="141">
        <v>40</v>
      </c>
    </row>
    <row r="114" spans="1:9" x14ac:dyDescent="0.3">
      <c r="A114" s="140">
        <v>43942</v>
      </c>
      <c r="B114" s="141">
        <v>624</v>
      </c>
      <c r="C114" s="141">
        <v>583</v>
      </c>
      <c r="D114" s="141">
        <v>9</v>
      </c>
      <c r="E114" s="141">
        <v>21</v>
      </c>
      <c r="F114" s="35">
        <f t="shared" si="1"/>
        <v>30</v>
      </c>
      <c r="G114" s="141">
        <v>11</v>
      </c>
      <c r="H114" s="141">
        <v>577</v>
      </c>
      <c r="I114" s="141">
        <v>44</v>
      </c>
    </row>
    <row r="115" spans="1:9" x14ac:dyDescent="0.3">
      <c r="A115" s="140">
        <v>43943</v>
      </c>
      <c r="B115" s="141">
        <v>582</v>
      </c>
      <c r="C115" s="141">
        <v>531</v>
      </c>
      <c r="D115" s="141">
        <v>11</v>
      </c>
      <c r="E115" s="141">
        <v>19</v>
      </c>
      <c r="F115" s="35">
        <f t="shared" si="1"/>
        <v>30</v>
      </c>
      <c r="G115" s="141">
        <v>21</v>
      </c>
      <c r="H115" s="141">
        <v>524</v>
      </c>
      <c r="I115" s="141">
        <v>57</v>
      </c>
    </row>
    <row r="116" spans="1:9" x14ac:dyDescent="0.3">
      <c r="A116" s="140">
        <v>43944</v>
      </c>
      <c r="B116" s="141">
        <v>621</v>
      </c>
      <c r="C116" s="141">
        <v>577</v>
      </c>
      <c r="D116" s="141">
        <v>10</v>
      </c>
      <c r="E116" s="141">
        <v>18</v>
      </c>
      <c r="F116" s="35">
        <f t="shared" si="1"/>
        <v>28</v>
      </c>
      <c r="G116" s="141">
        <v>16</v>
      </c>
      <c r="H116" s="141">
        <v>577</v>
      </c>
      <c r="I116" s="141">
        <v>40</v>
      </c>
    </row>
    <row r="117" spans="1:9" x14ac:dyDescent="0.3">
      <c r="A117" s="140">
        <v>43945</v>
      </c>
      <c r="B117" s="141">
        <v>624</v>
      </c>
      <c r="C117" s="141">
        <v>576</v>
      </c>
      <c r="D117" s="141">
        <v>15</v>
      </c>
      <c r="E117" s="141">
        <v>14</v>
      </c>
      <c r="F117" s="35">
        <f t="shared" si="1"/>
        <v>29</v>
      </c>
      <c r="G117" s="141">
        <v>19</v>
      </c>
      <c r="H117" s="141">
        <v>573</v>
      </c>
      <c r="I117" s="141">
        <v>48</v>
      </c>
    </row>
    <row r="118" spans="1:9" x14ac:dyDescent="0.3">
      <c r="A118" s="140">
        <v>43946</v>
      </c>
      <c r="B118" s="141">
        <v>583</v>
      </c>
      <c r="C118" s="141">
        <v>549</v>
      </c>
      <c r="D118" s="141">
        <v>14</v>
      </c>
      <c r="E118" s="141">
        <v>13</v>
      </c>
      <c r="F118" s="35">
        <f t="shared" si="1"/>
        <v>27</v>
      </c>
      <c r="G118" s="141">
        <v>7</v>
      </c>
      <c r="H118" s="141">
        <v>536</v>
      </c>
      <c r="I118" s="141">
        <v>44</v>
      </c>
    </row>
    <row r="119" spans="1:9" x14ac:dyDescent="0.3">
      <c r="A119" s="140">
        <v>43947</v>
      </c>
      <c r="B119" s="141">
        <v>697</v>
      </c>
      <c r="C119" s="141">
        <v>632</v>
      </c>
      <c r="D119" s="141">
        <v>20</v>
      </c>
      <c r="E119" s="141">
        <v>24</v>
      </c>
      <c r="F119" s="35">
        <f t="shared" si="1"/>
        <v>44</v>
      </c>
      <c r="G119" s="141">
        <v>21</v>
      </c>
      <c r="H119" s="141">
        <v>620</v>
      </c>
      <c r="I119" s="141">
        <v>77</v>
      </c>
    </row>
    <row r="120" spans="1:9" x14ac:dyDescent="0.3">
      <c r="A120" s="140">
        <v>43948</v>
      </c>
      <c r="B120" s="141">
        <v>636</v>
      </c>
      <c r="C120" s="141">
        <v>576</v>
      </c>
      <c r="D120" s="141">
        <v>18</v>
      </c>
      <c r="E120" s="141">
        <v>19</v>
      </c>
      <c r="F120" s="35">
        <f t="shared" si="1"/>
        <v>37</v>
      </c>
      <c r="G120" s="141">
        <v>23</v>
      </c>
      <c r="H120" s="141">
        <v>571</v>
      </c>
      <c r="I120" s="141">
        <v>63</v>
      </c>
    </row>
    <row r="121" spans="1:9" x14ac:dyDescent="0.3">
      <c r="A121" s="140">
        <v>43949</v>
      </c>
      <c r="B121" s="141">
        <v>610</v>
      </c>
      <c r="C121" s="141">
        <v>568</v>
      </c>
      <c r="D121" s="141">
        <v>14</v>
      </c>
      <c r="E121" s="141">
        <v>10</v>
      </c>
      <c r="F121" s="35">
        <f t="shared" si="1"/>
        <v>24</v>
      </c>
      <c r="G121" s="141">
        <v>18</v>
      </c>
      <c r="H121" s="141">
        <v>547</v>
      </c>
      <c r="I121" s="141">
        <v>60</v>
      </c>
    </row>
    <row r="122" spans="1:9" x14ac:dyDescent="0.3">
      <c r="A122" s="140">
        <v>43950</v>
      </c>
      <c r="B122" s="141">
        <v>616</v>
      </c>
      <c r="C122" s="141">
        <v>561</v>
      </c>
      <c r="D122" s="141">
        <v>20</v>
      </c>
      <c r="E122" s="141">
        <v>22</v>
      </c>
      <c r="F122" s="35">
        <f t="shared" si="1"/>
        <v>42</v>
      </c>
      <c r="G122" s="141">
        <v>13</v>
      </c>
      <c r="H122" s="141">
        <v>550</v>
      </c>
      <c r="I122" s="141">
        <v>62</v>
      </c>
    </row>
    <row r="123" spans="1:9" x14ac:dyDescent="0.3">
      <c r="A123" s="140">
        <v>43951</v>
      </c>
      <c r="B123" s="141">
        <v>624</v>
      </c>
      <c r="C123" s="141">
        <v>574</v>
      </c>
      <c r="D123" s="141">
        <v>20</v>
      </c>
      <c r="E123" s="141">
        <v>17</v>
      </c>
      <c r="F123" s="35">
        <f t="shared" si="1"/>
        <v>37</v>
      </c>
      <c r="G123" s="141">
        <v>13</v>
      </c>
      <c r="H123" s="141">
        <v>568</v>
      </c>
      <c r="I123" s="141">
        <v>54</v>
      </c>
    </row>
    <row r="124" spans="1:9" x14ac:dyDescent="0.3">
      <c r="A124" s="140">
        <v>43952</v>
      </c>
      <c r="B124" s="141">
        <v>579</v>
      </c>
      <c r="C124" s="141">
        <v>527</v>
      </c>
      <c r="D124" s="141">
        <v>15</v>
      </c>
      <c r="E124" s="141">
        <v>22</v>
      </c>
      <c r="F124" s="35">
        <f t="shared" si="1"/>
        <v>37</v>
      </c>
      <c r="G124" s="141">
        <v>15</v>
      </c>
      <c r="H124" s="141">
        <v>532</v>
      </c>
      <c r="I124" s="141">
        <v>45</v>
      </c>
    </row>
    <row r="125" spans="1:9" x14ac:dyDescent="0.3">
      <c r="A125" s="140">
        <v>43953</v>
      </c>
      <c r="B125" s="141">
        <v>583</v>
      </c>
      <c r="C125" s="141">
        <v>535</v>
      </c>
      <c r="D125" s="141">
        <v>22</v>
      </c>
      <c r="E125" s="141">
        <v>13</v>
      </c>
      <c r="F125" s="35">
        <f t="shared" si="1"/>
        <v>35</v>
      </c>
      <c r="G125" s="141">
        <v>13</v>
      </c>
      <c r="H125" s="141">
        <v>529</v>
      </c>
      <c r="I125" s="141">
        <v>49</v>
      </c>
    </row>
    <row r="126" spans="1:9" x14ac:dyDescent="0.3">
      <c r="A126" s="140">
        <v>43954</v>
      </c>
      <c r="B126" s="141">
        <v>624</v>
      </c>
      <c r="C126" s="141">
        <v>566</v>
      </c>
      <c r="D126" s="141">
        <v>28</v>
      </c>
      <c r="E126" s="141">
        <v>13</v>
      </c>
      <c r="F126" s="35">
        <f t="shared" si="1"/>
        <v>41</v>
      </c>
      <c r="G126" s="141">
        <v>17</v>
      </c>
      <c r="H126" s="141">
        <v>567</v>
      </c>
      <c r="I126" s="141">
        <v>55</v>
      </c>
    </row>
    <row r="127" spans="1:9" x14ac:dyDescent="0.3">
      <c r="A127" s="140">
        <v>43955</v>
      </c>
      <c r="B127" s="141">
        <v>607</v>
      </c>
      <c r="C127" s="141">
        <v>546</v>
      </c>
      <c r="D127" s="141">
        <v>27</v>
      </c>
      <c r="E127" s="141">
        <v>17</v>
      </c>
      <c r="F127" s="35">
        <f t="shared" si="1"/>
        <v>44</v>
      </c>
      <c r="G127" s="141">
        <v>17</v>
      </c>
      <c r="H127" s="141">
        <v>557</v>
      </c>
      <c r="I127" s="141">
        <v>48</v>
      </c>
    </row>
    <row r="128" spans="1:9" x14ac:dyDescent="0.3">
      <c r="A128" s="140">
        <v>43956</v>
      </c>
      <c r="B128" s="141">
        <v>649</v>
      </c>
      <c r="C128" s="141">
        <v>588</v>
      </c>
      <c r="D128" s="141">
        <v>23</v>
      </c>
      <c r="E128" s="141">
        <v>19</v>
      </c>
      <c r="F128" s="35">
        <f t="shared" si="1"/>
        <v>42</v>
      </c>
      <c r="G128" s="141">
        <v>19</v>
      </c>
      <c r="H128" s="141">
        <v>582</v>
      </c>
      <c r="I128" s="141">
        <v>66</v>
      </c>
    </row>
    <row r="129" spans="1:9" x14ac:dyDescent="0.3">
      <c r="A129" s="140">
        <v>43957</v>
      </c>
      <c r="B129" s="141">
        <v>649</v>
      </c>
      <c r="C129" s="141">
        <v>587</v>
      </c>
      <c r="D129" s="141">
        <v>25</v>
      </c>
      <c r="E129" s="141">
        <v>20</v>
      </c>
      <c r="F129" s="35">
        <f t="shared" si="1"/>
        <v>45</v>
      </c>
      <c r="G129" s="141">
        <v>17</v>
      </c>
      <c r="H129" s="141">
        <v>600</v>
      </c>
      <c r="I129" s="141">
        <v>47</v>
      </c>
    </row>
    <row r="130" spans="1:9" x14ac:dyDescent="0.3">
      <c r="A130" s="140">
        <v>43958</v>
      </c>
      <c r="B130" s="141">
        <v>616</v>
      </c>
      <c r="C130" s="141">
        <v>566</v>
      </c>
      <c r="D130" s="141">
        <v>25</v>
      </c>
      <c r="E130" s="141">
        <v>18</v>
      </c>
      <c r="F130" s="35">
        <f t="shared" si="1"/>
        <v>43</v>
      </c>
      <c r="G130" s="141">
        <v>7</v>
      </c>
      <c r="H130" s="141">
        <v>559</v>
      </c>
      <c r="I130" s="141">
        <v>55</v>
      </c>
    </row>
    <row r="131" spans="1:9" x14ac:dyDescent="0.3">
      <c r="A131" s="140">
        <v>43959</v>
      </c>
      <c r="B131" s="141">
        <v>639</v>
      </c>
      <c r="C131" s="141">
        <v>571</v>
      </c>
      <c r="D131" s="141">
        <v>28</v>
      </c>
      <c r="E131" s="141">
        <v>22</v>
      </c>
      <c r="F131" s="35">
        <f t="shared" ref="F131:F194" si="2">D131+E131</f>
        <v>50</v>
      </c>
      <c r="G131" s="141">
        <v>18</v>
      </c>
      <c r="H131" s="141">
        <v>580</v>
      </c>
      <c r="I131" s="141">
        <v>58</v>
      </c>
    </row>
    <row r="132" spans="1:9" x14ac:dyDescent="0.3">
      <c r="A132" s="140">
        <v>43960</v>
      </c>
      <c r="B132" s="141">
        <v>639</v>
      </c>
      <c r="C132" s="141">
        <v>588</v>
      </c>
      <c r="D132" s="141">
        <v>22</v>
      </c>
      <c r="E132" s="141">
        <v>15</v>
      </c>
      <c r="F132" s="35">
        <f t="shared" si="2"/>
        <v>37</v>
      </c>
      <c r="G132" s="141">
        <v>14</v>
      </c>
      <c r="H132" s="141">
        <v>578</v>
      </c>
      <c r="I132" s="141">
        <v>59</v>
      </c>
    </row>
    <row r="133" spans="1:9" x14ac:dyDescent="0.3">
      <c r="A133" s="140">
        <v>43961</v>
      </c>
      <c r="B133" s="141">
        <v>676</v>
      </c>
      <c r="C133" s="141">
        <v>612</v>
      </c>
      <c r="D133" s="141">
        <v>26</v>
      </c>
      <c r="E133" s="141">
        <v>18</v>
      </c>
      <c r="F133" s="35">
        <f t="shared" si="2"/>
        <v>44</v>
      </c>
      <c r="G133" s="141">
        <v>20</v>
      </c>
      <c r="H133" s="141">
        <v>603</v>
      </c>
      <c r="I133" s="141">
        <v>71</v>
      </c>
    </row>
    <row r="134" spans="1:9" x14ac:dyDescent="0.3">
      <c r="A134" s="140">
        <v>43962</v>
      </c>
      <c r="B134" s="141">
        <v>685</v>
      </c>
      <c r="C134" s="141">
        <v>602</v>
      </c>
      <c r="D134" s="141">
        <v>31</v>
      </c>
      <c r="E134" s="141">
        <v>31</v>
      </c>
      <c r="F134" s="35">
        <f t="shared" si="2"/>
        <v>62</v>
      </c>
      <c r="G134" s="141">
        <v>21</v>
      </c>
      <c r="H134" s="141">
        <v>620</v>
      </c>
      <c r="I134" s="141">
        <v>60</v>
      </c>
    </row>
    <row r="135" spans="1:9" x14ac:dyDescent="0.3">
      <c r="A135" s="140">
        <v>43963</v>
      </c>
      <c r="B135" s="141">
        <v>634</v>
      </c>
      <c r="C135" s="141">
        <v>580</v>
      </c>
      <c r="D135" s="141">
        <v>14</v>
      </c>
      <c r="E135" s="141">
        <v>18</v>
      </c>
      <c r="F135" s="35">
        <f t="shared" si="2"/>
        <v>32</v>
      </c>
      <c r="G135" s="141">
        <v>22</v>
      </c>
      <c r="H135" s="141">
        <v>564</v>
      </c>
      <c r="I135" s="141">
        <v>67</v>
      </c>
    </row>
    <row r="136" spans="1:9" x14ac:dyDescent="0.3">
      <c r="A136" s="140">
        <v>43964</v>
      </c>
      <c r="B136" s="141">
        <v>598</v>
      </c>
      <c r="C136" s="141">
        <v>539</v>
      </c>
      <c r="D136" s="141">
        <v>16</v>
      </c>
      <c r="E136" s="141">
        <v>23</v>
      </c>
      <c r="F136" s="35">
        <f t="shared" si="2"/>
        <v>39</v>
      </c>
      <c r="G136" s="141">
        <v>20</v>
      </c>
      <c r="H136" s="141">
        <v>549</v>
      </c>
      <c r="I136" s="141">
        <v>48</v>
      </c>
    </row>
    <row r="137" spans="1:9" x14ac:dyDescent="0.3">
      <c r="A137" s="140">
        <v>43965</v>
      </c>
      <c r="B137" s="141">
        <v>677</v>
      </c>
      <c r="C137" s="141">
        <v>606</v>
      </c>
      <c r="D137" s="141">
        <v>25</v>
      </c>
      <c r="E137" s="141">
        <v>21</v>
      </c>
      <c r="F137" s="35">
        <f t="shared" si="2"/>
        <v>46</v>
      </c>
      <c r="G137" s="141">
        <v>25</v>
      </c>
      <c r="H137" s="141">
        <v>617</v>
      </c>
      <c r="I137" s="141">
        <v>57</v>
      </c>
    </row>
    <row r="138" spans="1:9" x14ac:dyDescent="0.3">
      <c r="A138" s="140">
        <v>43966</v>
      </c>
      <c r="B138" s="141">
        <v>684</v>
      </c>
      <c r="C138" s="141">
        <v>616</v>
      </c>
      <c r="D138" s="141">
        <v>31</v>
      </c>
      <c r="E138" s="141">
        <v>21</v>
      </c>
      <c r="F138" s="35">
        <f t="shared" si="2"/>
        <v>52</v>
      </c>
      <c r="G138" s="141">
        <v>16</v>
      </c>
      <c r="H138" s="141">
        <v>632</v>
      </c>
      <c r="I138" s="141">
        <v>49</v>
      </c>
    </row>
    <row r="139" spans="1:9" x14ac:dyDescent="0.3">
      <c r="A139" s="140">
        <v>43967</v>
      </c>
      <c r="B139" s="141">
        <v>658</v>
      </c>
      <c r="C139" s="141">
        <v>593</v>
      </c>
      <c r="D139" s="141">
        <v>21</v>
      </c>
      <c r="E139" s="141">
        <v>26</v>
      </c>
      <c r="F139" s="35">
        <f t="shared" si="2"/>
        <v>47</v>
      </c>
      <c r="G139" s="141">
        <v>18</v>
      </c>
      <c r="H139" s="141">
        <v>596</v>
      </c>
      <c r="I139" s="141">
        <v>58</v>
      </c>
    </row>
    <row r="140" spans="1:9" x14ac:dyDescent="0.3">
      <c r="A140" s="140">
        <v>43968</v>
      </c>
      <c r="B140" s="141">
        <v>651</v>
      </c>
      <c r="C140" s="141">
        <v>578</v>
      </c>
      <c r="D140" s="141">
        <v>31</v>
      </c>
      <c r="E140" s="141">
        <v>23</v>
      </c>
      <c r="F140" s="35">
        <f t="shared" si="2"/>
        <v>54</v>
      </c>
      <c r="G140" s="141">
        <v>19</v>
      </c>
      <c r="H140" s="141">
        <v>581</v>
      </c>
      <c r="I140" s="141">
        <v>68</v>
      </c>
    </row>
    <row r="141" spans="1:9" x14ac:dyDescent="0.3">
      <c r="A141" s="140">
        <v>43969</v>
      </c>
      <c r="B141" s="141">
        <v>631</v>
      </c>
      <c r="C141" s="141">
        <v>555</v>
      </c>
      <c r="D141" s="141">
        <v>34</v>
      </c>
      <c r="E141" s="141">
        <v>22</v>
      </c>
      <c r="F141" s="35">
        <f t="shared" si="2"/>
        <v>56</v>
      </c>
      <c r="G141" s="141">
        <v>20</v>
      </c>
      <c r="H141" s="141">
        <v>570</v>
      </c>
      <c r="I141" s="141">
        <v>59</v>
      </c>
    </row>
    <row r="142" spans="1:9" x14ac:dyDescent="0.3">
      <c r="A142" s="140">
        <v>43970</v>
      </c>
      <c r="B142" s="141">
        <v>645</v>
      </c>
      <c r="C142" s="141">
        <v>563</v>
      </c>
      <c r="D142" s="141">
        <v>37</v>
      </c>
      <c r="E142" s="141">
        <v>22</v>
      </c>
      <c r="F142" s="35">
        <f t="shared" si="2"/>
        <v>59</v>
      </c>
      <c r="G142" s="141">
        <v>23</v>
      </c>
      <c r="H142" s="141">
        <v>592</v>
      </c>
      <c r="I142" s="141">
        <v>52</v>
      </c>
    </row>
    <row r="143" spans="1:9" x14ac:dyDescent="0.3">
      <c r="A143" s="140">
        <v>43971</v>
      </c>
      <c r="B143" s="141">
        <v>672</v>
      </c>
      <c r="C143" s="141">
        <v>598</v>
      </c>
      <c r="D143" s="141">
        <v>30</v>
      </c>
      <c r="E143" s="141">
        <v>24</v>
      </c>
      <c r="F143" s="35">
        <f t="shared" si="2"/>
        <v>54</v>
      </c>
      <c r="G143" s="141">
        <v>20</v>
      </c>
      <c r="H143" s="141">
        <v>618</v>
      </c>
      <c r="I143" s="141">
        <v>49</v>
      </c>
    </row>
    <row r="144" spans="1:9" x14ac:dyDescent="0.3">
      <c r="A144" s="140">
        <v>43972</v>
      </c>
      <c r="B144" s="141">
        <v>661</v>
      </c>
      <c r="C144" s="141">
        <v>592</v>
      </c>
      <c r="D144" s="141">
        <v>33</v>
      </c>
      <c r="E144" s="141">
        <v>18</v>
      </c>
      <c r="F144" s="35">
        <f t="shared" si="2"/>
        <v>51</v>
      </c>
      <c r="G144" s="141">
        <v>18</v>
      </c>
      <c r="H144" s="141">
        <v>607</v>
      </c>
      <c r="I144" s="141">
        <v>54</v>
      </c>
    </row>
    <row r="145" spans="1:9" x14ac:dyDescent="0.3">
      <c r="A145" s="140">
        <v>43973</v>
      </c>
      <c r="B145" s="141">
        <v>712</v>
      </c>
      <c r="C145" s="141">
        <v>631</v>
      </c>
      <c r="D145" s="141">
        <v>46</v>
      </c>
      <c r="E145" s="141">
        <v>16</v>
      </c>
      <c r="F145" s="35">
        <f t="shared" si="2"/>
        <v>62</v>
      </c>
      <c r="G145" s="141">
        <v>19</v>
      </c>
      <c r="H145" s="141">
        <v>643</v>
      </c>
      <c r="I145" s="141">
        <v>67</v>
      </c>
    </row>
    <row r="146" spans="1:9" x14ac:dyDescent="0.3">
      <c r="A146" s="140">
        <v>43974</v>
      </c>
      <c r="B146" s="141">
        <v>667</v>
      </c>
      <c r="C146" s="141">
        <v>588</v>
      </c>
      <c r="D146" s="141">
        <v>45</v>
      </c>
      <c r="E146" s="141">
        <v>21</v>
      </c>
      <c r="F146" s="35">
        <f t="shared" si="2"/>
        <v>66</v>
      </c>
      <c r="G146" s="141">
        <v>13</v>
      </c>
      <c r="H146" s="141">
        <v>584</v>
      </c>
      <c r="I146" s="141">
        <v>79</v>
      </c>
    </row>
    <row r="147" spans="1:9" x14ac:dyDescent="0.3">
      <c r="A147" s="140">
        <v>43975</v>
      </c>
      <c r="B147" s="141">
        <v>722</v>
      </c>
      <c r="C147" s="141">
        <v>628</v>
      </c>
      <c r="D147" s="141">
        <v>48</v>
      </c>
      <c r="E147" s="141">
        <v>23</v>
      </c>
      <c r="F147" s="35">
        <f t="shared" si="2"/>
        <v>71</v>
      </c>
      <c r="G147" s="141">
        <v>23</v>
      </c>
      <c r="H147" s="141">
        <v>652</v>
      </c>
      <c r="I147" s="141">
        <v>68</v>
      </c>
    </row>
    <row r="148" spans="1:9" x14ac:dyDescent="0.3">
      <c r="A148" s="140">
        <v>43976</v>
      </c>
      <c r="B148" s="141">
        <v>682</v>
      </c>
      <c r="C148" s="141">
        <v>607</v>
      </c>
      <c r="D148" s="141">
        <v>31</v>
      </c>
      <c r="E148" s="141">
        <v>26</v>
      </c>
      <c r="F148" s="35">
        <f t="shared" si="2"/>
        <v>57</v>
      </c>
      <c r="G148" s="141">
        <v>18</v>
      </c>
      <c r="H148" s="141">
        <v>624</v>
      </c>
      <c r="I148" s="141">
        <v>57</v>
      </c>
    </row>
    <row r="149" spans="1:9" x14ac:dyDescent="0.3">
      <c r="A149" s="140">
        <v>43977</v>
      </c>
      <c r="B149" s="141">
        <v>675</v>
      </c>
      <c r="C149" s="141">
        <v>586</v>
      </c>
      <c r="D149" s="141">
        <v>50</v>
      </c>
      <c r="E149" s="141">
        <v>26</v>
      </c>
      <c r="F149" s="35">
        <f t="shared" si="2"/>
        <v>76</v>
      </c>
      <c r="G149" s="141">
        <v>13</v>
      </c>
      <c r="H149" s="141">
        <v>616</v>
      </c>
      <c r="I149" s="141">
        <v>55</v>
      </c>
    </row>
    <row r="150" spans="1:9" x14ac:dyDescent="0.3">
      <c r="A150" s="140">
        <v>43978</v>
      </c>
      <c r="B150" s="141">
        <v>679</v>
      </c>
      <c r="C150" s="141">
        <v>600</v>
      </c>
      <c r="D150" s="141">
        <v>39</v>
      </c>
      <c r="E150" s="141">
        <v>26</v>
      </c>
      <c r="F150" s="35">
        <f t="shared" si="2"/>
        <v>65</v>
      </c>
      <c r="G150" s="141">
        <v>14</v>
      </c>
      <c r="H150" s="141">
        <v>628</v>
      </c>
      <c r="I150" s="141">
        <v>46</v>
      </c>
    </row>
    <row r="151" spans="1:9" x14ac:dyDescent="0.3">
      <c r="A151" s="140">
        <v>43979</v>
      </c>
      <c r="B151" s="141">
        <v>625</v>
      </c>
      <c r="C151" s="141">
        <v>542</v>
      </c>
      <c r="D151" s="141">
        <v>45</v>
      </c>
      <c r="E151" s="141">
        <v>23</v>
      </c>
      <c r="F151" s="35">
        <f t="shared" si="2"/>
        <v>68</v>
      </c>
      <c r="G151" s="141">
        <v>15</v>
      </c>
      <c r="H151" s="141">
        <v>560</v>
      </c>
      <c r="I151" s="141">
        <v>64</v>
      </c>
    </row>
    <row r="152" spans="1:9" x14ac:dyDescent="0.3">
      <c r="A152" s="140">
        <v>43980</v>
      </c>
      <c r="B152" s="141">
        <v>706</v>
      </c>
      <c r="C152" s="141">
        <v>602</v>
      </c>
      <c r="D152" s="141">
        <v>58</v>
      </c>
      <c r="E152" s="141">
        <v>28</v>
      </c>
      <c r="F152" s="35">
        <f t="shared" si="2"/>
        <v>86</v>
      </c>
      <c r="G152" s="141">
        <v>18</v>
      </c>
      <c r="H152" s="141">
        <v>653</v>
      </c>
      <c r="I152" s="141">
        <v>51</v>
      </c>
    </row>
    <row r="153" spans="1:9" x14ac:dyDescent="0.3">
      <c r="A153" s="140">
        <v>43981</v>
      </c>
      <c r="B153" s="141">
        <v>673</v>
      </c>
      <c r="C153" s="141">
        <v>585</v>
      </c>
      <c r="D153" s="141">
        <v>55</v>
      </c>
      <c r="E153" s="141">
        <v>20</v>
      </c>
      <c r="F153" s="35">
        <f t="shared" si="2"/>
        <v>75</v>
      </c>
      <c r="G153" s="141">
        <v>13</v>
      </c>
      <c r="H153" s="141">
        <v>610</v>
      </c>
      <c r="I153" s="141">
        <v>59</v>
      </c>
    </row>
    <row r="154" spans="1:9" x14ac:dyDescent="0.3">
      <c r="A154" s="140">
        <v>43982</v>
      </c>
      <c r="B154" s="141">
        <v>709</v>
      </c>
      <c r="C154" s="141">
        <v>605</v>
      </c>
      <c r="D154" s="141">
        <v>54</v>
      </c>
      <c r="E154" s="141">
        <v>25</v>
      </c>
      <c r="F154" s="35">
        <f t="shared" si="2"/>
        <v>79</v>
      </c>
      <c r="G154" s="141">
        <v>25</v>
      </c>
      <c r="H154" s="141">
        <v>633</v>
      </c>
      <c r="I154" s="141">
        <v>72</v>
      </c>
    </row>
    <row r="155" spans="1:9" x14ac:dyDescent="0.3">
      <c r="A155" s="140">
        <v>43983</v>
      </c>
      <c r="B155" s="141">
        <v>720</v>
      </c>
      <c r="C155" s="141">
        <v>611</v>
      </c>
      <c r="D155" s="141">
        <v>60</v>
      </c>
      <c r="E155" s="141">
        <v>32</v>
      </c>
      <c r="F155" s="35">
        <f t="shared" si="2"/>
        <v>92</v>
      </c>
      <c r="G155" s="141">
        <v>17</v>
      </c>
      <c r="H155" s="141">
        <v>653</v>
      </c>
      <c r="I155" s="141">
        <v>62</v>
      </c>
    </row>
    <row r="156" spans="1:9" x14ac:dyDescent="0.3">
      <c r="A156" s="140">
        <v>43984</v>
      </c>
      <c r="B156" s="141">
        <v>694</v>
      </c>
      <c r="C156" s="141">
        <v>584</v>
      </c>
      <c r="D156" s="141">
        <v>64</v>
      </c>
      <c r="E156" s="141">
        <v>27</v>
      </c>
      <c r="F156" s="35">
        <f t="shared" si="2"/>
        <v>91</v>
      </c>
      <c r="G156" s="141">
        <v>19</v>
      </c>
      <c r="H156" s="141">
        <v>638</v>
      </c>
      <c r="I156" s="141">
        <v>53</v>
      </c>
    </row>
    <row r="157" spans="1:9" x14ac:dyDescent="0.3">
      <c r="A157" s="140">
        <v>43985</v>
      </c>
      <c r="B157" s="141">
        <v>755</v>
      </c>
      <c r="C157" s="141">
        <v>626</v>
      </c>
      <c r="D157" s="141">
        <v>86</v>
      </c>
      <c r="E157" s="141">
        <v>30</v>
      </c>
      <c r="F157" s="35">
        <f t="shared" si="2"/>
        <v>116</v>
      </c>
      <c r="G157" s="141">
        <v>13</v>
      </c>
      <c r="H157" s="141">
        <v>689</v>
      </c>
      <c r="I157" s="141">
        <v>64</v>
      </c>
    </row>
    <row r="158" spans="1:9" x14ac:dyDescent="0.3">
      <c r="A158" s="140">
        <v>43986</v>
      </c>
      <c r="B158" s="141">
        <v>725</v>
      </c>
      <c r="C158" s="141">
        <v>619</v>
      </c>
      <c r="D158" s="141">
        <v>68</v>
      </c>
      <c r="E158" s="141">
        <v>22</v>
      </c>
      <c r="F158" s="35">
        <f t="shared" si="2"/>
        <v>90</v>
      </c>
      <c r="G158" s="141">
        <v>16</v>
      </c>
      <c r="H158" s="141">
        <v>671</v>
      </c>
      <c r="I158" s="141">
        <v>53</v>
      </c>
    </row>
    <row r="159" spans="1:9" x14ac:dyDescent="0.3">
      <c r="A159" s="140">
        <v>43987</v>
      </c>
      <c r="B159" s="141">
        <v>713</v>
      </c>
      <c r="C159" s="141">
        <v>584</v>
      </c>
      <c r="D159" s="141">
        <v>77</v>
      </c>
      <c r="E159" s="141">
        <v>25</v>
      </c>
      <c r="F159" s="35">
        <f t="shared" si="2"/>
        <v>102</v>
      </c>
      <c r="G159" s="141">
        <v>27</v>
      </c>
      <c r="H159" s="141">
        <v>664</v>
      </c>
      <c r="I159" s="141">
        <v>45</v>
      </c>
    </row>
    <row r="160" spans="1:9" x14ac:dyDescent="0.3">
      <c r="A160" s="140">
        <v>43988</v>
      </c>
      <c r="B160" s="141">
        <v>769</v>
      </c>
      <c r="C160" s="141">
        <v>646</v>
      </c>
      <c r="D160" s="141">
        <v>75</v>
      </c>
      <c r="E160" s="141">
        <v>25</v>
      </c>
      <c r="F160" s="35">
        <f t="shared" si="2"/>
        <v>100</v>
      </c>
      <c r="G160" s="141">
        <v>23</v>
      </c>
      <c r="H160" s="141">
        <v>713</v>
      </c>
      <c r="I160" s="141">
        <v>55</v>
      </c>
    </row>
    <row r="161" spans="1:9" x14ac:dyDescent="0.3">
      <c r="A161" s="140">
        <v>43989</v>
      </c>
      <c r="B161" s="141">
        <v>789</v>
      </c>
      <c r="C161" s="141">
        <v>673</v>
      </c>
      <c r="D161" s="141">
        <v>85</v>
      </c>
      <c r="E161" s="141">
        <v>16</v>
      </c>
      <c r="F161" s="35">
        <f t="shared" si="2"/>
        <v>101</v>
      </c>
      <c r="G161" s="141">
        <v>15</v>
      </c>
      <c r="H161" s="141">
        <v>692</v>
      </c>
      <c r="I161" s="141">
        <v>91</v>
      </c>
    </row>
    <row r="162" spans="1:9" x14ac:dyDescent="0.3">
      <c r="A162" s="140">
        <v>43990</v>
      </c>
      <c r="B162" s="141">
        <v>747</v>
      </c>
      <c r="C162" s="141">
        <v>633</v>
      </c>
      <c r="D162" s="141">
        <v>73</v>
      </c>
      <c r="E162" s="141">
        <v>21</v>
      </c>
      <c r="F162" s="35">
        <f t="shared" si="2"/>
        <v>94</v>
      </c>
      <c r="G162" s="141">
        <v>20</v>
      </c>
      <c r="H162" s="141">
        <v>682</v>
      </c>
      <c r="I162" s="141">
        <v>58</v>
      </c>
    </row>
    <row r="163" spans="1:9" x14ac:dyDescent="0.3">
      <c r="A163" s="140">
        <v>43991</v>
      </c>
      <c r="B163" s="141">
        <v>749</v>
      </c>
      <c r="C163" s="141">
        <v>619</v>
      </c>
      <c r="D163" s="141">
        <v>92</v>
      </c>
      <c r="E163" s="141">
        <v>23</v>
      </c>
      <c r="F163" s="35">
        <f t="shared" si="2"/>
        <v>115</v>
      </c>
      <c r="G163" s="141">
        <v>15</v>
      </c>
      <c r="H163" s="141">
        <v>681</v>
      </c>
      <c r="I163" s="141">
        <v>66</v>
      </c>
    </row>
    <row r="164" spans="1:9" x14ac:dyDescent="0.3">
      <c r="A164" s="140">
        <v>43992</v>
      </c>
      <c r="B164" s="141">
        <v>741</v>
      </c>
      <c r="C164" s="141">
        <v>592</v>
      </c>
      <c r="D164" s="141">
        <v>87</v>
      </c>
      <c r="E164" s="141">
        <v>32</v>
      </c>
      <c r="F164" s="35">
        <f t="shared" si="2"/>
        <v>119</v>
      </c>
      <c r="G164" s="141">
        <v>30</v>
      </c>
      <c r="H164" s="141">
        <v>676</v>
      </c>
      <c r="I164" s="141">
        <v>64</v>
      </c>
    </row>
    <row r="165" spans="1:9" x14ac:dyDescent="0.3">
      <c r="A165" s="140">
        <v>43993</v>
      </c>
      <c r="B165" s="141">
        <v>742</v>
      </c>
      <c r="C165" s="141">
        <v>595</v>
      </c>
      <c r="D165" s="141">
        <v>89</v>
      </c>
      <c r="E165" s="141">
        <v>35</v>
      </c>
      <c r="F165" s="35">
        <f t="shared" si="2"/>
        <v>124</v>
      </c>
      <c r="G165" s="141">
        <v>23</v>
      </c>
      <c r="H165" s="141">
        <v>657</v>
      </c>
      <c r="I165" s="141">
        <v>81</v>
      </c>
    </row>
    <row r="166" spans="1:9" x14ac:dyDescent="0.3">
      <c r="A166" s="140">
        <v>43994</v>
      </c>
      <c r="B166" s="141">
        <v>760</v>
      </c>
      <c r="C166" s="141">
        <v>635</v>
      </c>
      <c r="D166" s="141">
        <v>89</v>
      </c>
      <c r="E166" s="141">
        <v>15</v>
      </c>
      <c r="F166" s="35">
        <f t="shared" si="2"/>
        <v>104</v>
      </c>
      <c r="G166" s="141">
        <v>21</v>
      </c>
      <c r="H166" s="141">
        <v>698</v>
      </c>
      <c r="I166" s="141">
        <v>58</v>
      </c>
    </row>
    <row r="167" spans="1:9" x14ac:dyDescent="0.3">
      <c r="A167" s="140">
        <v>43995</v>
      </c>
      <c r="B167" s="141">
        <v>792</v>
      </c>
      <c r="C167" s="141">
        <v>641</v>
      </c>
      <c r="D167" s="141">
        <v>87</v>
      </c>
      <c r="E167" s="141">
        <v>44</v>
      </c>
      <c r="F167" s="35">
        <f t="shared" si="2"/>
        <v>131</v>
      </c>
      <c r="G167" s="141">
        <v>20</v>
      </c>
      <c r="H167" s="141">
        <v>723</v>
      </c>
      <c r="I167" s="141">
        <v>67</v>
      </c>
    </row>
    <row r="168" spans="1:9" x14ac:dyDescent="0.3">
      <c r="A168" s="140">
        <v>43996</v>
      </c>
      <c r="B168" s="141">
        <v>822</v>
      </c>
      <c r="C168" s="141">
        <v>645</v>
      </c>
      <c r="D168" s="141">
        <v>125</v>
      </c>
      <c r="E168" s="141">
        <v>35</v>
      </c>
      <c r="F168" s="35">
        <f t="shared" si="2"/>
        <v>160</v>
      </c>
      <c r="G168" s="141">
        <v>17</v>
      </c>
      <c r="H168" s="141">
        <v>732</v>
      </c>
      <c r="I168" s="141">
        <v>86</v>
      </c>
    </row>
    <row r="169" spans="1:9" x14ac:dyDescent="0.3">
      <c r="A169" s="140">
        <v>43997</v>
      </c>
      <c r="B169" s="141">
        <v>785</v>
      </c>
      <c r="C169" s="141">
        <v>623</v>
      </c>
      <c r="D169" s="141">
        <v>111</v>
      </c>
      <c r="E169" s="141">
        <v>29</v>
      </c>
      <c r="F169" s="35">
        <f t="shared" si="2"/>
        <v>140</v>
      </c>
      <c r="G169" s="141">
        <v>22</v>
      </c>
      <c r="H169" s="141">
        <v>728</v>
      </c>
      <c r="I169" s="141">
        <v>54</v>
      </c>
    </row>
    <row r="170" spans="1:9" x14ac:dyDescent="0.3">
      <c r="A170" s="140">
        <v>43998</v>
      </c>
      <c r="B170" s="141">
        <v>815</v>
      </c>
      <c r="C170" s="141">
        <v>647</v>
      </c>
      <c r="D170" s="141">
        <v>118</v>
      </c>
      <c r="E170" s="141">
        <v>31</v>
      </c>
      <c r="F170" s="35">
        <f t="shared" si="2"/>
        <v>149</v>
      </c>
      <c r="G170" s="141">
        <v>19</v>
      </c>
      <c r="H170" s="141">
        <v>752</v>
      </c>
      <c r="I170" s="141">
        <v>62</v>
      </c>
    </row>
    <row r="171" spans="1:9" x14ac:dyDescent="0.3">
      <c r="A171" s="140">
        <v>43999</v>
      </c>
      <c r="B171" s="141">
        <v>822</v>
      </c>
      <c r="C171" s="141">
        <v>648</v>
      </c>
      <c r="D171" s="141">
        <v>130</v>
      </c>
      <c r="E171" s="141">
        <v>23</v>
      </c>
      <c r="F171" s="35">
        <f t="shared" si="2"/>
        <v>153</v>
      </c>
      <c r="G171" s="141">
        <v>21</v>
      </c>
      <c r="H171" s="141">
        <v>759</v>
      </c>
      <c r="I171" s="141">
        <v>62</v>
      </c>
    </row>
    <row r="172" spans="1:9" x14ac:dyDescent="0.3">
      <c r="A172" s="140">
        <v>44000</v>
      </c>
      <c r="B172" s="141">
        <v>826</v>
      </c>
      <c r="C172" s="141">
        <v>614</v>
      </c>
      <c r="D172" s="141">
        <v>142</v>
      </c>
      <c r="E172" s="141">
        <v>42</v>
      </c>
      <c r="F172" s="35">
        <f t="shared" si="2"/>
        <v>184</v>
      </c>
      <c r="G172" s="141">
        <v>28</v>
      </c>
      <c r="H172" s="141">
        <v>764</v>
      </c>
      <c r="I172" s="141">
        <v>56</v>
      </c>
    </row>
    <row r="173" spans="1:9" x14ac:dyDescent="0.3">
      <c r="A173" s="140">
        <v>44001</v>
      </c>
      <c r="B173" s="141">
        <v>870</v>
      </c>
      <c r="C173" s="141">
        <v>682</v>
      </c>
      <c r="D173" s="141">
        <v>126</v>
      </c>
      <c r="E173" s="141">
        <v>38</v>
      </c>
      <c r="F173" s="35">
        <f t="shared" si="2"/>
        <v>164</v>
      </c>
      <c r="G173" s="141">
        <v>24</v>
      </c>
      <c r="H173" s="141">
        <v>800</v>
      </c>
      <c r="I173" s="141">
        <v>69</v>
      </c>
    </row>
    <row r="174" spans="1:9" x14ac:dyDescent="0.3">
      <c r="A174" s="140">
        <v>44002</v>
      </c>
      <c r="B174" s="141">
        <v>823</v>
      </c>
      <c r="C174" s="141">
        <v>649</v>
      </c>
      <c r="D174" s="141">
        <v>127</v>
      </c>
      <c r="E174" s="141">
        <v>27</v>
      </c>
      <c r="F174" s="35">
        <f t="shared" si="2"/>
        <v>154</v>
      </c>
      <c r="G174" s="141">
        <v>20</v>
      </c>
      <c r="H174" s="141">
        <v>750</v>
      </c>
      <c r="I174" s="141">
        <v>69</v>
      </c>
    </row>
    <row r="175" spans="1:9" x14ac:dyDescent="0.3">
      <c r="A175" s="140">
        <v>44003</v>
      </c>
      <c r="B175" s="141">
        <v>853</v>
      </c>
      <c r="C175" s="141">
        <v>652</v>
      </c>
      <c r="D175" s="141">
        <v>156</v>
      </c>
      <c r="E175" s="141">
        <v>21</v>
      </c>
      <c r="F175" s="35">
        <f t="shared" si="2"/>
        <v>177</v>
      </c>
      <c r="G175" s="141">
        <v>24</v>
      </c>
      <c r="H175" s="141">
        <v>776</v>
      </c>
      <c r="I175" s="141">
        <v>72</v>
      </c>
    </row>
    <row r="176" spans="1:9" x14ac:dyDescent="0.3">
      <c r="A176" s="140">
        <v>44004</v>
      </c>
      <c r="B176" s="141">
        <v>885</v>
      </c>
      <c r="C176" s="141">
        <v>671</v>
      </c>
      <c r="D176" s="141">
        <v>149</v>
      </c>
      <c r="E176" s="141">
        <v>39</v>
      </c>
      <c r="F176" s="35">
        <f t="shared" si="2"/>
        <v>188</v>
      </c>
      <c r="G176" s="141">
        <v>26</v>
      </c>
      <c r="H176" s="141">
        <v>815</v>
      </c>
      <c r="I176" s="141">
        <v>68</v>
      </c>
    </row>
    <row r="177" spans="1:9" x14ac:dyDescent="0.3">
      <c r="A177" s="140">
        <v>44005</v>
      </c>
      <c r="B177" s="141">
        <v>887</v>
      </c>
      <c r="C177" s="141">
        <v>678</v>
      </c>
      <c r="D177" s="141">
        <v>152</v>
      </c>
      <c r="E177" s="141">
        <v>37</v>
      </c>
      <c r="F177" s="35">
        <f t="shared" si="2"/>
        <v>189</v>
      </c>
      <c r="G177" s="141">
        <v>20</v>
      </c>
      <c r="H177" s="141">
        <v>822</v>
      </c>
      <c r="I177" s="141">
        <v>61</v>
      </c>
    </row>
    <row r="178" spans="1:9" x14ac:dyDescent="0.3">
      <c r="A178" s="140">
        <v>44006</v>
      </c>
      <c r="B178" s="141">
        <v>879</v>
      </c>
      <c r="C178" s="141">
        <v>665</v>
      </c>
      <c r="D178" s="141">
        <v>159</v>
      </c>
      <c r="E178" s="141">
        <v>41</v>
      </c>
      <c r="F178" s="35">
        <f t="shared" si="2"/>
        <v>200</v>
      </c>
      <c r="G178" s="141">
        <v>14</v>
      </c>
      <c r="H178" s="141">
        <v>822</v>
      </c>
      <c r="I178" s="141">
        <v>49</v>
      </c>
    </row>
    <row r="179" spans="1:9" x14ac:dyDescent="0.3">
      <c r="A179" s="140">
        <v>44007</v>
      </c>
      <c r="B179" s="141">
        <v>853</v>
      </c>
      <c r="C179" s="141">
        <v>632</v>
      </c>
      <c r="D179" s="141">
        <v>155</v>
      </c>
      <c r="E179" s="141">
        <v>42</v>
      </c>
      <c r="F179" s="35">
        <f t="shared" si="2"/>
        <v>197</v>
      </c>
      <c r="G179" s="141">
        <v>24</v>
      </c>
      <c r="H179" s="141">
        <v>788</v>
      </c>
      <c r="I179" s="141">
        <v>63</v>
      </c>
    </row>
    <row r="180" spans="1:9" x14ac:dyDescent="0.3">
      <c r="A180" s="140">
        <v>44008</v>
      </c>
      <c r="B180" s="141">
        <v>860</v>
      </c>
      <c r="C180" s="141">
        <v>637</v>
      </c>
      <c r="D180" s="141">
        <v>154</v>
      </c>
      <c r="E180" s="141">
        <v>49</v>
      </c>
      <c r="F180" s="35">
        <f t="shared" si="2"/>
        <v>203</v>
      </c>
      <c r="G180" s="141">
        <v>20</v>
      </c>
      <c r="H180" s="141">
        <v>793</v>
      </c>
      <c r="I180" s="141">
        <v>65</v>
      </c>
    </row>
    <row r="181" spans="1:9" x14ac:dyDescent="0.3">
      <c r="A181" s="140">
        <v>44009</v>
      </c>
      <c r="B181" s="141">
        <v>871</v>
      </c>
      <c r="C181" s="141">
        <v>641</v>
      </c>
      <c r="D181" s="141">
        <v>161</v>
      </c>
      <c r="E181" s="141">
        <v>49</v>
      </c>
      <c r="F181" s="35">
        <f t="shared" si="2"/>
        <v>210</v>
      </c>
      <c r="G181" s="141">
        <v>20</v>
      </c>
      <c r="H181" s="141">
        <v>796</v>
      </c>
      <c r="I181" s="141">
        <v>74</v>
      </c>
    </row>
    <row r="182" spans="1:9" x14ac:dyDescent="0.3">
      <c r="A182" s="140">
        <v>44010</v>
      </c>
      <c r="B182" s="141">
        <v>905</v>
      </c>
      <c r="C182" s="141">
        <v>690</v>
      </c>
      <c r="D182" s="141">
        <v>149</v>
      </c>
      <c r="E182" s="141">
        <v>46</v>
      </c>
      <c r="F182" s="35">
        <f t="shared" si="2"/>
        <v>195</v>
      </c>
      <c r="G182" s="141">
        <v>20</v>
      </c>
      <c r="H182" s="141">
        <v>814</v>
      </c>
      <c r="I182" s="141">
        <v>87</v>
      </c>
    </row>
    <row r="183" spans="1:9" x14ac:dyDescent="0.3">
      <c r="A183" s="140">
        <v>44011</v>
      </c>
      <c r="B183" s="141">
        <v>841</v>
      </c>
      <c r="C183" s="141">
        <v>618</v>
      </c>
      <c r="D183" s="141">
        <v>177</v>
      </c>
      <c r="E183" s="141">
        <v>27</v>
      </c>
      <c r="F183" s="35">
        <f t="shared" si="2"/>
        <v>204</v>
      </c>
      <c r="G183" s="141">
        <v>19</v>
      </c>
      <c r="H183" s="141">
        <v>778</v>
      </c>
      <c r="I183" s="141">
        <v>58</v>
      </c>
    </row>
    <row r="184" spans="1:9" x14ac:dyDescent="0.3">
      <c r="A184" s="140">
        <v>44012</v>
      </c>
      <c r="B184" s="141">
        <v>905</v>
      </c>
      <c r="C184" s="141">
        <v>657</v>
      </c>
      <c r="D184" s="141">
        <v>178</v>
      </c>
      <c r="E184" s="141">
        <v>50</v>
      </c>
      <c r="F184" s="35">
        <f t="shared" si="2"/>
        <v>228</v>
      </c>
      <c r="G184" s="141">
        <v>20</v>
      </c>
      <c r="H184" s="141">
        <v>836</v>
      </c>
      <c r="I184" s="141">
        <v>65</v>
      </c>
    </row>
    <row r="185" spans="1:9" x14ac:dyDescent="0.3">
      <c r="A185" s="140">
        <v>44013</v>
      </c>
      <c r="B185" s="141">
        <v>849</v>
      </c>
      <c r="C185" s="141">
        <v>595</v>
      </c>
      <c r="D185" s="141">
        <v>174</v>
      </c>
      <c r="E185" s="141">
        <v>51</v>
      </c>
      <c r="F185" s="35">
        <f t="shared" si="2"/>
        <v>225</v>
      </c>
      <c r="G185" s="141">
        <v>29</v>
      </c>
      <c r="H185" s="141">
        <v>793</v>
      </c>
      <c r="I185" s="141">
        <v>50</v>
      </c>
    </row>
    <row r="186" spans="1:9" x14ac:dyDescent="0.3">
      <c r="A186" s="140">
        <v>44014</v>
      </c>
      <c r="B186" s="141">
        <v>911</v>
      </c>
      <c r="C186" s="141">
        <v>666</v>
      </c>
      <c r="D186" s="141">
        <v>185</v>
      </c>
      <c r="E186" s="141">
        <v>40</v>
      </c>
      <c r="F186" s="35">
        <f t="shared" si="2"/>
        <v>225</v>
      </c>
      <c r="G186" s="141">
        <v>20</v>
      </c>
      <c r="H186" s="141">
        <v>846</v>
      </c>
      <c r="I186" s="141">
        <v>61</v>
      </c>
    </row>
    <row r="187" spans="1:9" x14ac:dyDescent="0.3">
      <c r="A187" s="140">
        <v>44015</v>
      </c>
      <c r="B187" s="141">
        <v>935</v>
      </c>
      <c r="C187" s="141">
        <v>676</v>
      </c>
      <c r="D187" s="141">
        <v>203</v>
      </c>
      <c r="E187" s="141">
        <v>37</v>
      </c>
      <c r="F187" s="35">
        <f t="shared" si="2"/>
        <v>240</v>
      </c>
      <c r="G187" s="141">
        <v>19</v>
      </c>
      <c r="H187" s="141">
        <v>878</v>
      </c>
      <c r="I187" s="141">
        <v>51</v>
      </c>
    </row>
    <row r="188" spans="1:9" x14ac:dyDescent="0.3">
      <c r="A188" s="140">
        <v>44016</v>
      </c>
      <c r="B188" s="141">
        <v>856</v>
      </c>
      <c r="C188" s="141">
        <v>632</v>
      </c>
      <c r="D188" s="141">
        <v>164</v>
      </c>
      <c r="E188" s="141">
        <v>42</v>
      </c>
      <c r="F188" s="35">
        <f t="shared" si="2"/>
        <v>206</v>
      </c>
      <c r="G188" s="141">
        <v>18</v>
      </c>
      <c r="H188" s="141">
        <v>790</v>
      </c>
      <c r="I188" s="141">
        <v>62</v>
      </c>
    </row>
    <row r="189" spans="1:9" x14ac:dyDescent="0.3">
      <c r="A189" s="140">
        <v>44017</v>
      </c>
      <c r="B189" s="141">
        <v>955</v>
      </c>
      <c r="C189" s="141">
        <v>699</v>
      </c>
      <c r="D189" s="141">
        <v>189</v>
      </c>
      <c r="E189" s="141">
        <v>44</v>
      </c>
      <c r="F189" s="35">
        <f t="shared" si="2"/>
        <v>233</v>
      </c>
      <c r="G189" s="141">
        <v>23</v>
      </c>
      <c r="H189" s="141">
        <v>857</v>
      </c>
      <c r="I189" s="141">
        <v>93</v>
      </c>
    </row>
    <row r="190" spans="1:9" x14ac:dyDescent="0.3">
      <c r="A190" s="140">
        <v>44018</v>
      </c>
      <c r="B190" s="141">
        <v>915</v>
      </c>
      <c r="C190" s="141">
        <v>633</v>
      </c>
      <c r="D190" s="141">
        <v>220</v>
      </c>
      <c r="E190" s="141">
        <v>37</v>
      </c>
      <c r="F190" s="35">
        <f t="shared" si="2"/>
        <v>257</v>
      </c>
      <c r="G190" s="141">
        <v>25</v>
      </c>
      <c r="H190" s="141">
        <v>849</v>
      </c>
      <c r="I190" s="141">
        <v>66</v>
      </c>
    </row>
    <row r="191" spans="1:9" x14ac:dyDescent="0.3">
      <c r="A191" s="140">
        <v>44019</v>
      </c>
      <c r="B191" s="141">
        <v>969</v>
      </c>
      <c r="C191" s="141">
        <v>642</v>
      </c>
      <c r="D191" s="141">
        <v>245</v>
      </c>
      <c r="E191" s="141">
        <v>54</v>
      </c>
      <c r="F191" s="35">
        <f t="shared" si="2"/>
        <v>299</v>
      </c>
      <c r="G191" s="141">
        <v>28</v>
      </c>
      <c r="H191" s="141">
        <v>890</v>
      </c>
      <c r="I191" s="141">
        <v>77</v>
      </c>
    </row>
    <row r="192" spans="1:9" x14ac:dyDescent="0.3">
      <c r="A192" s="140">
        <v>44020</v>
      </c>
      <c r="B192" s="141">
        <v>910</v>
      </c>
      <c r="C192" s="141">
        <v>620</v>
      </c>
      <c r="D192" s="141">
        <v>215</v>
      </c>
      <c r="E192" s="141">
        <v>54</v>
      </c>
      <c r="F192" s="35">
        <f t="shared" si="2"/>
        <v>269</v>
      </c>
      <c r="G192" s="141">
        <v>21</v>
      </c>
      <c r="H192" s="141">
        <v>846</v>
      </c>
      <c r="I192" s="141">
        <v>61</v>
      </c>
    </row>
    <row r="193" spans="1:9" x14ac:dyDescent="0.3">
      <c r="A193" s="140">
        <v>44021</v>
      </c>
      <c r="B193" s="141">
        <v>1023</v>
      </c>
      <c r="C193" s="141">
        <v>714</v>
      </c>
      <c r="D193" s="141">
        <v>234</v>
      </c>
      <c r="E193" s="141">
        <v>51</v>
      </c>
      <c r="F193" s="35">
        <f t="shared" si="2"/>
        <v>285</v>
      </c>
      <c r="G193" s="141">
        <v>24</v>
      </c>
      <c r="H193" s="141">
        <v>955</v>
      </c>
      <c r="I193" s="141">
        <v>64</v>
      </c>
    </row>
    <row r="194" spans="1:9" x14ac:dyDescent="0.3">
      <c r="A194" s="140">
        <v>44022</v>
      </c>
      <c r="B194" s="141">
        <v>1002</v>
      </c>
      <c r="C194" s="141">
        <v>692</v>
      </c>
      <c r="D194" s="141">
        <v>223</v>
      </c>
      <c r="E194" s="141">
        <v>50</v>
      </c>
      <c r="F194" s="35">
        <f t="shared" si="2"/>
        <v>273</v>
      </c>
      <c r="G194" s="141">
        <v>37</v>
      </c>
      <c r="H194" s="141">
        <v>935</v>
      </c>
      <c r="I194" s="141">
        <v>64</v>
      </c>
    </row>
    <row r="195" spans="1:9" x14ac:dyDescent="0.3">
      <c r="A195" s="140">
        <v>44023</v>
      </c>
      <c r="B195" s="141">
        <v>950</v>
      </c>
      <c r="C195" s="141">
        <v>655</v>
      </c>
      <c r="D195" s="141">
        <v>235</v>
      </c>
      <c r="E195" s="141">
        <v>43</v>
      </c>
      <c r="F195" s="35">
        <f t="shared" ref="F195:F258" si="3">D195+E195</f>
        <v>278</v>
      </c>
      <c r="G195" s="141">
        <v>17</v>
      </c>
      <c r="H195" s="141">
        <v>878</v>
      </c>
      <c r="I195" s="141">
        <v>67</v>
      </c>
    </row>
    <row r="196" spans="1:9" x14ac:dyDescent="0.3">
      <c r="A196" s="140">
        <v>44024</v>
      </c>
      <c r="B196" s="141">
        <v>990</v>
      </c>
      <c r="C196" s="141">
        <v>685</v>
      </c>
      <c r="D196" s="141">
        <v>227</v>
      </c>
      <c r="E196" s="141">
        <v>54</v>
      </c>
      <c r="F196" s="35">
        <f t="shared" si="3"/>
        <v>281</v>
      </c>
      <c r="G196" s="141">
        <v>24</v>
      </c>
      <c r="H196" s="141">
        <v>899</v>
      </c>
      <c r="I196" s="141">
        <v>89</v>
      </c>
    </row>
    <row r="197" spans="1:9" x14ac:dyDescent="0.3">
      <c r="A197" s="140">
        <v>44025</v>
      </c>
      <c r="B197" s="141">
        <v>1038</v>
      </c>
      <c r="C197" s="141">
        <v>687</v>
      </c>
      <c r="D197" s="141">
        <v>281</v>
      </c>
      <c r="E197" s="141">
        <v>49</v>
      </c>
      <c r="F197" s="35">
        <f t="shared" si="3"/>
        <v>330</v>
      </c>
      <c r="G197" s="141">
        <v>21</v>
      </c>
      <c r="H197" s="141">
        <v>967</v>
      </c>
      <c r="I197" s="141">
        <v>64</v>
      </c>
    </row>
    <row r="198" spans="1:9" x14ac:dyDescent="0.3">
      <c r="A198" s="140">
        <v>44026</v>
      </c>
      <c r="B198" s="141">
        <v>1005</v>
      </c>
      <c r="C198" s="141">
        <v>697</v>
      </c>
      <c r="D198" s="141">
        <v>251</v>
      </c>
      <c r="E198" s="141">
        <v>38</v>
      </c>
      <c r="F198" s="35">
        <f t="shared" si="3"/>
        <v>289</v>
      </c>
      <c r="G198" s="141">
        <v>19</v>
      </c>
      <c r="H198" s="141">
        <v>936</v>
      </c>
      <c r="I198" s="141">
        <v>63</v>
      </c>
    </row>
    <row r="199" spans="1:9" x14ac:dyDescent="0.3">
      <c r="A199" s="140">
        <v>44027</v>
      </c>
      <c r="B199" s="141">
        <v>1009</v>
      </c>
      <c r="C199" s="141">
        <v>674</v>
      </c>
      <c r="D199" s="141">
        <v>267</v>
      </c>
      <c r="E199" s="141">
        <v>43</v>
      </c>
      <c r="F199" s="35">
        <f t="shared" si="3"/>
        <v>310</v>
      </c>
      <c r="G199" s="141">
        <v>25</v>
      </c>
      <c r="H199" s="141">
        <v>933</v>
      </c>
      <c r="I199" s="141">
        <v>70</v>
      </c>
    </row>
    <row r="200" spans="1:9" x14ac:dyDescent="0.3">
      <c r="A200" s="140">
        <v>44028</v>
      </c>
      <c r="B200" s="141">
        <v>1027</v>
      </c>
      <c r="C200" s="141">
        <v>672</v>
      </c>
      <c r="D200" s="141">
        <v>265</v>
      </c>
      <c r="E200" s="141">
        <v>55</v>
      </c>
      <c r="F200" s="35">
        <f t="shared" si="3"/>
        <v>320</v>
      </c>
      <c r="G200" s="141">
        <v>35</v>
      </c>
      <c r="H200" s="141">
        <v>968</v>
      </c>
      <c r="I200" s="141">
        <v>56</v>
      </c>
    </row>
    <row r="201" spans="1:9" x14ac:dyDescent="0.3">
      <c r="A201" s="140">
        <v>44029</v>
      </c>
      <c r="B201" s="141">
        <v>1097</v>
      </c>
      <c r="C201" s="141">
        <v>697</v>
      </c>
      <c r="D201" s="141">
        <v>312</v>
      </c>
      <c r="E201" s="141">
        <v>61</v>
      </c>
      <c r="F201" s="35">
        <f t="shared" si="3"/>
        <v>373</v>
      </c>
      <c r="G201" s="141">
        <v>27</v>
      </c>
      <c r="H201" s="141">
        <v>1024</v>
      </c>
      <c r="I201" s="141">
        <v>70</v>
      </c>
    </row>
    <row r="202" spans="1:9" x14ac:dyDescent="0.3">
      <c r="A202" s="140">
        <v>44030</v>
      </c>
      <c r="B202" s="141">
        <v>1121</v>
      </c>
      <c r="C202" s="141">
        <v>746</v>
      </c>
      <c r="D202" s="141">
        <v>297</v>
      </c>
      <c r="E202" s="141">
        <v>50</v>
      </c>
      <c r="F202" s="35">
        <f t="shared" si="3"/>
        <v>347</v>
      </c>
      <c r="G202" s="141">
        <v>28</v>
      </c>
      <c r="H202" s="141">
        <v>1038</v>
      </c>
      <c r="I202" s="141">
        <v>79</v>
      </c>
    </row>
    <row r="203" spans="1:9" x14ac:dyDescent="0.3">
      <c r="A203" s="140">
        <v>44031</v>
      </c>
      <c r="B203" s="141">
        <v>1037</v>
      </c>
      <c r="C203" s="141">
        <v>684</v>
      </c>
      <c r="D203" s="141">
        <v>276</v>
      </c>
      <c r="E203" s="141">
        <v>52</v>
      </c>
      <c r="F203" s="35">
        <f t="shared" si="3"/>
        <v>328</v>
      </c>
      <c r="G203" s="141">
        <v>25</v>
      </c>
      <c r="H203" s="141">
        <v>962</v>
      </c>
      <c r="I203" s="141">
        <v>74</v>
      </c>
    </row>
    <row r="204" spans="1:9" x14ac:dyDescent="0.3">
      <c r="A204" s="140">
        <v>44032</v>
      </c>
      <c r="B204" s="141">
        <v>1099</v>
      </c>
      <c r="C204" s="141">
        <v>709</v>
      </c>
      <c r="D204" s="141">
        <v>289</v>
      </c>
      <c r="E204" s="141">
        <v>65</v>
      </c>
      <c r="F204" s="35">
        <f t="shared" si="3"/>
        <v>354</v>
      </c>
      <c r="G204" s="141">
        <v>36</v>
      </c>
      <c r="H204" s="141">
        <v>1020</v>
      </c>
      <c r="I204" s="141">
        <v>76</v>
      </c>
    </row>
    <row r="205" spans="1:9" x14ac:dyDescent="0.3">
      <c r="A205" s="140">
        <v>44033</v>
      </c>
      <c r="B205" s="141">
        <v>1156</v>
      </c>
      <c r="C205" s="141">
        <v>734</v>
      </c>
      <c r="D205" s="141">
        <v>348</v>
      </c>
      <c r="E205" s="141">
        <v>51</v>
      </c>
      <c r="F205" s="35">
        <f t="shared" si="3"/>
        <v>399</v>
      </c>
      <c r="G205" s="141">
        <v>23</v>
      </c>
      <c r="H205" s="141">
        <v>1078</v>
      </c>
      <c r="I205" s="141">
        <v>72</v>
      </c>
    </row>
    <row r="206" spans="1:9" x14ac:dyDescent="0.3">
      <c r="A206" s="140">
        <v>44034</v>
      </c>
      <c r="B206" s="141">
        <v>1070</v>
      </c>
      <c r="C206" s="141">
        <v>658</v>
      </c>
      <c r="D206" s="141">
        <v>323</v>
      </c>
      <c r="E206" s="141">
        <v>63</v>
      </c>
      <c r="F206" s="35">
        <f t="shared" si="3"/>
        <v>386</v>
      </c>
      <c r="G206" s="141">
        <v>26</v>
      </c>
      <c r="H206" s="141">
        <v>996</v>
      </c>
      <c r="I206" s="141">
        <v>64</v>
      </c>
    </row>
    <row r="207" spans="1:9" x14ac:dyDescent="0.3">
      <c r="A207" s="140">
        <v>44035</v>
      </c>
      <c r="B207" s="141">
        <v>1067</v>
      </c>
      <c r="C207" s="141">
        <v>661</v>
      </c>
      <c r="D207" s="141">
        <v>335</v>
      </c>
      <c r="E207" s="141">
        <v>49</v>
      </c>
      <c r="F207" s="35">
        <f t="shared" si="3"/>
        <v>384</v>
      </c>
      <c r="G207" s="141">
        <v>22</v>
      </c>
      <c r="H207" s="141">
        <v>1020</v>
      </c>
      <c r="I207" s="141">
        <v>44</v>
      </c>
    </row>
    <row r="208" spans="1:9" x14ac:dyDescent="0.3">
      <c r="A208" s="140">
        <v>44036</v>
      </c>
      <c r="B208" s="141">
        <v>1145</v>
      </c>
      <c r="C208" s="141">
        <v>720</v>
      </c>
      <c r="D208" s="141">
        <v>344</v>
      </c>
      <c r="E208" s="141">
        <v>50</v>
      </c>
      <c r="F208" s="35">
        <f t="shared" si="3"/>
        <v>394</v>
      </c>
      <c r="G208" s="141">
        <v>31</v>
      </c>
      <c r="H208" s="141">
        <v>1085</v>
      </c>
      <c r="I208" s="141">
        <v>57</v>
      </c>
    </row>
    <row r="209" spans="1:9" x14ac:dyDescent="0.3">
      <c r="A209" s="140">
        <v>44037</v>
      </c>
      <c r="B209" s="141">
        <v>1039</v>
      </c>
      <c r="C209" s="141">
        <v>641</v>
      </c>
      <c r="D209" s="141">
        <v>317</v>
      </c>
      <c r="E209" s="141">
        <v>63</v>
      </c>
      <c r="F209" s="35">
        <f t="shared" si="3"/>
        <v>380</v>
      </c>
      <c r="G209" s="141">
        <v>18</v>
      </c>
      <c r="H209" s="141">
        <v>974</v>
      </c>
      <c r="I209" s="141">
        <v>63</v>
      </c>
    </row>
    <row r="210" spans="1:9" x14ac:dyDescent="0.3">
      <c r="A210" s="140">
        <v>44038</v>
      </c>
      <c r="B210" s="141">
        <v>1156</v>
      </c>
      <c r="C210" s="141">
        <v>738</v>
      </c>
      <c r="D210" s="141">
        <v>338</v>
      </c>
      <c r="E210" s="141">
        <v>51</v>
      </c>
      <c r="F210" s="35">
        <f t="shared" si="3"/>
        <v>389</v>
      </c>
      <c r="G210" s="141">
        <v>29</v>
      </c>
      <c r="H210" s="141">
        <v>1073</v>
      </c>
      <c r="I210" s="141">
        <v>82</v>
      </c>
    </row>
    <row r="211" spans="1:9" x14ac:dyDescent="0.3">
      <c r="A211" s="140">
        <v>44039</v>
      </c>
      <c r="B211" s="141">
        <v>1144</v>
      </c>
      <c r="C211" s="141">
        <v>703</v>
      </c>
      <c r="D211" s="141">
        <v>348</v>
      </c>
      <c r="E211" s="141">
        <v>63</v>
      </c>
      <c r="F211" s="35">
        <f t="shared" si="3"/>
        <v>411</v>
      </c>
      <c r="G211" s="141">
        <v>30</v>
      </c>
      <c r="H211" s="141">
        <v>1075</v>
      </c>
      <c r="I211" s="141">
        <v>66</v>
      </c>
    </row>
    <row r="212" spans="1:9" x14ac:dyDescent="0.3">
      <c r="A212" s="140">
        <v>44040</v>
      </c>
      <c r="B212" s="141">
        <v>1127</v>
      </c>
      <c r="C212" s="141">
        <v>682</v>
      </c>
      <c r="D212" s="141">
        <v>353</v>
      </c>
      <c r="E212" s="141">
        <v>64</v>
      </c>
      <c r="F212" s="35">
        <f t="shared" si="3"/>
        <v>417</v>
      </c>
      <c r="G212" s="141">
        <v>28</v>
      </c>
      <c r="H212" s="141">
        <v>1046</v>
      </c>
      <c r="I212" s="141">
        <v>77</v>
      </c>
    </row>
    <row r="213" spans="1:9" x14ac:dyDescent="0.3">
      <c r="A213" s="140">
        <v>44041</v>
      </c>
      <c r="B213" s="141">
        <v>1173</v>
      </c>
      <c r="C213" s="141">
        <v>714</v>
      </c>
      <c r="D213" s="141">
        <v>369</v>
      </c>
      <c r="E213" s="141">
        <v>67</v>
      </c>
      <c r="F213" s="35">
        <f t="shared" si="3"/>
        <v>436</v>
      </c>
      <c r="G213" s="141">
        <v>23</v>
      </c>
      <c r="H213" s="141">
        <v>1104</v>
      </c>
      <c r="I213" s="141">
        <v>66</v>
      </c>
    </row>
    <row r="214" spans="1:9" x14ac:dyDescent="0.3">
      <c r="A214" s="140">
        <v>44042</v>
      </c>
      <c r="B214" s="141">
        <v>1152</v>
      </c>
      <c r="C214" s="141">
        <v>687</v>
      </c>
      <c r="D214" s="141">
        <v>393</v>
      </c>
      <c r="E214" s="141">
        <v>47</v>
      </c>
      <c r="F214" s="35">
        <f t="shared" si="3"/>
        <v>440</v>
      </c>
      <c r="G214" s="141">
        <v>25</v>
      </c>
      <c r="H214" s="141">
        <v>1075</v>
      </c>
      <c r="I214" s="141">
        <v>75</v>
      </c>
    </row>
    <row r="215" spans="1:9" x14ac:dyDescent="0.3">
      <c r="A215" s="140">
        <v>44043</v>
      </c>
      <c r="B215" s="141">
        <v>1178</v>
      </c>
      <c r="C215" s="141">
        <v>716</v>
      </c>
      <c r="D215" s="141">
        <v>376</v>
      </c>
      <c r="E215" s="141">
        <v>53</v>
      </c>
      <c r="F215" s="35">
        <f t="shared" si="3"/>
        <v>429</v>
      </c>
      <c r="G215" s="141">
        <v>33</v>
      </c>
      <c r="H215" s="141">
        <v>1100</v>
      </c>
      <c r="I215" s="141">
        <v>73</v>
      </c>
    </row>
    <row r="216" spans="1:9" x14ac:dyDescent="0.3">
      <c r="A216" s="140">
        <v>44044</v>
      </c>
      <c r="B216" s="141">
        <v>1153</v>
      </c>
      <c r="C216" s="141">
        <v>725</v>
      </c>
      <c r="D216" s="141">
        <v>336</v>
      </c>
      <c r="E216" s="141">
        <v>66</v>
      </c>
      <c r="F216" s="35">
        <f t="shared" si="3"/>
        <v>402</v>
      </c>
      <c r="G216" s="141">
        <v>26</v>
      </c>
      <c r="H216" s="141">
        <v>1058</v>
      </c>
      <c r="I216" s="141">
        <v>93</v>
      </c>
    </row>
    <row r="217" spans="1:9" x14ac:dyDescent="0.3">
      <c r="A217" s="140">
        <v>44045</v>
      </c>
      <c r="B217" s="141">
        <v>1169</v>
      </c>
      <c r="C217" s="141">
        <v>762</v>
      </c>
      <c r="D217" s="141">
        <v>331</v>
      </c>
      <c r="E217" s="141">
        <v>46</v>
      </c>
      <c r="F217" s="35">
        <f t="shared" si="3"/>
        <v>377</v>
      </c>
      <c r="G217" s="141">
        <v>30</v>
      </c>
      <c r="H217" s="141">
        <v>1062</v>
      </c>
      <c r="I217" s="141">
        <v>102</v>
      </c>
    </row>
    <row r="218" spans="1:9" x14ac:dyDescent="0.3">
      <c r="A218" s="140">
        <v>44046</v>
      </c>
      <c r="B218" s="141">
        <v>1155</v>
      </c>
      <c r="C218" s="141">
        <v>678</v>
      </c>
      <c r="D218" s="141">
        <v>380</v>
      </c>
      <c r="E218" s="141">
        <v>75</v>
      </c>
      <c r="F218" s="35">
        <f t="shared" si="3"/>
        <v>455</v>
      </c>
      <c r="G218" s="141">
        <v>22</v>
      </c>
      <c r="H218" s="141">
        <v>1092</v>
      </c>
      <c r="I218" s="141">
        <v>62</v>
      </c>
    </row>
    <row r="219" spans="1:9" x14ac:dyDescent="0.3">
      <c r="A219" s="140">
        <v>44047</v>
      </c>
      <c r="B219" s="141">
        <v>1050</v>
      </c>
      <c r="C219" s="141">
        <v>639</v>
      </c>
      <c r="D219" s="141">
        <v>333</v>
      </c>
      <c r="E219" s="141">
        <v>54</v>
      </c>
      <c r="F219" s="35">
        <f t="shared" si="3"/>
        <v>387</v>
      </c>
      <c r="G219" s="141">
        <v>24</v>
      </c>
      <c r="H219" s="141">
        <v>994</v>
      </c>
      <c r="I219" s="141">
        <v>53</v>
      </c>
    </row>
    <row r="220" spans="1:9" x14ac:dyDescent="0.3">
      <c r="A220" s="140">
        <v>44048</v>
      </c>
      <c r="B220" s="141">
        <v>1090</v>
      </c>
      <c r="C220" s="141">
        <v>662</v>
      </c>
      <c r="D220" s="141">
        <v>349</v>
      </c>
      <c r="E220" s="141">
        <v>58</v>
      </c>
      <c r="F220" s="35">
        <f t="shared" si="3"/>
        <v>407</v>
      </c>
      <c r="G220" s="141">
        <v>21</v>
      </c>
      <c r="H220" s="141">
        <v>1017</v>
      </c>
      <c r="I220" s="141">
        <v>70</v>
      </c>
    </row>
    <row r="221" spans="1:9" x14ac:dyDescent="0.3">
      <c r="A221" s="140">
        <v>44049</v>
      </c>
      <c r="B221" s="141">
        <v>1153</v>
      </c>
      <c r="C221" s="141">
        <v>694</v>
      </c>
      <c r="D221" s="141">
        <v>363</v>
      </c>
      <c r="E221" s="141">
        <v>65</v>
      </c>
      <c r="F221" s="35">
        <f t="shared" si="3"/>
        <v>428</v>
      </c>
      <c r="G221" s="141">
        <v>31</v>
      </c>
      <c r="H221" s="141">
        <v>1079</v>
      </c>
      <c r="I221" s="141">
        <v>69</v>
      </c>
    </row>
    <row r="222" spans="1:9" x14ac:dyDescent="0.3">
      <c r="A222" s="140">
        <v>44050</v>
      </c>
      <c r="B222" s="141">
        <v>1176</v>
      </c>
      <c r="C222" s="141">
        <v>719</v>
      </c>
      <c r="D222" s="141">
        <v>357</v>
      </c>
      <c r="E222" s="141">
        <v>68</v>
      </c>
      <c r="F222" s="35">
        <f t="shared" si="3"/>
        <v>425</v>
      </c>
      <c r="G222" s="141">
        <v>32</v>
      </c>
      <c r="H222" s="141">
        <v>1099</v>
      </c>
      <c r="I222" s="141">
        <v>73</v>
      </c>
    </row>
    <row r="223" spans="1:9" x14ac:dyDescent="0.3">
      <c r="A223" s="140">
        <v>44051</v>
      </c>
      <c r="B223" s="141">
        <v>1117</v>
      </c>
      <c r="C223" s="141">
        <v>663</v>
      </c>
      <c r="D223" s="141">
        <v>391</v>
      </c>
      <c r="E223" s="141">
        <v>49</v>
      </c>
      <c r="F223" s="35">
        <f t="shared" si="3"/>
        <v>440</v>
      </c>
      <c r="G223" s="141">
        <v>14</v>
      </c>
      <c r="H223" s="141">
        <v>1038</v>
      </c>
      <c r="I223" s="141">
        <v>76</v>
      </c>
    </row>
    <row r="224" spans="1:9" x14ac:dyDescent="0.3">
      <c r="A224" s="140">
        <v>44052</v>
      </c>
      <c r="B224" s="141">
        <v>1166</v>
      </c>
      <c r="C224" s="141">
        <v>723</v>
      </c>
      <c r="D224" s="141">
        <v>363</v>
      </c>
      <c r="E224" s="141">
        <v>49</v>
      </c>
      <c r="F224" s="35">
        <f t="shared" si="3"/>
        <v>412</v>
      </c>
      <c r="G224" s="141">
        <v>31</v>
      </c>
      <c r="H224" s="141">
        <v>1072</v>
      </c>
      <c r="I224" s="141">
        <v>91</v>
      </c>
    </row>
    <row r="225" spans="1:9" x14ac:dyDescent="0.3">
      <c r="A225" s="140">
        <v>44053</v>
      </c>
      <c r="B225" s="141">
        <v>1154</v>
      </c>
      <c r="C225" s="141">
        <v>742</v>
      </c>
      <c r="D225" s="141">
        <v>340</v>
      </c>
      <c r="E225" s="141">
        <v>50</v>
      </c>
      <c r="F225" s="35">
        <f t="shared" si="3"/>
        <v>390</v>
      </c>
      <c r="G225" s="141">
        <v>22</v>
      </c>
      <c r="H225" s="141">
        <v>1094</v>
      </c>
      <c r="I225" s="141">
        <v>59</v>
      </c>
    </row>
    <row r="226" spans="1:9" x14ac:dyDescent="0.3">
      <c r="A226" s="140">
        <v>44054</v>
      </c>
      <c r="B226" s="141">
        <v>1156</v>
      </c>
      <c r="C226" s="141">
        <v>687</v>
      </c>
      <c r="D226" s="141">
        <v>375</v>
      </c>
      <c r="E226" s="141">
        <v>63</v>
      </c>
      <c r="F226" s="35">
        <f t="shared" si="3"/>
        <v>438</v>
      </c>
      <c r="G226" s="141">
        <v>31</v>
      </c>
      <c r="H226" s="141">
        <v>1086</v>
      </c>
      <c r="I226" s="141">
        <v>70</v>
      </c>
    </row>
    <row r="227" spans="1:9" x14ac:dyDescent="0.3">
      <c r="A227" s="140">
        <v>44055</v>
      </c>
      <c r="B227" s="141">
        <v>1098</v>
      </c>
      <c r="C227" s="141">
        <v>693</v>
      </c>
      <c r="D227" s="141">
        <v>315</v>
      </c>
      <c r="E227" s="141">
        <v>69</v>
      </c>
      <c r="F227" s="35">
        <f t="shared" si="3"/>
        <v>384</v>
      </c>
      <c r="G227" s="141">
        <v>21</v>
      </c>
      <c r="H227" s="141">
        <v>1020</v>
      </c>
      <c r="I227" s="141">
        <v>75</v>
      </c>
    </row>
    <row r="228" spans="1:9" x14ac:dyDescent="0.3">
      <c r="A228" s="140">
        <v>44056</v>
      </c>
      <c r="B228" s="141">
        <v>1059</v>
      </c>
      <c r="C228" s="141">
        <v>638</v>
      </c>
      <c r="D228" s="141">
        <v>354</v>
      </c>
      <c r="E228" s="141">
        <v>52</v>
      </c>
      <c r="F228" s="35">
        <f t="shared" si="3"/>
        <v>406</v>
      </c>
      <c r="G228" s="141">
        <v>15</v>
      </c>
      <c r="H228" s="141">
        <v>980</v>
      </c>
      <c r="I228" s="141">
        <v>72</v>
      </c>
    </row>
    <row r="229" spans="1:9" x14ac:dyDescent="0.3">
      <c r="A229" s="140">
        <v>44057</v>
      </c>
      <c r="B229" s="141">
        <v>1070</v>
      </c>
      <c r="C229" s="141">
        <v>675</v>
      </c>
      <c r="D229" s="141">
        <v>313</v>
      </c>
      <c r="E229" s="141">
        <v>62</v>
      </c>
      <c r="F229" s="35">
        <f t="shared" si="3"/>
        <v>375</v>
      </c>
      <c r="G229" s="141">
        <v>20</v>
      </c>
      <c r="H229" s="141">
        <v>1008</v>
      </c>
      <c r="I229" s="141">
        <v>60</v>
      </c>
    </row>
    <row r="230" spans="1:9" x14ac:dyDescent="0.3">
      <c r="A230" s="140">
        <v>44058</v>
      </c>
      <c r="B230" s="141">
        <v>1119</v>
      </c>
      <c r="C230" s="141">
        <v>725</v>
      </c>
      <c r="D230" s="141">
        <v>322</v>
      </c>
      <c r="E230" s="141">
        <v>48</v>
      </c>
      <c r="F230" s="35">
        <f t="shared" si="3"/>
        <v>370</v>
      </c>
      <c r="G230" s="141">
        <v>24</v>
      </c>
      <c r="H230" s="141">
        <v>1030</v>
      </c>
      <c r="I230" s="141">
        <v>85</v>
      </c>
    </row>
    <row r="231" spans="1:9" x14ac:dyDescent="0.3">
      <c r="A231" s="140">
        <v>44059</v>
      </c>
      <c r="B231" s="141">
        <v>1007</v>
      </c>
      <c r="C231" s="141">
        <v>613</v>
      </c>
      <c r="D231" s="141">
        <v>317</v>
      </c>
      <c r="E231" s="141">
        <v>54</v>
      </c>
      <c r="F231" s="35">
        <f t="shared" si="3"/>
        <v>371</v>
      </c>
      <c r="G231" s="141">
        <v>23</v>
      </c>
      <c r="H231" s="141">
        <v>929</v>
      </c>
      <c r="I231" s="141">
        <v>72</v>
      </c>
    </row>
    <row r="232" spans="1:9" x14ac:dyDescent="0.3">
      <c r="A232" s="140">
        <v>44060</v>
      </c>
      <c r="B232" s="141">
        <v>1043</v>
      </c>
      <c r="C232" s="141">
        <v>661</v>
      </c>
      <c r="D232" s="141">
        <v>313</v>
      </c>
      <c r="E232" s="141">
        <v>49</v>
      </c>
      <c r="F232" s="35">
        <f t="shared" si="3"/>
        <v>362</v>
      </c>
      <c r="G232" s="141">
        <v>20</v>
      </c>
      <c r="H232" s="141">
        <v>966</v>
      </c>
      <c r="I232" s="141">
        <v>73</v>
      </c>
    </row>
    <row r="233" spans="1:9" x14ac:dyDescent="0.3">
      <c r="A233" s="140">
        <v>44061</v>
      </c>
      <c r="B233" s="141">
        <v>1018</v>
      </c>
      <c r="C233" s="141">
        <v>622</v>
      </c>
      <c r="D233" s="141">
        <v>335</v>
      </c>
      <c r="E233" s="141">
        <v>45</v>
      </c>
      <c r="F233" s="35">
        <f t="shared" si="3"/>
        <v>380</v>
      </c>
      <c r="G233" s="141">
        <v>16</v>
      </c>
      <c r="H233" s="141">
        <v>950</v>
      </c>
      <c r="I233" s="141">
        <v>64</v>
      </c>
    </row>
    <row r="234" spans="1:9" x14ac:dyDescent="0.3">
      <c r="A234" s="140">
        <v>44062</v>
      </c>
      <c r="B234" s="141">
        <v>1070</v>
      </c>
      <c r="C234" s="141">
        <v>656</v>
      </c>
      <c r="D234" s="141">
        <v>342</v>
      </c>
      <c r="E234" s="141">
        <v>52</v>
      </c>
      <c r="F234" s="35">
        <f t="shared" si="3"/>
        <v>394</v>
      </c>
      <c r="G234" s="141">
        <v>20</v>
      </c>
      <c r="H234" s="141">
        <v>988</v>
      </c>
      <c r="I234" s="141">
        <v>78</v>
      </c>
    </row>
    <row r="235" spans="1:9" x14ac:dyDescent="0.3">
      <c r="A235" s="140">
        <v>44063</v>
      </c>
      <c r="B235" s="141">
        <v>998</v>
      </c>
      <c r="C235" s="141">
        <v>630</v>
      </c>
      <c r="D235" s="141">
        <v>301</v>
      </c>
      <c r="E235" s="141">
        <v>47</v>
      </c>
      <c r="F235" s="35">
        <f t="shared" si="3"/>
        <v>348</v>
      </c>
      <c r="G235" s="141">
        <v>20</v>
      </c>
      <c r="H235" s="141">
        <v>927</v>
      </c>
      <c r="I235" s="141">
        <v>63</v>
      </c>
    </row>
    <row r="236" spans="1:9" x14ac:dyDescent="0.3">
      <c r="A236" s="140">
        <v>44064</v>
      </c>
      <c r="B236" s="141">
        <v>1054</v>
      </c>
      <c r="C236" s="141">
        <v>681</v>
      </c>
      <c r="D236" s="141">
        <v>322</v>
      </c>
      <c r="E236" s="141">
        <v>37</v>
      </c>
      <c r="F236" s="35">
        <f t="shared" si="3"/>
        <v>359</v>
      </c>
      <c r="G236" s="141">
        <v>14</v>
      </c>
      <c r="H236" s="141">
        <v>981</v>
      </c>
      <c r="I236" s="141">
        <v>70</v>
      </c>
    </row>
    <row r="237" spans="1:9" x14ac:dyDescent="0.3">
      <c r="A237" s="140">
        <v>44065</v>
      </c>
      <c r="B237" s="141">
        <v>1002</v>
      </c>
      <c r="C237" s="141">
        <v>632</v>
      </c>
      <c r="D237" s="141">
        <v>294</v>
      </c>
      <c r="E237" s="141">
        <v>52</v>
      </c>
      <c r="F237" s="35">
        <f t="shared" si="3"/>
        <v>346</v>
      </c>
      <c r="G237" s="141">
        <v>24</v>
      </c>
      <c r="H237" s="141">
        <v>928</v>
      </c>
      <c r="I237" s="141">
        <v>69</v>
      </c>
    </row>
    <row r="238" spans="1:9" x14ac:dyDescent="0.3">
      <c r="A238" s="140">
        <v>44066</v>
      </c>
      <c r="B238" s="141">
        <v>988</v>
      </c>
      <c r="C238" s="141">
        <v>646</v>
      </c>
      <c r="D238" s="141">
        <v>287</v>
      </c>
      <c r="E238" s="141">
        <v>34</v>
      </c>
      <c r="F238" s="35">
        <f t="shared" si="3"/>
        <v>321</v>
      </c>
      <c r="G238" s="141">
        <v>21</v>
      </c>
      <c r="H238" s="141">
        <v>907</v>
      </c>
      <c r="I238" s="141">
        <v>76</v>
      </c>
    </row>
    <row r="239" spans="1:9" x14ac:dyDescent="0.3">
      <c r="A239" s="140">
        <v>44067</v>
      </c>
      <c r="B239" s="141">
        <v>1006</v>
      </c>
      <c r="C239" s="141">
        <v>633</v>
      </c>
      <c r="D239" s="141">
        <v>301</v>
      </c>
      <c r="E239" s="141">
        <v>53</v>
      </c>
      <c r="F239" s="35">
        <f t="shared" si="3"/>
        <v>354</v>
      </c>
      <c r="G239" s="141">
        <v>19</v>
      </c>
      <c r="H239" s="141">
        <v>934</v>
      </c>
      <c r="I239" s="141">
        <v>70</v>
      </c>
    </row>
    <row r="240" spans="1:9" x14ac:dyDescent="0.3">
      <c r="A240" s="140">
        <v>44068</v>
      </c>
      <c r="B240" s="141">
        <v>976</v>
      </c>
      <c r="C240" s="141">
        <v>625</v>
      </c>
      <c r="D240" s="141">
        <v>299</v>
      </c>
      <c r="E240" s="141">
        <v>40</v>
      </c>
      <c r="F240" s="35">
        <f t="shared" si="3"/>
        <v>339</v>
      </c>
      <c r="G240" s="141">
        <v>12</v>
      </c>
      <c r="H240" s="141">
        <v>904</v>
      </c>
      <c r="I240" s="141">
        <v>64</v>
      </c>
    </row>
    <row r="241" spans="1:9" x14ac:dyDescent="0.3">
      <c r="A241" s="140">
        <v>44069</v>
      </c>
      <c r="B241" s="141">
        <v>991</v>
      </c>
      <c r="C241" s="141">
        <v>641</v>
      </c>
      <c r="D241" s="141">
        <v>278</v>
      </c>
      <c r="E241" s="141">
        <v>49</v>
      </c>
      <c r="F241" s="35">
        <f t="shared" si="3"/>
        <v>327</v>
      </c>
      <c r="G241" s="141">
        <v>23</v>
      </c>
      <c r="H241" s="141">
        <v>922</v>
      </c>
      <c r="I241" s="141">
        <v>67</v>
      </c>
    </row>
    <row r="242" spans="1:9" x14ac:dyDescent="0.3">
      <c r="A242" s="140">
        <v>44070</v>
      </c>
      <c r="B242" s="141">
        <v>993</v>
      </c>
      <c r="C242" s="141">
        <v>623</v>
      </c>
      <c r="D242" s="141">
        <v>310</v>
      </c>
      <c r="E242" s="141">
        <v>39</v>
      </c>
      <c r="F242" s="35">
        <f t="shared" si="3"/>
        <v>349</v>
      </c>
      <c r="G242" s="141">
        <v>21</v>
      </c>
      <c r="H242" s="141">
        <v>926</v>
      </c>
      <c r="I242" s="141">
        <v>66</v>
      </c>
    </row>
    <row r="243" spans="1:9" x14ac:dyDescent="0.3">
      <c r="A243" s="140">
        <v>44071</v>
      </c>
      <c r="B243" s="141">
        <v>984</v>
      </c>
      <c r="C243" s="141">
        <v>630</v>
      </c>
      <c r="D243" s="141">
        <v>293</v>
      </c>
      <c r="E243" s="141">
        <v>41</v>
      </c>
      <c r="F243" s="35">
        <f t="shared" si="3"/>
        <v>334</v>
      </c>
      <c r="G243" s="141">
        <v>20</v>
      </c>
      <c r="H243" s="141">
        <v>917</v>
      </c>
      <c r="I243" s="141">
        <v>65</v>
      </c>
    </row>
    <row r="244" spans="1:9" x14ac:dyDescent="0.3">
      <c r="A244" s="140">
        <v>44072</v>
      </c>
      <c r="B244" s="141">
        <v>973</v>
      </c>
      <c r="C244" s="141">
        <v>626</v>
      </c>
      <c r="D244" s="141">
        <v>289</v>
      </c>
      <c r="E244" s="141">
        <v>38</v>
      </c>
      <c r="F244" s="35">
        <f t="shared" si="3"/>
        <v>327</v>
      </c>
      <c r="G244" s="141">
        <v>20</v>
      </c>
      <c r="H244" s="141">
        <v>888</v>
      </c>
      <c r="I244" s="141">
        <v>79</v>
      </c>
    </row>
    <row r="245" spans="1:9" x14ac:dyDescent="0.3">
      <c r="A245" s="140">
        <v>44073</v>
      </c>
      <c r="B245" s="141">
        <v>897</v>
      </c>
      <c r="C245" s="141">
        <v>619</v>
      </c>
      <c r="D245" s="141">
        <v>229</v>
      </c>
      <c r="E245" s="141">
        <v>34</v>
      </c>
      <c r="F245" s="35">
        <f t="shared" si="3"/>
        <v>263</v>
      </c>
      <c r="G245" s="141">
        <v>15</v>
      </c>
      <c r="H245" s="141">
        <v>794</v>
      </c>
      <c r="I245" s="141">
        <v>99</v>
      </c>
    </row>
    <row r="246" spans="1:9" x14ac:dyDescent="0.3">
      <c r="A246" s="140">
        <v>44074</v>
      </c>
      <c r="B246" s="141">
        <v>932</v>
      </c>
      <c r="C246" s="141">
        <v>610</v>
      </c>
      <c r="D246" s="141">
        <v>275</v>
      </c>
      <c r="E246" s="141">
        <v>28</v>
      </c>
      <c r="F246" s="35">
        <f t="shared" si="3"/>
        <v>303</v>
      </c>
      <c r="G246" s="141">
        <v>19</v>
      </c>
      <c r="H246" s="141">
        <v>858</v>
      </c>
      <c r="I246" s="141">
        <v>71</v>
      </c>
    </row>
    <row r="247" spans="1:9" x14ac:dyDescent="0.3">
      <c r="A247" s="140">
        <v>44075</v>
      </c>
      <c r="B247" s="141">
        <v>949</v>
      </c>
      <c r="C247" s="141">
        <v>631</v>
      </c>
      <c r="D247" s="141">
        <v>266</v>
      </c>
      <c r="E247" s="141">
        <v>28</v>
      </c>
      <c r="F247" s="35">
        <f t="shared" si="3"/>
        <v>294</v>
      </c>
      <c r="G247" s="141">
        <v>24</v>
      </c>
      <c r="H247" s="141">
        <v>872</v>
      </c>
      <c r="I247" s="141">
        <v>74</v>
      </c>
    </row>
    <row r="248" spans="1:9" x14ac:dyDescent="0.3">
      <c r="A248" s="140">
        <v>44076</v>
      </c>
      <c r="B248" s="141">
        <v>922</v>
      </c>
      <c r="C248" s="141">
        <v>615</v>
      </c>
      <c r="D248" s="141">
        <v>255</v>
      </c>
      <c r="E248" s="141">
        <v>35</v>
      </c>
      <c r="F248" s="35">
        <f t="shared" si="3"/>
        <v>290</v>
      </c>
      <c r="G248" s="141">
        <v>17</v>
      </c>
      <c r="H248" s="141">
        <v>864</v>
      </c>
      <c r="I248" s="141">
        <v>57</v>
      </c>
    </row>
    <row r="249" spans="1:9" x14ac:dyDescent="0.3">
      <c r="A249" s="140">
        <v>44077</v>
      </c>
      <c r="B249" s="141">
        <v>965</v>
      </c>
      <c r="C249" s="141">
        <v>653</v>
      </c>
      <c r="D249" s="141">
        <v>252</v>
      </c>
      <c r="E249" s="141">
        <v>34</v>
      </c>
      <c r="F249" s="35">
        <f t="shared" si="3"/>
        <v>286</v>
      </c>
      <c r="G249" s="141">
        <v>26</v>
      </c>
      <c r="H249" s="141">
        <v>897</v>
      </c>
      <c r="I249" s="141">
        <v>66</v>
      </c>
    </row>
    <row r="250" spans="1:9" x14ac:dyDescent="0.3">
      <c r="A250" s="140">
        <v>44078</v>
      </c>
      <c r="B250" s="141">
        <v>959</v>
      </c>
      <c r="C250" s="141">
        <v>637</v>
      </c>
      <c r="D250" s="141">
        <v>266</v>
      </c>
      <c r="E250" s="141">
        <v>32</v>
      </c>
      <c r="F250" s="35">
        <f t="shared" si="3"/>
        <v>298</v>
      </c>
      <c r="G250" s="141">
        <v>24</v>
      </c>
      <c r="H250" s="141">
        <v>885</v>
      </c>
      <c r="I250" s="141">
        <v>72</v>
      </c>
    </row>
    <row r="251" spans="1:9" x14ac:dyDescent="0.3">
      <c r="A251" s="140">
        <v>44079</v>
      </c>
      <c r="B251" s="141">
        <v>920</v>
      </c>
      <c r="C251" s="141">
        <v>632</v>
      </c>
      <c r="D251" s="141">
        <v>250</v>
      </c>
      <c r="E251" s="141">
        <v>28</v>
      </c>
      <c r="F251" s="35">
        <f t="shared" si="3"/>
        <v>278</v>
      </c>
      <c r="G251" s="141">
        <v>10</v>
      </c>
      <c r="H251" s="141">
        <v>843</v>
      </c>
      <c r="I251" s="141">
        <v>73</v>
      </c>
    </row>
    <row r="252" spans="1:9" x14ac:dyDescent="0.3">
      <c r="A252" s="140">
        <v>44080</v>
      </c>
      <c r="B252" s="141">
        <v>948</v>
      </c>
      <c r="C252" s="141">
        <v>671</v>
      </c>
      <c r="D252" s="141">
        <v>237</v>
      </c>
      <c r="E252" s="141">
        <v>26</v>
      </c>
      <c r="F252" s="35">
        <f t="shared" si="3"/>
        <v>263</v>
      </c>
      <c r="G252" s="141">
        <v>14</v>
      </c>
      <c r="H252" s="141">
        <v>844</v>
      </c>
      <c r="I252" s="141">
        <v>98</v>
      </c>
    </row>
    <row r="253" spans="1:9" x14ac:dyDescent="0.3">
      <c r="A253" s="140">
        <v>44081</v>
      </c>
      <c r="B253" s="141">
        <v>914</v>
      </c>
      <c r="C253" s="141">
        <v>616</v>
      </c>
      <c r="D253" s="141">
        <v>253</v>
      </c>
      <c r="E253" s="141">
        <v>28</v>
      </c>
      <c r="F253" s="35">
        <f t="shared" si="3"/>
        <v>281</v>
      </c>
      <c r="G253" s="141">
        <v>17</v>
      </c>
      <c r="H253" s="141">
        <v>829</v>
      </c>
      <c r="I253" s="141">
        <v>84</v>
      </c>
    </row>
    <row r="254" spans="1:9" x14ac:dyDescent="0.3">
      <c r="A254" s="140">
        <v>44082</v>
      </c>
      <c r="B254" s="141">
        <v>905</v>
      </c>
      <c r="C254" s="141">
        <v>606</v>
      </c>
      <c r="D254" s="141">
        <v>240</v>
      </c>
      <c r="E254" s="141">
        <v>37</v>
      </c>
      <c r="F254" s="35">
        <f t="shared" si="3"/>
        <v>277</v>
      </c>
      <c r="G254" s="141">
        <v>22</v>
      </c>
      <c r="H254" s="141">
        <v>838</v>
      </c>
      <c r="I254" s="141">
        <v>62</v>
      </c>
    </row>
    <row r="255" spans="1:9" x14ac:dyDescent="0.3">
      <c r="A255" s="140">
        <v>44083</v>
      </c>
      <c r="B255" s="141">
        <v>894</v>
      </c>
      <c r="C255" s="141">
        <v>635</v>
      </c>
      <c r="D255" s="141">
        <v>221</v>
      </c>
      <c r="E255" s="141">
        <v>26</v>
      </c>
      <c r="F255" s="35">
        <f t="shared" si="3"/>
        <v>247</v>
      </c>
      <c r="G255" s="141">
        <v>12</v>
      </c>
      <c r="H255" s="141">
        <v>808</v>
      </c>
      <c r="I255" s="141">
        <v>82</v>
      </c>
    </row>
    <row r="256" spans="1:9" x14ac:dyDescent="0.3">
      <c r="A256" s="140">
        <v>44084</v>
      </c>
      <c r="B256" s="141">
        <v>912</v>
      </c>
      <c r="C256" s="141">
        <v>655</v>
      </c>
      <c r="D256" s="141">
        <v>225</v>
      </c>
      <c r="E256" s="141">
        <v>18</v>
      </c>
      <c r="F256" s="35">
        <f t="shared" si="3"/>
        <v>243</v>
      </c>
      <c r="G256" s="141">
        <v>14</v>
      </c>
      <c r="H256" s="141">
        <v>832</v>
      </c>
      <c r="I256" s="141">
        <v>73</v>
      </c>
    </row>
    <row r="257" spans="1:9" x14ac:dyDescent="0.3">
      <c r="A257" s="140">
        <v>44085</v>
      </c>
      <c r="B257" s="141">
        <v>969</v>
      </c>
      <c r="C257" s="141">
        <v>685</v>
      </c>
      <c r="D257" s="141">
        <v>234</v>
      </c>
      <c r="E257" s="141">
        <v>30</v>
      </c>
      <c r="F257" s="35">
        <f t="shared" si="3"/>
        <v>264</v>
      </c>
      <c r="G257" s="141">
        <v>20</v>
      </c>
      <c r="H257" s="141">
        <v>876</v>
      </c>
      <c r="I257" s="141">
        <v>84</v>
      </c>
    </row>
    <row r="258" spans="1:9" x14ac:dyDescent="0.3">
      <c r="A258" s="140">
        <v>44086</v>
      </c>
      <c r="B258" s="141">
        <v>914</v>
      </c>
      <c r="C258" s="141">
        <v>660</v>
      </c>
      <c r="D258" s="141">
        <v>218</v>
      </c>
      <c r="E258" s="141">
        <v>16</v>
      </c>
      <c r="F258" s="35">
        <f t="shared" si="3"/>
        <v>234</v>
      </c>
      <c r="G258" s="141">
        <v>20</v>
      </c>
      <c r="H258" s="141">
        <v>815</v>
      </c>
      <c r="I258" s="141">
        <v>90</v>
      </c>
    </row>
    <row r="259" spans="1:9" x14ac:dyDescent="0.3">
      <c r="A259" s="140">
        <v>44087</v>
      </c>
      <c r="B259" s="141">
        <v>893</v>
      </c>
      <c r="C259" s="141">
        <v>633</v>
      </c>
      <c r="D259" s="141">
        <v>216</v>
      </c>
      <c r="E259" s="141">
        <v>29</v>
      </c>
      <c r="F259" s="35">
        <f t="shared" ref="F259:F322" si="4">D259+E259</f>
        <v>245</v>
      </c>
      <c r="G259" s="141">
        <v>15</v>
      </c>
      <c r="H259" s="141">
        <v>784</v>
      </c>
      <c r="I259" s="141">
        <v>105</v>
      </c>
    </row>
    <row r="260" spans="1:9" x14ac:dyDescent="0.3">
      <c r="A260" s="140">
        <v>44088</v>
      </c>
      <c r="B260" s="141">
        <v>931</v>
      </c>
      <c r="C260" s="141">
        <v>668</v>
      </c>
      <c r="D260" s="141">
        <v>219</v>
      </c>
      <c r="E260" s="141">
        <v>25</v>
      </c>
      <c r="F260" s="35">
        <f t="shared" si="4"/>
        <v>244</v>
      </c>
      <c r="G260" s="141">
        <v>19</v>
      </c>
      <c r="H260" s="141">
        <v>845</v>
      </c>
      <c r="I260" s="141">
        <v>84</v>
      </c>
    </row>
    <row r="261" spans="1:9" x14ac:dyDescent="0.3">
      <c r="A261" s="140">
        <v>44089</v>
      </c>
      <c r="B261" s="141">
        <v>875</v>
      </c>
      <c r="C261" s="141">
        <v>638</v>
      </c>
      <c r="D261" s="141">
        <v>202</v>
      </c>
      <c r="E261" s="141">
        <v>21</v>
      </c>
      <c r="F261" s="35">
        <f t="shared" si="4"/>
        <v>223</v>
      </c>
      <c r="G261" s="141">
        <v>14</v>
      </c>
      <c r="H261" s="141">
        <v>811</v>
      </c>
      <c r="I261" s="141">
        <v>60</v>
      </c>
    </row>
    <row r="262" spans="1:9" x14ac:dyDescent="0.3">
      <c r="A262" s="140">
        <v>44090</v>
      </c>
      <c r="B262" s="141">
        <v>897</v>
      </c>
      <c r="C262" s="141">
        <v>627</v>
      </c>
      <c r="D262" s="141">
        <v>223</v>
      </c>
      <c r="E262" s="141">
        <v>30</v>
      </c>
      <c r="F262" s="35">
        <f t="shared" si="4"/>
        <v>253</v>
      </c>
      <c r="G262" s="141">
        <v>17</v>
      </c>
      <c r="H262" s="141">
        <v>835</v>
      </c>
      <c r="I262" s="141">
        <v>57</v>
      </c>
    </row>
    <row r="263" spans="1:9" x14ac:dyDescent="0.3">
      <c r="A263" s="140">
        <v>44091</v>
      </c>
      <c r="B263" s="141">
        <v>857</v>
      </c>
      <c r="C263" s="141">
        <v>595</v>
      </c>
      <c r="D263" s="141">
        <v>224</v>
      </c>
      <c r="E263" s="141">
        <v>20</v>
      </c>
      <c r="F263" s="35">
        <f t="shared" si="4"/>
        <v>244</v>
      </c>
      <c r="G263" s="141">
        <v>18</v>
      </c>
      <c r="H263" s="141">
        <v>788</v>
      </c>
      <c r="I263" s="141">
        <v>66</v>
      </c>
    </row>
    <row r="264" spans="1:9" x14ac:dyDescent="0.3">
      <c r="A264" s="140">
        <v>44092</v>
      </c>
      <c r="B264" s="141">
        <v>863</v>
      </c>
      <c r="C264" s="141">
        <v>612</v>
      </c>
      <c r="D264" s="141">
        <v>200</v>
      </c>
      <c r="E264" s="141">
        <v>31</v>
      </c>
      <c r="F264" s="35">
        <f t="shared" si="4"/>
        <v>231</v>
      </c>
      <c r="G264" s="141">
        <v>20</v>
      </c>
      <c r="H264" s="141">
        <v>796</v>
      </c>
      <c r="I264" s="141">
        <v>58</v>
      </c>
    </row>
    <row r="265" spans="1:9" x14ac:dyDescent="0.3">
      <c r="A265" s="140">
        <v>44093</v>
      </c>
      <c r="B265" s="141">
        <v>922</v>
      </c>
      <c r="C265" s="141">
        <v>659</v>
      </c>
      <c r="D265" s="141">
        <v>220</v>
      </c>
      <c r="E265" s="141">
        <v>23</v>
      </c>
      <c r="F265" s="35">
        <f t="shared" si="4"/>
        <v>243</v>
      </c>
      <c r="G265" s="141">
        <v>20</v>
      </c>
      <c r="H265" s="141">
        <v>823</v>
      </c>
      <c r="I265" s="141">
        <v>94</v>
      </c>
    </row>
    <row r="266" spans="1:9" x14ac:dyDescent="0.3">
      <c r="A266" s="140">
        <v>44094</v>
      </c>
      <c r="B266" s="141">
        <v>920</v>
      </c>
      <c r="C266" s="141">
        <v>690</v>
      </c>
      <c r="D266" s="141">
        <v>186</v>
      </c>
      <c r="E266" s="141">
        <v>29</v>
      </c>
      <c r="F266" s="35">
        <f t="shared" si="4"/>
        <v>215</v>
      </c>
      <c r="G266" s="141">
        <v>15</v>
      </c>
      <c r="H266" s="141">
        <v>797</v>
      </c>
      <c r="I266" s="141">
        <v>120</v>
      </c>
    </row>
    <row r="267" spans="1:9" x14ac:dyDescent="0.3">
      <c r="A267" s="140">
        <v>44095</v>
      </c>
      <c r="B267" s="141">
        <v>967</v>
      </c>
      <c r="C267" s="141">
        <v>690</v>
      </c>
      <c r="D267" s="141">
        <v>234</v>
      </c>
      <c r="E267" s="141">
        <v>28</v>
      </c>
      <c r="F267" s="35">
        <f t="shared" si="4"/>
        <v>262</v>
      </c>
      <c r="G267" s="141">
        <v>15</v>
      </c>
      <c r="H267" s="141">
        <v>896</v>
      </c>
      <c r="I267" s="141">
        <v>67</v>
      </c>
    </row>
    <row r="268" spans="1:9" x14ac:dyDescent="0.3">
      <c r="A268" s="140">
        <v>44096</v>
      </c>
      <c r="B268" s="141">
        <v>865</v>
      </c>
      <c r="C268" s="141">
        <v>605</v>
      </c>
      <c r="D268" s="141">
        <v>206</v>
      </c>
      <c r="E268" s="141">
        <v>30</v>
      </c>
      <c r="F268" s="35">
        <f t="shared" si="4"/>
        <v>236</v>
      </c>
      <c r="G268" s="141">
        <v>24</v>
      </c>
      <c r="H268" s="141">
        <v>784</v>
      </c>
      <c r="I268" s="141">
        <v>77</v>
      </c>
    </row>
    <row r="269" spans="1:9" x14ac:dyDescent="0.3">
      <c r="A269" s="140">
        <v>44097</v>
      </c>
      <c r="B269" s="141">
        <v>879</v>
      </c>
      <c r="C269" s="141">
        <v>641</v>
      </c>
      <c r="D269" s="141">
        <v>203</v>
      </c>
      <c r="E269" s="141">
        <v>19</v>
      </c>
      <c r="F269" s="35">
        <f t="shared" si="4"/>
        <v>222</v>
      </c>
      <c r="G269" s="141">
        <v>16</v>
      </c>
      <c r="H269" s="141">
        <v>820</v>
      </c>
      <c r="I269" s="141">
        <v>56</v>
      </c>
    </row>
    <row r="270" spans="1:9" x14ac:dyDescent="0.3">
      <c r="A270" s="140">
        <v>44098</v>
      </c>
      <c r="B270" s="141">
        <v>865</v>
      </c>
      <c r="C270" s="141">
        <v>622</v>
      </c>
      <c r="D270" s="141">
        <v>196</v>
      </c>
      <c r="E270" s="141">
        <v>29</v>
      </c>
      <c r="F270" s="35">
        <f t="shared" si="4"/>
        <v>225</v>
      </c>
      <c r="G270" s="141">
        <v>18</v>
      </c>
      <c r="H270" s="141">
        <v>798</v>
      </c>
      <c r="I270" s="141">
        <v>63</v>
      </c>
    </row>
    <row r="271" spans="1:9" x14ac:dyDescent="0.3">
      <c r="A271" s="140">
        <v>44099</v>
      </c>
      <c r="B271" s="141">
        <v>868</v>
      </c>
      <c r="C271" s="141">
        <v>635</v>
      </c>
      <c r="D271" s="141">
        <v>189</v>
      </c>
      <c r="E271" s="141">
        <v>29</v>
      </c>
      <c r="F271" s="35">
        <f t="shared" si="4"/>
        <v>218</v>
      </c>
      <c r="G271" s="141">
        <v>15</v>
      </c>
      <c r="H271" s="141">
        <v>784</v>
      </c>
      <c r="I271" s="141">
        <v>81</v>
      </c>
    </row>
    <row r="272" spans="1:9" x14ac:dyDescent="0.3">
      <c r="A272" s="140">
        <v>44100</v>
      </c>
      <c r="B272" s="141">
        <v>853</v>
      </c>
      <c r="C272" s="141">
        <v>606</v>
      </c>
      <c r="D272" s="141">
        <v>203</v>
      </c>
      <c r="E272" s="141">
        <v>27</v>
      </c>
      <c r="F272" s="35">
        <f t="shared" si="4"/>
        <v>230</v>
      </c>
      <c r="G272" s="141">
        <v>17</v>
      </c>
      <c r="H272" s="141">
        <v>767</v>
      </c>
      <c r="I272" s="141">
        <v>84</v>
      </c>
    </row>
    <row r="273" spans="1:9" x14ac:dyDescent="0.3">
      <c r="A273" s="140">
        <v>44101</v>
      </c>
      <c r="B273" s="141">
        <v>879</v>
      </c>
      <c r="C273" s="141">
        <v>637</v>
      </c>
      <c r="D273" s="141">
        <v>199</v>
      </c>
      <c r="E273" s="141">
        <v>20</v>
      </c>
      <c r="F273" s="35">
        <f t="shared" si="4"/>
        <v>219</v>
      </c>
      <c r="G273" s="141">
        <v>23</v>
      </c>
      <c r="H273" s="141">
        <v>783</v>
      </c>
      <c r="I273" s="141">
        <v>90</v>
      </c>
    </row>
    <row r="274" spans="1:9" x14ac:dyDescent="0.3">
      <c r="A274" s="140">
        <v>44102</v>
      </c>
      <c r="B274" s="141">
        <v>883</v>
      </c>
      <c r="C274" s="141">
        <v>629</v>
      </c>
      <c r="D274" s="141">
        <v>206</v>
      </c>
      <c r="E274" s="141">
        <v>29</v>
      </c>
      <c r="F274" s="35">
        <f t="shared" si="4"/>
        <v>235</v>
      </c>
      <c r="G274" s="141">
        <v>19</v>
      </c>
      <c r="H274" s="141">
        <v>802</v>
      </c>
      <c r="I274" s="141">
        <v>79</v>
      </c>
    </row>
    <row r="275" spans="1:9" x14ac:dyDescent="0.3">
      <c r="A275" s="140">
        <v>44103</v>
      </c>
      <c r="B275" s="141">
        <v>810</v>
      </c>
      <c r="C275" s="141">
        <v>568</v>
      </c>
      <c r="D275" s="141">
        <v>195</v>
      </c>
      <c r="E275" s="141">
        <v>29</v>
      </c>
      <c r="F275" s="35">
        <f t="shared" si="4"/>
        <v>224</v>
      </c>
      <c r="G275" s="141">
        <v>18</v>
      </c>
      <c r="H275" s="141">
        <v>742</v>
      </c>
      <c r="I275" s="141">
        <v>66</v>
      </c>
    </row>
    <row r="276" spans="1:9" x14ac:dyDescent="0.3">
      <c r="A276" s="140">
        <v>44104</v>
      </c>
      <c r="B276" s="141">
        <v>847</v>
      </c>
      <c r="C276" s="141">
        <v>608</v>
      </c>
      <c r="D276" s="141">
        <v>192</v>
      </c>
      <c r="E276" s="141">
        <v>29</v>
      </c>
      <c r="F276" s="35">
        <f t="shared" si="4"/>
        <v>221</v>
      </c>
      <c r="G276" s="141">
        <v>18</v>
      </c>
      <c r="H276" s="141">
        <v>793</v>
      </c>
      <c r="I276" s="141">
        <v>50</v>
      </c>
    </row>
    <row r="277" spans="1:9" x14ac:dyDescent="0.3">
      <c r="A277" s="140">
        <v>44105</v>
      </c>
      <c r="B277" s="141">
        <v>906</v>
      </c>
      <c r="C277" s="141">
        <v>647</v>
      </c>
      <c r="D277" s="141">
        <v>212</v>
      </c>
      <c r="E277" s="141">
        <v>29</v>
      </c>
      <c r="F277" s="35">
        <f t="shared" si="4"/>
        <v>241</v>
      </c>
      <c r="G277" s="141">
        <v>18</v>
      </c>
      <c r="H277" s="141">
        <v>822</v>
      </c>
      <c r="I277" s="141">
        <v>82</v>
      </c>
    </row>
    <row r="278" spans="1:9" x14ac:dyDescent="0.3">
      <c r="A278" s="140">
        <v>44106</v>
      </c>
      <c r="B278" s="141">
        <v>838</v>
      </c>
      <c r="C278" s="141">
        <v>602</v>
      </c>
      <c r="D278" s="141">
        <v>211</v>
      </c>
      <c r="E278" s="141">
        <v>15</v>
      </c>
      <c r="F278" s="35">
        <f t="shared" si="4"/>
        <v>226</v>
      </c>
      <c r="G278" s="141">
        <v>10</v>
      </c>
      <c r="H278" s="141">
        <v>773</v>
      </c>
      <c r="I278" s="141">
        <v>63</v>
      </c>
    </row>
    <row r="279" spans="1:9" x14ac:dyDescent="0.3">
      <c r="A279" s="140">
        <v>44107</v>
      </c>
      <c r="B279" s="141">
        <v>858</v>
      </c>
      <c r="C279" s="141">
        <v>647</v>
      </c>
      <c r="D279" s="141">
        <v>180</v>
      </c>
      <c r="E279" s="141">
        <v>23</v>
      </c>
      <c r="F279" s="35">
        <f t="shared" si="4"/>
        <v>203</v>
      </c>
      <c r="G279" s="141">
        <v>8</v>
      </c>
      <c r="H279" s="141">
        <v>760</v>
      </c>
      <c r="I279" s="141">
        <v>96</v>
      </c>
    </row>
    <row r="280" spans="1:9" x14ac:dyDescent="0.3">
      <c r="A280" s="140">
        <v>44108</v>
      </c>
      <c r="B280" s="141">
        <v>890</v>
      </c>
      <c r="C280" s="141">
        <v>663</v>
      </c>
      <c r="D280" s="141">
        <v>192</v>
      </c>
      <c r="E280" s="141">
        <v>21</v>
      </c>
      <c r="F280" s="35">
        <f t="shared" si="4"/>
        <v>213</v>
      </c>
      <c r="G280" s="141">
        <v>14</v>
      </c>
      <c r="H280" s="141">
        <v>786</v>
      </c>
      <c r="I280" s="141">
        <v>102</v>
      </c>
    </row>
    <row r="281" spans="1:9" x14ac:dyDescent="0.3">
      <c r="A281" s="140">
        <v>44109</v>
      </c>
      <c r="B281" s="141">
        <v>874</v>
      </c>
      <c r="C281" s="141">
        <v>650</v>
      </c>
      <c r="D281" s="141">
        <v>185</v>
      </c>
      <c r="E281" s="141">
        <v>25</v>
      </c>
      <c r="F281" s="35">
        <f t="shared" si="4"/>
        <v>210</v>
      </c>
      <c r="G281" s="141">
        <v>14</v>
      </c>
      <c r="H281" s="141">
        <v>801</v>
      </c>
      <c r="I281" s="141">
        <v>69</v>
      </c>
    </row>
    <row r="282" spans="1:9" x14ac:dyDescent="0.3">
      <c r="A282" s="140">
        <v>44110</v>
      </c>
      <c r="B282" s="141">
        <v>862</v>
      </c>
      <c r="C282" s="141">
        <v>607</v>
      </c>
      <c r="D282" s="141">
        <v>210</v>
      </c>
      <c r="E282" s="141">
        <v>25</v>
      </c>
      <c r="F282" s="35">
        <f t="shared" si="4"/>
        <v>235</v>
      </c>
      <c r="G282" s="141">
        <v>20</v>
      </c>
      <c r="H282" s="141">
        <v>782</v>
      </c>
      <c r="I282" s="141">
        <v>74</v>
      </c>
    </row>
    <row r="283" spans="1:9" x14ac:dyDescent="0.3">
      <c r="A283" s="140">
        <v>44111</v>
      </c>
      <c r="B283" s="141">
        <v>877</v>
      </c>
      <c r="C283" s="141">
        <v>661</v>
      </c>
      <c r="D283" s="141">
        <v>173</v>
      </c>
      <c r="E283" s="141">
        <v>24</v>
      </c>
      <c r="F283" s="35">
        <f t="shared" si="4"/>
        <v>197</v>
      </c>
      <c r="G283" s="141">
        <v>19</v>
      </c>
      <c r="H283" s="141">
        <v>808</v>
      </c>
      <c r="I283" s="141">
        <v>65</v>
      </c>
    </row>
    <row r="284" spans="1:9" x14ac:dyDescent="0.3">
      <c r="A284" s="140">
        <v>44112</v>
      </c>
      <c r="B284" s="141">
        <v>850</v>
      </c>
      <c r="C284" s="141">
        <v>637</v>
      </c>
      <c r="D284" s="141">
        <v>177</v>
      </c>
      <c r="E284" s="141">
        <v>20</v>
      </c>
      <c r="F284" s="35">
        <f t="shared" si="4"/>
        <v>197</v>
      </c>
      <c r="G284" s="141">
        <v>16</v>
      </c>
      <c r="H284" s="141">
        <v>779</v>
      </c>
      <c r="I284" s="141">
        <v>70</v>
      </c>
    </row>
    <row r="285" spans="1:9" x14ac:dyDescent="0.3">
      <c r="A285" s="140">
        <v>44113</v>
      </c>
      <c r="B285" s="141">
        <v>880</v>
      </c>
      <c r="C285" s="141">
        <v>662</v>
      </c>
      <c r="D285" s="141">
        <v>183</v>
      </c>
      <c r="E285" s="141">
        <v>21</v>
      </c>
      <c r="F285" s="35">
        <f t="shared" si="4"/>
        <v>204</v>
      </c>
      <c r="G285" s="141">
        <v>14</v>
      </c>
      <c r="H285" s="141">
        <v>803</v>
      </c>
      <c r="I285" s="141">
        <v>73</v>
      </c>
    </row>
    <row r="286" spans="1:9" x14ac:dyDescent="0.3">
      <c r="A286" s="140">
        <v>44114</v>
      </c>
      <c r="B286" s="141">
        <v>907</v>
      </c>
      <c r="C286" s="141">
        <v>670</v>
      </c>
      <c r="D286" s="141">
        <v>202</v>
      </c>
      <c r="E286" s="141">
        <v>18</v>
      </c>
      <c r="F286" s="35">
        <f t="shared" si="4"/>
        <v>220</v>
      </c>
      <c r="G286" s="141">
        <v>17</v>
      </c>
      <c r="H286" s="141">
        <v>803</v>
      </c>
      <c r="I286" s="141">
        <v>102</v>
      </c>
    </row>
    <row r="287" spans="1:9" x14ac:dyDescent="0.3">
      <c r="A287" s="140">
        <v>44115</v>
      </c>
      <c r="B287" s="141">
        <v>936</v>
      </c>
      <c r="C287" s="141">
        <v>686</v>
      </c>
      <c r="D287" s="141">
        <v>201</v>
      </c>
      <c r="E287" s="141">
        <v>22</v>
      </c>
      <c r="F287" s="35">
        <f t="shared" si="4"/>
        <v>223</v>
      </c>
      <c r="G287" s="141">
        <v>27</v>
      </c>
      <c r="H287" s="141">
        <v>815</v>
      </c>
      <c r="I287" s="141">
        <v>118</v>
      </c>
    </row>
    <row r="288" spans="1:9" x14ac:dyDescent="0.3">
      <c r="A288" s="140">
        <v>44116</v>
      </c>
      <c r="B288" s="141">
        <v>875</v>
      </c>
      <c r="C288" s="141">
        <v>622</v>
      </c>
      <c r="D288" s="141">
        <v>200</v>
      </c>
      <c r="E288" s="141">
        <v>34</v>
      </c>
      <c r="F288" s="35">
        <f t="shared" si="4"/>
        <v>234</v>
      </c>
      <c r="G288" s="141">
        <v>19</v>
      </c>
      <c r="H288" s="141">
        <v>779</v>
      </c>
      <c r="I288" s="141">
        <v>90</v>
      </c>
    </row>
    <row r="289" spans="1:9" x14ac:dyDescent="0.3">
      <c r="A289" s="140">
        <v>44117</v>
      </c>
      <c r="B289" s="141">
        <v>885</v>
      </c>
      <c r="C289" s="141">
        <v>638</v>
      </c>
      <c r="D289" s="141">
        <v>212</v>
      </c>
      <c r="E289" s="141">
        <v>22</v>
      </c>
      <c r="F289" s="35">
        <f t="shared" si="4"/>
        <v>234</v>
      </c>
      <c r="G289" s="141">
        <v>13</v>
      </c>
      <c r="H289" s="141">
        <v>807</v>
      </c>
      <c r="I289" s="141">
        <v>72</v>
      </c>
    </row>
    <row r="290" spans="1:9" x14ac:dyDescent="0.3">
      <c r="A290" s="140">
        <v>44118</v>
      </c>
      <c r="B290" s="141">
        <v>860</v>
      </c>
      <c r="C290" s="141">
        <v>630</v>
      </c>
      <c r="D290" s="141">
        <v>185</v>
      </c>
      <c r="E290" s="141">
        <v>32</v>
      </c>
      <c r="F290" s="35">
        <f t="shared" si="4"/>
        <v>217</v>
      </c>
      <c r="G290" s="141">
        <v>13</v>
      </c>
      <c r="H290" s="141">
        <v>793</v>
      </c>
      <c r="I290" s="141">
        <v>67</v>
      </c>
    </row>
    <row r="291" spans="1:9" x14ac:dyDescent="0.3">
      <c r="A291" s="140">
        <v>44119</v>
      </c>
      <c r="B291" s="141">
        <v>914</v>
      </c>
      <c r="C291" s="141">
        <v>681</v>
      </c>
      <c r="D291" s="141">
        <v>197</v>
      </c>
      <c r="E291" s="141">
        <v>25</v>
      </c>
      <c r="F291" s="35">
        <f t="shared" si="4"/>
        <v>222</v>
      </c>
      <c r="G291" s="141">
        <v>11</v>
      </c>
      <c r="H291" s="141">
        <v>835</v>
      </c>
      <c r="I291" s="141">
        <v>73</v>
      </c>
    </row>
    <row r="292" spans="1:9" x14ac:dyDescent="0.3">
      <c r="A292" s="140">
        <v>44120</v>
      </c>
      <c r="B292" s="141">
        <v>885</v>
      </c>
      <c r="C292" s="141">
        <v>630</v>
      </c>
      <c r="D292" s="141">
        <v>210</v>
      </c>
      <c r="E292" s="141">
        <v>29</v>
      </c>
      <c r="F292" s="35">
        <f t="shared" si="4"/>
        <v>239</v>
      </c>
      <c r="G292" s="141">
        <v>16</v>
      </c>
      <c r="H292" s="141">
        <v>816</v>
      </c>
      <c r="I292" s="141">
        <v>67</v>
      </c>
    </row>
    <row r="293" spans="1:9" x14ac:dyDescent="0.3">
      <c r="A293" s="140">
        <v>44121</v>
      </c>
      <c r="B293" s="141">
        <v>908</v>
      </c>
      <c r="C293" s="141">
        <v>666</v>
      </c>
      <c r="D293" s="141">
        <v>210</v>
      </c>
      <c r="E293" s="141">
        <v>18</v>
      </c>
      <c r="F293" s="35">
        <f t="shared" si="4"/>
        <v>228</v>
      </c>
      <c r="G293" s="141">
        <v>14</v>
      </c>
      <c r="H293" s="141">
        <v>826</v>
      </c>
      <c r="I293" s="141">
        <v>78</v>
      </c>
    </row>
    <row r="294" spans="1:9" x14ac:dyDescent="0.3">
      <c r="A294" s="140">
        <v>44122</v>
      </c>
      <c r="B294" s="141">
        <v>882</v>
      </c>
      <c r="C294" s="141">
        <v>659</v>
      </c>
      <c r="D294" s="141">
        <v>186</v>
      </c>
      <c r="E294" s="141">
        <v>19</v>
      </c>
      <c r="F294" s="35">
        <f t="shared" si="4"/>
        <v>205</v>
      </c>
      <c r="G294" s="141">
        <v>18</v>
      </c>
      <c r="H294" s="141">
        <v>778</v>
      </c>
      <c r="I294" s="141">
        <v>101</v>
      </c>
    </row>
    <row r="295" spans="1:9" x14ac:dyDescent="0.3">
      <c r="A295" s="140">
        <v>44123</v>
      </c>
      <c r="B295" s="141">
        <v>889</v>
      </c>
      <c r="C295" s="141">
        <v>638</v>
      </c>
      <c r="D295" s="141">
        <v>205</v>
      </c>
      <c r="E295" s="141">
        <v>26</v>
      </c>
      <c r="F295" s="35">
        <f t="shared" si="4"/>
        <v>231</v>
      </c>
      <c r="G295" s="141">
        <v>20</v>
      </c>
      <c r="H295" s="141">
        <v>782</v>
      </c>
      <c r="I295" s="141">
        <v>100</v>
      </c>
    </row>
    <row r="296" spans="1:9" x14ac:dyDescent="0.3">
      <c r="A296" s="140">
        <v>44124</v>
      </c>
      <c r="B296" s="141">
        <v>877</v>
      </c>
      <c r="C296" s="141">
        <v>631</v>
      </c>
      <c r="D296" s="141">
        <v>204</v>
      </c>
      <c r="E296" s="141">
        <v>23</v>
      </c>
      <c r="F296" s="35">
        <f t="shared" si="4"/>
        <v>227</v>
      </c>
      <c r="G296" s="141">
        <v>19</v>
      </c>
      <c r="H296" s="141">
        <v>818</v>
      </c>
      <c r="I296" s="141">
        <v>54</v>
      </c>
    </row>
    <row r="297" spans="1:9" x14ac:dyDescent="0.3">
      <c r="A297" s="140">
        <v>44125</v>
      </c>
      <c r="B297" s="141">
        <v>907</v>
      </c>
      <c r="C297" s="141">
        <v>656</v>
      </c>
      <c r="D297" s="141">
        <v>208</v>
      </c>
      <c r="E297" s="141">
        <v>30</v>
      </c>
      <c r="F297" s="35">
        <f t="shared" si="4"/>
        <v>238</v>
      </c>
      <c r="G297" s="141">
        <v>13</v>
      </c>
      <c r="H297" s="141">
        <v>849</v>
      </c>
      <c r="I297" s="141">
        <v>55</v>
      </c>
    </row>
    <row r="298" spans="1:9" x14ac:dyDescent="0.3">
      <c r="A298" s="140">
        <v>44126</v>
      </c>
      <c r="B298" s="141">
        <v>814</v>
      </c>
      <c r="C298" s="141">
        <v>586</v>
      </c>
      <c r="D298" s="141">
        <v>191</v>
      </c>
      <c r="E298" s="141">
        <v>22</v>
      </c>
      <c r="F298" s="35">
        <f t="shared" si="4"/>
        <v>213</v>
      </c>
      <c r="G298" s="141">
        <v>15</v>
      </c>
      <c r="H298" s="141">
        <v>748</v>
      </c>
      <c r="I298" s="141">
        <v>65</v>
      </c>
    </row>
    <row r="299" spans="1:9" x14ac:dyDescent="0.3">
      <c r="A299" s="140">
        <v>44127</v>
      </c>
      <c r="B299" s="141">
        <v>973</v>
      </c>
      <c r="C299" s="141">
        <v>677</v>
      </c>
      <c r="D299" s="141">
        <v>240</v>
      </c>
      <c r="E299" s="141">
        <v>37</v>
      </c>
      <c r="F299" s="35">
        <f t="shared" si="4"/>
        <v>277</v>
      </c>
      <c r="G299" s="141">
        <v>19</v>
      </c>
      <c r="H299" s="141">
        <v>904</v>
      </c>
      <c r="I299" s="141">
        <v>65</v>
      </c>
    </row>
    <row r="300" spans="1:9" x14ac:dyDescent="0.3">
      <c r="A300" s="140">
        <v>44128</v>
      </c>
      <c r="B300" s="141">
        <v>914</v>
      </c>
      <c r="C300" s="141">
        <v>671</v>
      </c>
      <c r="D300" s="141">
        <v>207</v>
      </c>
      <c r="E300" s="141">
        <v>19</v>
      </c>
      <c r="F300" s="35">
        <f t="shared" si="4"/>
        <v>226</v>
      </c>
      <c r="G300" s="141">
        <v>17</v>
      </c>
      <c r="H300" s="141">
        <v>815</v>
      </c>
      <c r="I300" s="141">
        <v>92</v>
      </c>
    </row>
    <row r="301" spans="1:9" x14ac:dyDescent="0.3">
      <c r="A301" s="140">
        <v>44129</v>
      </c>
      <c r="B301" s="141">
        <v>944</v>
      </c>
      <c r="C301" s="141">
        <v>677</v>
      </c>
      <c r="D301" s="141">
        <v>206</v>
      </c>
      <c r="E301" s="141">
        <v>29</v>
      </c>
      <c r="F301" s="35">
        <f t="shared" si="4"/>
        <v>235</v>
      </c>
      <c r="G301" s="141">
        <v>32</v>
      </c>
      <c r="H301" s="141">
        <v>824</v>
      </c>
      <c r="I301" s="141">
        <v>117</v>
      </c>
    </row>
    <row r="302" spans="1:9" x14ac:dyDescent="0.3">
      <c r="A302" s="140">
        <v>44130</v>
      </c>
      <c r="B302" s="141">
        <v>945</v>
      </c>
      <c r="C302" s="141">
        <v>685</v>
      </c>
      <c r="D302" s="141">
        <v>219</v>
      </c>
      <c r="E302" s="141">
        <v>24</v>
      </c>
      <c r="F302" s="35">
        <f t="shared" si="4"/>
        <v>243</v>
      </c>
      <c r="G302" s="141">
        <v>17</v>
      </c>
      <c r="H302" s="141">
        <v>863</v>
      </c>
      <c r="I302" s="141">
        <v>78</v>
      </c>
    </row>
    <row r="303" spans="1:9" x14ac:dyDescent="0.3">
      <c r="A303" s="140">
        <v>44131</v>
      </c>
      <c r="B303" s="141">
        <v>867</v>
      </c>
      <c r="C303" s="141">
        <v>614</v>
      </c>
      <c r="D303" s="141">
        <v>212</v>
      </c>
      <c r="E303" s="141">
        <v>22</v>
      </c>
      <c r="F303" s="35">
        <f t="shared" si="4"/>
        <v>234</v>
      </c>
      <c r="G303" s="141">
        <v>19</v>
      </c>
      <c r="H303" s="141">
        <v>813</v>
      </c>
      <c r="I303" s="141">
        <v>51</v>
      </c>
    </row>
    <row r="304" spans="1:9" x14ac:dyDescent="0.3">
      <c r="A304" s="140">
        <v>44132</v>
      </c>
      <c r="B304" s="141">
        <v>847</v>
      </c>
      <c r="C304" s="141">
        <v>593</v>
      </c>
      <c r="D304" s="141">
        <v>208</v>
      </c>
      <c r="E304" s="141">
        <v>30</v>
      </c>
      <c r="F304" s="35">
        <f t="shared" si="4"/>
        <v>238</v>
      </c>
      <c r="G304" s="141">
        <v>16</v>
      </c>
      <c r="H304" s="141">
        <v>795</v>
      </c>
      <c r="I304" s="141">
        <v>50</v>
      </c>
    </row>
    <row r="305" spans="1:9" x14ac:dyDescent="0.3">
      <c r="A305" s="140">
        <v>44133</v>
      </c>
      <c r="B305" s="141">
        <v>850</v>
      </c>
      <c r="C305" s="141">
        <v>583</v>
      </c>
      <c r="D305" s="141">
        <v>232</v>
      </c>
      <c r="E305" s="141">
        <v>22</v>
      </c>
      <c r="F305" s="35">
        <f t="shared" si="4"/>
        <v>254</v>
      </c>
      <c r="G305" s="141">
        <v>13</v>
      </c>
      <c r="H305" s="141">
        <v>783</v>
      </c>
      <c r="I305" s="141">
        <v>58</v>
      </c>
    </row>
    <row r="306" spans="1:9" x14ac:dyDescent="0.3">
      <c r="A306" s="140">
        <v>44134</v>
      </c>
      <c r="B306" s="141">
        <v>872</v>
      </c>
      <c r="C306" s="141">
        <v>610</v>
      </c>
      <c r="D306" s="141">
        <v>217</v>
      </c>
      <c r="E306" s="141">
        <v>30</v>
      </c>
      <c r="F306" s="35">
        <f t="shared" si="4"/>
        <v>247</v>
      </c>
      <c r="G306" s="141">
        <v>15</v>
      </c>
      <c r="H306" s="141">
        <v>799</v>
      </c>
      <c r="I306" s="141">
        <v>69</v>
      </c>
    </row>
    <row r="307" spans="1:9" x14ac:dyDescent="0.3">
      <c r="A307" s="140">
        <v>44135</v>
      </c>
      <c r="B307" s="141">
        <v>855</v>
      </c>
      <c r="C307" s="141">
        <v>610</v>
      </c>
      <c r="D307" s="141">
        <v>196</v>
      </c>
      <c r="E307" s="141">
        <v>25</v>
      </c>
      <c r="F307" s="35">
        <f t="shared" si="4"/>
        <v>221</v>
      </c>
      <c r="G307" s="141">
        <v>24</v>
      </c>
      <c r="H307" s="141">
        <v>782</v>
      </c>
      <c r="I307" s="141">
        <v>72</v>
      </c>
    </row>
    <row r="308" spans="1:9" x14ac:dyDescent="0.3">
      <c r="A308" s="140">
        <v>44136</v>
      </c>
      <c r="B308" s="141">
        <v>870</v>
      </c>
      <c r="C308" s="141">
        <v>643</v>
      </c>
      <c r="D308" s="141">
        <v>190</v>
      </c>
      <c r="E308" s="141">
        <v>25</v>
      </c>
      <c r="F308" s="35">
        <f t="shared" si="4"/>
        <v>215</v>
      </c>
      <c r="G308" s="141">
        <v>12</v>
      </c>
      <c r="H308" s="141">
        <v>769</v>
      </c>
      <c r="I308" s="141">
        <v>96</v>
      </c>
    </row>
    <row r="309" spans="1:9" x14ac:dyDescent="0.3">
      <c r="A309" s="140">
        <v>44137</v>
      </c>
      <c r="B309" s="141">
        <v>881</v>
      </c>
      <c r="C309" s="141">
        <v>635</v>
      </c>
      <c r="D309" s="141">
        <v>211</v>
      </c>
      <c r="E309" s="141">
        <v>20</v>
      </c>
      <c r="F309" s="35">
        <f t="shared" si="4"/>
        <v>231</v>
      </c>
      <c r="G309" s="141">
        <v>15</v>
      </c>
      <c r="H309" s="141">
        <v>800</v>
      </c>
      <c r="I309" s="141">
        <v>81</v>
      </c>
    </row>
    <row r="310" spans="1:9" x14ac:dyDescent="0.3">
      <c r="A310" s="140">
        <v>44138</v>
      </c>
      <c r="B310" s="141">
        <v>949</v>
      </c>
      <c r="C310" s="141">
        <v>663</v>
      </c>
      <c r="D310" s="141">
        <v>239</v>
      </c>
      <c r="E310" s="141">
        <v>29</v>
      </c>
      <c r="F310" s="35">
        <f t="shared" si="4"/>
        <v>268</v>
      </c>
      <c r="G310" s="141">
        <v>18</v>
      </c>
      <c r="H310" s="141">
        <v>868</v>
      </c>
      <c r="I310" s="141">
        <v>76</v>
      </c>
    </row>
    <row r="311" spans="1:9" x14ac:dyDescent="0.3">
      <c r="A311" s="140">
        <v>44139</v>
      </c>
      <c r="B311" s="141">
        <v>947</v>
      </c>
      <c r="C311" s="141">
        <v>646</v>
      </c>
      <c r="D311" s="141">
        <v>254</v>
      </c>
      <c r="E311" s="141">
        <v>31</v>
      </c>
      <c r="F311" s="35">
        <f t="shared" si="4"/>
        <v>285</v>
      </c>
      <c r="G311" s="141">
        <v>16</v>
      </c>
      <c r="H311" s="141">
        <v>883</v>
      </c>
      <c r="I311" s="141">
        <v>62</v>
      </c>
    </row>
    <row r="312" spans="1:9" x14ac:dyDescent="0.3">
      <c r="A312" s="140">
        <v>44140</v>
      </c>
      <c r="B312" s="141">
        <v>831</v>
      </c>
      <c r="C312" s="141">
        <v>567</v>
      </c>
      <c r="D312" s="141">
        <v>216</v>
      </c>
      <c r="E312" s="141">
        <v>27</v>
      </c>
      <c r="F312" s="35">
        <f t="shared" si="4"/>
        <v>243</v>
      </c>
      <c r="G312" s="141">
        <v>21</v>
      </c>
      <c r="H312" s="141">
        <v>780</v>
      </c>
      <c r="I312" s="141">
        <v>49</v>
      </c>
    </row>
    <row r="313" spans="1:9" x14ac:dyDescent="0.3">
      <c r="A313" s="140">
        <v>44141</v>
      </c>
      <c r="B313" s="141">
        <v>891</v>
      </c>
      <c r="C313" s="141">
        <v>636</v>
      </c>
      <c r="D313" s="141">
        <v>212</v>
      </c>
      <c r="E313" s="141">
        <v>20</v>
      </c>
      <c r="F313" s="35">
        <f t="shared" si="4"/>
        <v>232</v>
      </c>
      <c r="G313" s="141">
        <v>23</v>
      </c>
      <c r="H313" s="141">
        <v>813</v>
      </c>
      <c r="I313" s="141">
        <v>76</v>
      </c>
    </row>
    <row r="314" spans="1:9" x14ac:dyDescent="0.3">
      <c r="A314" s="140">
        <v>44142</v>
      </c>
      <c r="B314" s="141">
        <v>918</v>
      </c>
      <c r="C314" s="141">
        <v>665</v>
      </c>
      <c r="D314" s="141">
        <v>217</v>
      </c>
      <c r="E314" s="141">
        <v>21</v>
      </c>
      <c r="F314" s="35">
        <f t="shared" si="4"/>
        <v>238</v>
      </c>
      <c r="G314" s="141">
        <v>15</v>
      </c>
      <c r="H314" s="141">
        <v>819</v>
      </c>
      <c r="I314" s="141">
        <v>92</v>
      </c>
    </row>
    <row r="315" spans="1:9" x14ac:dyDescent="0.3">
      <c r="A315" s="140">
        <v>44143</v>
      </c>
      <c r="B315" s="141">
        <v>865</v>
      </c>
      <c r="C315" s="141">
        <v>655</v>
      </c>
      <c r="D315" s="141">
        <v>181</v>
      </c>
      <c r="E315" s="141">
        <v>17</v>
      </c>
      <c r="F315" s="35">
        <f t="shared" si="4"/>
        <v>198</v>
      </c>
      <c r="G315" s="141">
        <v>12</v>
      </c>
      <c r="H315" s="141">
        <v>757</v>
      </c>
      <c r="I315" s="141">
        <v>104</v>
      </c>
    </row>
    <row r="316" spans="1:9" x14ac:dyDescent="0.3">
      <c r="A316" s="140">
        <v>44144</v>
      </c>
      <c r="B316" s="141">
        <v>885</v>
      </c>
      <c r="C316" s="141">
        <v>655</v>
      </c>
      <c r="D316" s="141">
        <v>187</v>
      </c>
      <c r="E316" s="141">
        <v>27</v>
      </c>
      <c r="F316" s="35">
        <f t="shared" si="4"/>
        <v>214</v>
      </c>
      <c r="G316" s="141">
        <v>16</v>
      </c>
      <c r="H316" s="141">
        <v>796</v>
      </c>
      <c r="I316" s="141">
        <v>84</v>
      </c>
    </row>
    <row r="317" spans="1:9" x14ac:dyDescent="0.3">
      <c r="A317" s="140">
        <v>44145</v>
      </c>
      <c r="B317" s="141">
        <v>826</v>
      </c>
      <c r="C317" s="141">
        <v>592</v>
      </c>
      <c r="D317" s="141">
        <v>205</v>
      </c>
      <c r="E317" s="141">
        <v>17</v>
      </c>
      <c r="F317" s="35">
        <f t="shared" si="4"/>
        <v>222</v>
      </c>
      <c r="G317" s="141">
        <v>12</v>
      </c>
      <c r="H317" s="141">
        <v>763</v>
      </c>
      <c r="I317" s="141">
        <v>61</v>
      </c>
    </row>
    <row r="318" spans="1:9" x14ac:dyDescent="0.3">
      <c r="A318" s="140">
        <v>44146</v>
      </c>
      <c r="B318" s="141">
        <v>817</v>
      </c>
      <c r="C318" s="141">
        <v>579</v>
      </c>
      <c r="D318" s="141">
        <v>200</v>
      </c>
      <c r="E318" s="141">
        <v>25</v>
      </c>
      <c r="F318" s="35">
        <f t="shared" si="4"/>
        <v>225</v>
      </c>
      <c r="G318" s="141">
        <v>13</v>
      </c>
      <c r="H318" s="141">
        <v>752</v>
      </c>
      <c r="I318" s="141">
        <v>63</v>
      </c>
    </row>
    <row r="319" spans="1:9" x14ac:dyDescent="0.3">
      <c r="A319" s="140">
        <v>44147</v>
      </c>
      <c r="B319" s="141">
        <v>941</v>
      </c>
      <c r="C319" s="141">
        <v>673</v>
      </c>
      <c r="D319" s="141">
        <v>219</v>
      </c>
      <c r="E319" s="141">
        <v>29</v>
      </c>
      <c r="F319" s="35">
        <f t="shared" si="4"/>
        <v>248</v>
      </c>
      <c r="G319" s="141">
        <v>20</v>
      </c>
      <c r="H319" s="141">
        <v>866</v>
      </c>
      <c r="I319" s="141">
        <v>74</v>
      </c>
    </row>
    <row r="320" spans="1:9" x14ac:dyDescent="0.3">
      <c r="A320" s="140">
        <v>44148</v>
      </c>
      <c r="B320" s="141">
        <v>846</v>
      </c>
      <c r="C320" s="141">
        <v>608</v>
      </c>
      <c r="D320" s="141">
        <v>205</v>
      </c>
      <c r="E320" s="141">
        <v>26</v>
      </c>
      <c r="F320" s="35">
        <f t="shared" si="4"/>
        <v>231</v>
      </c>
      <c r="G320" s="141">
        <v>7</v>
      </c>
      <c r="H320" s="141">
        <v>768</v>
      </c>
      <c r="I320" s="141">
        <v>76</v>
      </c>
    </row>
    <row r="321" spans="1:9" x14ac:dyDescent="0.3">
      <c r="A321" s="140">
        <v>44149</v>
      </c>
      <c r="B321" s="141">
        <v>879</v>
      </c>
      <c r="C321" s="141">
        <v>634</v>
      </c>
      <c r="D321" s="141">
        <v>204</v>
      </c>
      <c r="E321" s="141">
        <v>22</v>
      </c>
      <c r="F321" s="35">
        <f t="shared" si="4"/>
        <v>226</v>
      </c>
      <c r="G321" s="141">
        <v>19</v>
      </c>
      <c r="H321" s="141">
        <v>794</v>
      </c>
      <c r="I321" s="141">
        <v>75</v>
      </c>
    </row>
    <row r="322" spans="1:9" x14ac:dyDescent="0.3">
      <c r="A322" s="140">
        <v>44150</v>
      </c>
      <c r="B322" s="141">
        <v>948</v>
      </c>
      <c r="C322" s="141">
        <v>680</v>
      </c>
      <c r="D322" s="141">
        <v>219</v>
      </c>
      <c r="E322" s="141">
        <v>29</v>
      </c>
      <c r="F322" s="35">
        <f t="shared" si="4"/>
        <v>248</v>
      </c>
      <c r="G322" s="141">
        <v>20</v>
      </c>
      <c r="H322" s="141">
        <v>828</v>
      </c>
      <c r="I322" s="141">
        <v>117</v>
      </c>
    </row>
    <row r="323" spans="1:9" x14ac:dyDescent="0.3">
      <c r="A323" s="140">
        <v>44151</v>
      </c>
      <c r="B323" s="141">
        <v>895</v>
      </c>
      <c r="C323" s="141">
        <v>638</v>
      </c>
      <c r="D323" s="141">
        <v>214</v>
      </c>
      <c r="E323" s="141">
        <v>21</v>
      </c>
      <c r="F323" s="35">
        <f t="shared" ref="F323:F386" si="5">D323+E323</f>
        <v>235</v>
      </c>
      <c r="G323" s="141">
        <v>22</v>
      </c>
      <c r="H323" s="141">
        <v>810</v>
      </c>
      <c r="I323" s="141">
        <v>79</v>
      </c>
    </row>
    <row r="324" spans="1:9" x14ac:dyDescent="0.3">
      <c r="A324" s="140">
        <v>44152</v>
      </c>
      <c r="B324" s="141">
        <v>825</v>
      </c>
      <c r="C324" s="141">
        <v>604</v>
      </c>
      <c r="D324" s="141">
        <v>183</v>
      </c>
      <c r="E324" s="141">
        <v>22</v>
      </c>
      <c r="F324" s="35">
        <f t="shared" si="5"/>
        <v>205</v>
      </c>
      <c r="G324" s="141">
        <v>16</v>
      </c>
      <c r="H324" s="141">
        <v>761</v>
      </c>
      <c r="I324" s="141">
        <v>60</v>
      </c>
    </row>
    <row r="325" spans="1:9" x14ac:dyDescent="0.3">
      <c r="A325" s="140">
        <v>44153</v>
      </c>
      <c r="B325" s="141">
        <v>849</v>
      </c>
      <c r="C325" s="141">
        <v>603</v>
      </c>
      <c r="D325" s="141">
        <v>208</v>
      </c>
      <c r="E325" s="141">
        <v>15</v>
      </c>
      <c r="F325" s="35">
        <f t="shared" si="5"/>
        <v>223</v>
      </c>
      <c r="G325" s="141">
        <v>23</v>
      </c>
      <c r="H325" s="141">
        <v>777</v>
      </c>
      <c r="I325" s="141">
        <v>65</v>
      </c>
    </row>
    <row r="326" spans="1:9" x14ac:dyDescent="0.3">
      <c r="A326" s="140">
        <v>44154</v>
      </c>
      <c r="B326" s="141">
        <v>888</v>
      </c>
      <c r="C326" s="141">
        <v>639</v>
      </c>
      <c r="D326" s="141">
        <v>212</v>
      </c>
      <c r="E326" s="141">
        <v>23</v>
      </c>
      <c r="F326" s="35">
        <f t="shared" si="5"/>
        <v>235</v>
      </c>
      <c r="G326" s="141">
        <v>14</v>
      </c>
      <c r="H326" s="141">
        <v>822</v>
      </c>
      <c r="I326" s="141">
        <v>63</v>
      </c>
    </row>
    <row r="327" spans="1:9" x14ac:dyDescent="0.3">
      <c r="A327" s="140">
        <v>44155</v>
      </c>
      <c r="B327" s="141">
        <v>908</v>
      </c>
      <c r="C327" s="141">
        <v>662</v>
      </c>
      <c r="D327" s="141">
        <v>209</v>
      </c>
      <c r="E327" s="141">
        <v>21</v>
      </c>
      <c r="F327" s="35">
        <f t="shared" si="5"/>
        <v>230</v>
      </c>
      <c r="G327" s="141">
        <v>16</v>
      </c>
      <c r="H327" s="141">
        <v>841</v>
      </c>
      <c r="I327" s="141">
        <v>67</v>
      </c>
    </row>
    <row r="328" spans="1:9" x14ac:dyDescent="0.3">
      <c r="A328" s="140">
        <v>44156</v>
      </c>
      <c r="B328" s="141">
        <v>937</v>
      </c>
      <c r="C328" s="141">
        <v>667</v>
      </c>
      <c r="D328" s="141">
        <v>224</v>
      </c>
      <c r="E328" s="141">
        <v>27</v>
      </c>
      <c r="F328" s="35">
        <f t="shared" si="5"/>
        <v>251</v>
      </c>
      <c r="G328" s="141">
        <v>19</v>
      </c>
      <c r="H328" s="141">
        <v>860</v>
      </c>
      <c r="I328" s="141">
        <v>74</v>
      </c>
    </row>
    <row r="329" spans="1:9" x14ac:dyDescent="0.3">
      <c r="A329" s="140">
        <v>44157</v>
      </c>
      <c r="B329" s="141">
        <v>955</v>
      </c>
      <c r="C329" s="141">
        <v>682</v>
      </c>
      <c r="D329" s="141">
        <v>229</v>
      </c>
      <c r="E329" s="141">
        <v>23</v>
      </c>
      <c r="F329" s="35">
        <f t="shared" si="5"/>
        <v>252</v>
      </c>
      <c r="G329" s="141">
        <v>21</v>
      </c>
      <c r="H329" s="141">
        <v>826</v>
      </c>
      <c r="I329" s="141">
        <v>125</v>
      </c>
    </row>
    <row r="330" spans="1:9" x14ac:dyDescent="0.3">
      <c r="A330" s="140">
        <v>44158</v>
      </c>
      <c r="B330" s="141">
        <v>918</v>
      </c>
      <c r="C330" s="141">
        <v>658</v>
      </c>
      <c r="D330" s="141">
        <v>215</v>
      </c>
      <c r="E330" s="141">
        <v>23</v>
      </c>
      <c r="F330" s="35">
        <f t="shared" si="5"/>
        <v>238</v>
      </c>
      <c r="G330" s="141">
        <v>22</v>
      </c>
      <c r="H330" s="141">
        <v>801</v>
      </c>
      <c r="I330" s="141">
        <v>113</v>
      </c>
    </row>
    <row r="331" spans="1:9" x14ac:dyDescent="0.3">
      <c r="A331" s="140">
        <v>44159</v>
      </c>
      <c r="B331" s="141">
        <v>906</v>
      </c>
      <c r="C331" s="141">
        <v>623</v>
      </c>
      <c r="D331" s="141">
        <v>228</v>
      </c>
      <c r="E331" s="141">
        <v>27</v>
      </c>
      <c r="F331" s="35">
        <f t="shared" si="5"/>
        <v>255</v>
      </c>
      <c r="G331" s="141">
        <v>28</v>
      </c>
      <c r="H331" s="141">
        <v>826</v>
      </c>
      <c r="I331" s="141">
        <v>79</v>
      </c>
    </row>
    <row r="332" spans="1:9" x14ac:dyDescent="0.3">
      <c r="A332" s="140">
        <v>44160</v>
      </c>
      <c r="B332" s="141">
        <v>806</v>
      </c>
      <c r="C332" s="141">
        <v>562</v>
      </c>
      <c r="D332" s="141">
        <v>195</v>
      </c>
      <c r="E332" s="141">
        <v>22</v>
      </c>
      <c r="F332" s="35">
        <f t="shared" si="5"/>
        <v>217</v>
      </c>
      <c r="G332" s="141">
        <v>27</v>
      </c>
      <c r="H332" s="141">
        <v>743</v>
      </c>
      <c r="I332" s="141">
        <v>60</v>
      </c>
    </row>
    <row r="333" spans="1:9" x14ac:dyDescent="0.3">
      <c r="A333" s="140">
        <v>44161</v>
      </c>
      <c r="B333" s="141">
        <v>938</v>
      </c>
      <c r="C333" s="141">
        <v>670</v>
      </c>
      <c r="D333" s="141">
        <v>228</v>
      </c>
      <c r="E333" s="141">
        <v>20</v>
      </c>
      <c r="F333" s="35">
        <f t="shared" si="5"/>
        <v>248</v>
      </c>
      <c r="G333" s="141">
        <v>20</v>
      </c>
      <c r="H333" s="141">
        <v>866</v>
      </c>
      <c r="I333" s="141">
        <v>65</v>
      </c>
    </row>
    <row r="334" spans="1:9" x14ac:dyDescent="0.3">
      <c r="A334" s="140">
        <v>44162</v>
      </c>
      <c r="B334" s="141">
        <v>886</v>
      </c>
      <c r="C334" s="141">
        <v>611</v>
      </c>
      <c r="D334" s="141">
        <v>228</v>
      </c>
      <c r="E334" s="141">
        <v>29</v>
      </c>
      <c r="F334" s="35">
        <f t="shared" si="5"/>
        <v>257</v>
      </c>
      <c r="G334" s="141">
        <v>18</v>
      </c>
      <c r="H334" s="141">
        <v>805</v>
      </c>
      <c r="I334" s="141">
        <v>80</v>
      </c>
    </row>
    <row r="335" spans="1:9" x14ac:dyDescent="0.3">
      <c r="A335" s="140">
        <v>44163</v>
      </c>
      <c r="B335" s="141">
        <v>879</v>
      </c>
      <c r="C335" s="141">
        <v>621</v>
      </c>
      <c r="D335" s="141">
        <v>219</v>
      </c>
      <c r="E335" s="141">
        <v>18</v>
      </c>
      <c r="F335" s="35">
        <f t="shared" si="5"/>
        <v>237</v>
      </c>
      <c r="G335" s="141">
        <v>21</v>
      </c>
      <c r="H335" s="141">
        <v>801</v>
      </c>
      <c r="I335" s="141">
        <v>77</v>
      </c>
    </row>
    <row r="336" spans="1:9" x14ac:dyDescent="0.3">
      <c r="A336" s="140">
        <v>44164</v>
      </c>
      <c r="B336" s="141">
        <v>945</v>
      </c>
      <c r="C336" s="141">
        <v>693</v>
      </c>
      <c r="D336" s="141">
        <v>213</v>
      </c>
      <c r="E336" s="141">
        <v>23</v>
      </c>
      <c r="F336" s="35">
        <f t="shared" si="5"/>
        <v>236</v>
      </c>
      <c r="G336" s="141">
        <v>16</v>
      </c>
      <c r="H336" s="141">
        <v>814</v>
      </c>
      <c r="I336" s="141">
        <v>127</v>
      </c>
    </row>
    <row r="337" spans="1:9" x14ac:dyDescent="0.3">
      <c r="A337" s="140">
        <v>44165</v>
      </c>
      <c r="B337" s="141">
        <v>912</v>
      </c>
      <c r="C337" s="141">
        <v>672</v>
      </c>
      <c r="D337" s="141">
        <v>191</v>
      </c>
      <c r="E337" s="141">
        <v>30</v>
      </c>
      <c r="F337" s="35">
        <f t="shared" si="5"/>
        <v>221</v>
      </c>
      <c r="G337" s="141">
        <v>19</v>
      </c>
      <c r="H337" s="141">
        <v>827</v>
      </c>
      <c r="I337" s="141">
        <v>82</v>
      </c>
    </row>
    <row r="338" spans="1:9" x14ac:dyDescent="0.3">
      <c r="A338" s="140">
        <v>44166</v>
      </c>
      <c r="B338" s="141">
        <v>846</v>
      </c>
      <c r="C338" s="141">
        <v>606</v>
      </c>
      <c r="D338" s="141">
        <v>208</v>
      </c>
      <c r="E338" s="141">
        <v>23</v>
      </c>
      <c r="F338" s="35">
        <f t="shared" si="5"/>
        <v>231</v>
      </c>
      <c r="G338" s="141">
        <v>9</v>
      </c>
      <c r="H338" s="141">
        <v>782</v>
      </c>
      <c r="I338" s="141">
        <v>61</v>
      </c>
    </row>
    <row r="339" spans="1:9" x14ac:dyDescent="0.3">
      <c r="A339" s="140">
        <v>44167</v>
      </c>
      <c r="B339" s="141">
        <v>884</v>
      </c>
      <c r="C339" s="141">
        <v>627</v>
      </c>
      <c r="D339" s="141">
        <v>215</v>
      </c>
      <c r="E339" s="141">
        <v>25</v>
      </c>
      <c r="F339" s="35">
        <f t="shared" si="5"/>
        <v>240</v>
      </c>
      <c r="G339" s="141">
        <v>17</v>
      </c>
      <c r="H339" s="141">
        <v>807</v>
      </c>
      <c r="I339" s="141">
        <v>71</v>
      </c>
    </row>
    <row r="340" spans="1:9" x14ac:dyDescent="0.3">
      <c r="A340" s="140">
        <v>44168</v>
      </c>
      <c r="B340" s="141">
        <v>849</v>
      </c>
      <c r="C340" s="141">
        <v>591</v>
      </c>
      <c r="D340" s="141">
        <v>210</v>
      </c>
      <c r="E340" s="141">
        <v>27</v>
      </c>
      <c r="F340" s="35">
        <f t="shared" si="5"/>
        <v>237</v>
      </c>
      <c r="G340" s="141">
        <v>21</v>
      </c>
      <c r="H340" s="141">
        <v>790</v>
      </c>
      <c r="I340" s="141">
        <v>57</v>
      </c>
    </row>
    <row r="341" spans="1:9" x14ac:dyDescent="0.3">
      <c r="A341" s="140">
        <v>44169</v>
      </c>
      <c r="B341" s="141">
        <v>909</v>
      </c>
      <c r="C341" s="141">
        <v>668</v>
      </c>
      <c r="D341" s="141">
        <v>191</v>
      </c>
      <c r="E341" s="141">
        <v>32</v>
      </c>
      <c r="F341" s="35">
        <f t="shared" si="5"/>
        <v>223</v>
      </c>
      <c r="G341" s="141">
        <v>18</v>
      </c>
      <c r="H341" s="141">
        <v>832</v>
      </c>
      <c r="I341" s="141">
        <v>73</v>
      </c>
    </row>
    <row r="342" spans="1:9" x14ac:dyDescent="0.3">
      <c r="A342" s="140">
        <v>44170</v>
      </c>
      <c r="B342" s="141">
        <v>910</v>
      </c>
      <c r="C342" s="141">
        <v>652</v>
      </c>
      <c r="D342" s="141">
        <v>213</v>
      </c>
      <c r="E342" s="141">
        <v>21</v>
      </c>
      <c r="F342" s="35">
        <f t="shared" si="5"/>
        <v>234</v>
      </c>
      <c r="G342" s="141">
        <v>24</v>
      </c>
      <c r="H342" s="141">
        <v>821</v>
      </c>
      <c r="I342" s="141">
        <v>88</v>
      </c>
    </row>
    <row r="343" spans="1:9" x14ac:dyDescent="0.3">
      <c r="A343" s="140">
        <v>44171</v>
      </c>
      <c r="B343" s="141">
        <v>914</v>
      </c>
      <c r="C343" s="141">
        <v>660</v>
      </c>
      <c r="D343" s="141">
        <v>213</v>
      </c>
      <c r="E343" s="141">
        <v>21</v>
      </c>
      <c r="F343" s="35">
        <f t="shared" si="5"/>
        <v>234</v>
      </c>
      <c r="G343" s="141">
        <v>20</v>
      </c>
      <c r="H343" s="141">
        <v>812</v>
      </c>
      <c r="I343" s="141">
        <v>94</v>
      </c>
    </row>
    <row r="344" spans="1:9" x14ac:dyDescent="0.3">
      <c r="A344" s="140">
        <v>44172</v>
      </c>
      <c r="B344" s="141">
        <v>965</v>
      </c>
      <c r="C344" s="141">
        <v>705</v>
      </c>
      <c r="D344" s="141">
        <v>221</v>
      </c>
      <c r="E344" s="141">
        <v>20</v>
      </c>
      <c r="F344" s="35">
        <f t="shared" si="5"/>
        <v>241</v>
      </c>
      <c r="G344" s="141">
        <v>19</v>
      </c>
      <c r="H344" s="141">
        <v>880</v>
      </c>
      <c r="I344" s="141">
        <v>77</v>
      </c>
    </row>
    <row r="345" spans="1:9" x14ac:dyDescent="0.3">
      <c r="A345" s="140">
        <v>44173</v>
      </c>
      <c r="B345" s="141">
        <v>946</v>
      </c>
      <c r="C345" s="141">
        <v>683</v>
      </c>
      <c r="D345" s="141">
        <v>213</v>
      </c>
      <c r="E345" s="141">
        <v>24</v>
      </c>
      <c r="F345" s="35">
        <f t="shared" si="5"/>
        <v>237</v>
      </c>
      <c r="G345" s="141">
        <v>26</v>
      </c>
      <c r="H345" s="141">
        <v>854</v>
      </c>
      <c r="I345" s="141">
        <v>89</v>
      </c>
    </row>
    <row r="346" spans="1:9" x14ac:dyDescent="0.3">
      <c r="A346" s="140">
        <v>44174</v>
      </c>
      <c r="B346" s="141">
        <v>908</v>
      </c>
      <c r="C346" s="141">
        <v>634</v>
      </c>
      <c r="D346" s="141">
        <v>230</v>
      </c>
      <c r="E346" s="141">
        <v>25</v>
      </c>
      <c r="F346" s="35">
        <f t="shared" si="5"/>
        <v>255</v>
      </c>
      <c r="G346" s="141">
        <v>19</v>
      </c>
      <c r="H346" s="141">
        <v>831</v>
      </c>
      <c r="I346" s="141">
        <v>76</v>
      </c>
    </row>
    <row r="347" spans="1:9" x14ac:dyDescent="0.3">
      <c r="A347" s="140">
        <v>44175</v>
      </c>
      <c r="B347" s="141">
        <v>917</v>
      </c>
      <c r="C347" s="141">
        <v>652</v>
      </c>
      <c r="D347" s="141">
        <v>212</v>
      </c>
      <c r="E347" s="141">
        <v>29</v>
      </c>
      <c r="F347" s="35">
        <f t="shared" si="5"/>
        <v>241</v>
      </c>
      <c r="G347" s="141">
        <v>24</v>
      </c>
      <c r="H347" s="141">
        <v>835</v>
      </c>
      <c r="I347" s="141">
        <v>81</v>
      </c>
    </row>
    <row r="348" spans="1:9" x14ac:dyDescent="0.3">
      <c r="A348" s="140">
        <v>44176</v>
      </c>
      <c r="B348" s="141">
        <v>966</v>
      </c>
      <c r="C348" s="141">
        <v>677</v>
      </c>
      <c r="D348" s="141">
        <v>248</v>
      </c>
      <c r="E348" s="141">
        <v>20</v>
      </c>
      <c r="F348" s="35">
        <f t="shared" si="5"/>
        <v>268</v>
      </c>
      <c r="G348" s="141">
        <v>21</v>
      </c>
      <c r="H348" s="141">
        <v>874</v>
      </c>
      <c r="I348" s="141">
        <v>87</v>
      </c>
    </row>
    <row r="349" spans="1:9" x14ac:dyDescent="0.3">
      <c r="A349" s="140">
        <v>44177</v>
      </c>
      <c r="B349" s="141">
        <v>931</v>
      </c>
      <c r="C349" s="141">
        <v>673</v>
      </c>
      <c r="D349" s="141">
        <v>221</v>
      </c>
      <c r="E349" s="141">
        <v>29</v>
      </c>
      <c r="F349" s="35">
        <f t="shared" si="5"/>
        <v>250</v>
      </c>
      <c r="G349" s="141">
        <v>8</v>
      </c>
      <c r="H349" s="141">
        <v>832</v>
      </c>
      <c r="I349" s="141">
        <v>96</v>
      </c>
    </row>
    <row r="350" spans="1:9" x14ac:dyDescent="0.3">
      <c r="A350" s="140">
        <v>44178</v>
      </c>
      <c r="B350" s="141">
        <v>1022</v>
      </c>
      <c r="C350" s="141">
        <v>735</v>
      </c>
      <c r="D350" s="141">
        <v>240</v>
      </c>
      <c r="E350" s="141">
        <v>31</v>
      </c>
      <c r="F350" s="35">
        <f t="shared" si="5"/>
        <v>271</v>
      </c>
      <c r="G350" s="141">
        <v>16</v>
      </c>
      <c r="H350" s="141">
        <v>902</v>
      </c>
      <c r="I350" s="141">
        <v>112</v>
      </c>
    </row>
    <row r="351" spans="1:9" x14ac:dyDescent="0.3">
      <c r="A351" s="140">
        <v>44179</v>
      </c>
      <c r="B351" s="141">
        <v>900</v>
      </c>
      <c r="C351" s="141">
        <v>643</v>
      </c>
      <c r="D351" s="141">
        <v>214</v>
      </c>
      <c r="E351" s="141">
        <v>23</v>
      </c>
      <c r="F351" s="35">
        <f t="shared" si="5"/>
        <v>237</v>
      </c>
      <c r="G351" s="141">
        <v>20</v>
      </c>
      <c r="H351" s="141">
        <v>831</v>
      </c>
      <c r="I351" s="141">
        <v>67</v>
      </c>
    </row>
    <row r="352" spans="1:9" x14ac:dyDescent="0.3">
      <c r="A352" s="140">
        <v>44180</v>
      </c>
      <c r="B352" s="141">
        <v>942</v>
      </c>
      <c r="C352" s="141">
        <v>651</v>
      </c>
      <c r="D352" s="141">
        <v>243</v>
      </c>
      <c r="E352" s="141">
        <v>31</v>
      </c>
      <c r="F352" s="35">
        <f t="shared" si="5"/>
        <v>274</v>
      </c>
      <c r="G352" s="141">
        <v>17</v>
      </c>
      <c r="H352" s="141">
        <v>872</v>
      </c>
      <c r="I352" s="141">
        <v>67</v>
      </c>
    </row>
    <row r="353" spans="1:9" x14ac:dyDescent="0.3">
      <c r="A353" s="140">
        <v>44181</v>
      </c>
      <c r="B353" s="141">
        <v>972</v>
      </c>
      <c r="C353" s="141">
        <v>660</v>
      </c>
      <c r="D353" s="141">
        <v>255</v>
      </c>
      <c r="E353" s="141">
        <v>34</v>
      </c>
      <c r="F353" s="35">
        <f t="shared" si="5"/>
        <v>289</v>
      </c>
      <c r="G353" s="141">
        <v>23</v>
      </c>
      <c r="H353" s="141">
        <v>881</v>
      </c>
      <c r="I353" s="141">
        <v>88</v>
      </c>
    </row>
    <row r="354" spans="1:9" x14ac:dyDescent="0.3">
      <c r="A354" s="140">
        <v>44182</v>
      </c>
      <c r="B354" s="141">
        <v>911</v>
      </c>
      <c r="C354" s="141">
        <v>605</v>
      </c>
      <c r="D354" s="141">
        <v>250</v>
      </c>
      <c r="E354" s="141">
        <v>33</v>
      </c>
      <c r="F354" s="35">
        <f t="shared" si="5"/>
        <v>283</v>
      </c>
      <c r="G354" s="141">
        <v>23</v>
      </c>
      <c r="H354" s="141">
        <v>836</v>
      </c>
      <c r="I354" s="141">
        <v>72</v>
      </c>
    </row>
    <row r="355" spans="1:9" x14ac:dyDescent="0.3">
      <c r="A355" s="140">
        <v>44183</v>
      </c>
      <c r="B355" s="141">
        <v>1020</v>
      </c>
      <c r="C355" s="141">
        <v>702</v>
      </c>
      <c r="D355" s="141">
        <v>266</v>
      </c>
      <c r="E355" s="141">
        <v>33</v>
      </c>
      <c r="F355" s="35">
        <f t="shared" si="5"/>
        <v>299</v>
      </c>
      <c r="G355" s="141">
        <v>19</v>
      </c>
      <c r="H355" s="141">
        <v>932</v>
      </c>
      <c r="I355" s="141">
        <v>86</v>
      </c>
    </row>
    <row r="356" spans="1:9" x14ac:dyDescent="0.3">
      <c r="A356" s="140">
        <v>44184</v>
      </c>
      <c r="B356" s="141">
        <v>945</v>
      </c>
      <c r="C356" s="141">
        <v>629</v>
      </c>
      <c r="D356" s="141">
        <v>270</v>
      </c>
      <c r="E356" s="141">
        <v>32</v>
      </c>
      <c r="F356" s="35">
        <f t="shared" si="5"/>
        <v>302</v>
      </c>
      <c r="G356" s="141">
        <v>14</v>
      </c>
      <c r="H356" s="141">
        <v>871</v>
      </c>
      <c r="I356" s="141">
        <v>69</v>
      </c>
    </row>
    <row r="357" spans="1:9" x14ac:dyDescent="0.3">
      <c r="A357" s="140">
        <v>44185</v>
      </c>
      <c r="B357" s="141">
        <v>1014</v>
      </c>
      <c r="C357" s="141">
        <v>683</v>
      </c>
      <c r="D357" s="141">
        <v>274</v>
      </c>
      <c r="E357" s="141">
        <v>31</v>
      </c>
      <c r="F357" s="35">
        <f t="shared" si="5"/>
        <v>305</v>
      </c>
      <c r="G357" s="141">
        <v>26</v>
      </c>
      <c r="H357" s="141">
        <v>903</v>
      </c>
      <c r="I357" s="141">
        <v>106</v>
      </c>
    </row>
    <row r="358" spans="1:9" x14ac:dyDescent="0.3">
      <c r="A358" s="140">
        <v>44186</v>
      </c>
      <c r="B358" s="141">
        <v>1087</v>
      </c>
      <c r="C358" s="141">
        <v>726</v>
      </c>
      <c r="D358" s="141">
        <v>304</v>
      </c>
      <c r="E358" s="141">
        <v>44</v>
      </c>
      <c r="F358" s="35">
        <f t="shared" si="5"/>
        <v>348</v>
      </c>
      <c r="G358" s="141">
        <v>13</v>
      </c>
      <c r="H358" s="141">
        <v>987</v>
      </c>
      <c r="I358" s="141">
        <v>97</v>
      </c>
    </row>
    <row r="359" spans="1:9" x14ac:dyDescent="0.3">
      <c r="A359" s="140">
        <v>44187</v>
      </c>
      <c r="B359" s="141">
        <v>1047</v>
      </c>
      <c r="C359" s="141">
        <v>717</v>
      </c>
      <c r="D359" s="141">
        <v>286</v>
      </c>
      <c r="E359" s="141">
        <v>24</v>
      </c>
      <c r="F359" s="35">
        <f t="shared" si="5"/>
        <v>310</v>
      </c>
      <c r="G359" s="141">
        <v>20</v>
      </c>
      <c r="H359" s="141">
        <v>966</v>
      </c>
      <c r="I359" s="141">
        <v>79</v>
      </c>
    </row>
    <row r="360" spans="1:9" x14ac:dyDescent="0.3">
      <c r="A360" s="140">
        <v>44188</v>
      </c>
      <c r="B360" s="141">
        <v>991</v>
      </c>
      <c r="C360" s="141">
        <v>662</v>
      </c>
      <c r="D360" s="141">
        <v>283</v>
      </c>
      <c r="E360" s="141">
        <v>26</v>
      </c>
      <c r="F360" s="35">
        <f t="shared" si="5"/>
        <v>309</v>
      </c>
      <c r="G360" s="141">
        <v>20</v>
      </c>
      <c r="H360" s="141">
        <v>908</v>
      </c>
      <c r="I360" s="141">
        <v>79</v>
      </c>
    </row>
    <row r="361" spans="1:9" x14ac:dyDescent="0.3">
      <c r="A361" s="140">
        <v>44189</v>
      </c>
      <c r="B361" s="141">
        <v>996</v>
      </c>
      <c r="C361" s="141">
        <v>653</v>
      </c>
      <c r="D361" s="141">
        <v>301</v>
      </c>
      <c r="E361" s="141">
        <v>25</v>
      </c>
      <c r="F361" s="35">
        <f t="shared" si="5"/>
        <v>326</v>
      </c>
      <c r="G361" s="141">
        <v>17</v>
      </c>
      <c r="H361" s="141">
        <v>905</v>
      </c>
      <c r="I361" s="141">
        <v>87</v>
      </c>
    </row>
    <row r="362" spans="1:9" x14ac:dyDescent="0.3">
      <c r="A362" s="140">
        <v>44190</v>
      </c>
      <c r="B362" s="141">
        <v>1106</v>
      </c>
      <c r="C362" s="141">
        <v>781</v>
      </c>
      <c r="D362" s="141">
        <v>273</v>
      </c>
      <c r="E362" s="141">
        <v>32</v>
      </c>
      <c r="F362" s="35">
        <f t="shared" si="5"/>
        <v>305</v>
      </c>
      <c r="G362" s="141">
        <v>20</v>
      </c>
      <c r="H362" s="141">
        <v>950</v>
      </c>
      <c r="I362" s="141">
        <v>151</v>
      </c>
    </row>
    <row r="363" spans="1:9" x14ac:dyDescent="0.3">
      <c r="A363" s="140">
        <v>44191</v>
      </c>
      <c r="B363" s="141">
        <v>1028</v>
      </c>
      <c r="C363" s="141">
        <v>674</v>
      </c>
      <c r="D363" s="141">
        <v>307</v>
      </c>
      <c r="E363" s="141">
        <v>32</v>
      </c>
      <c r="F363" s="35">
        <f t="shared" si="5"/>
        <v>339</v>
      </c>
      <c r="G363" s="141">
        <v>15</v>
      </c>
      <c r="H363" s="141">
        <v>923</v>
      </c>
      <c r="I363" s="141">
        <v>100</v>
      </c>
    </row>
    <row r="364" spans="1:9" x14ac:dyDescent="0.3">
      <c r="A364" s="140">
        <v>44192</v>
      </c>
      <c r="B364" s="141">
        <v>959</v>
      </c>
      <c r="C364" s="141">
        <v>629</v>
      </c>
      <c r="D364" s="141">
        <v>286</v>
      </c>
      <c r="E364" s="141">
        <v>28</v>
      </c>
      <c r="F364" s="35">
        <f t="shared" si="5"/>
        <v>314</v>
      </c>
      <c r="G364" s="141">
        <v>16</v>
      </c>
      <c r="H364" s="141">
        <v>882</v>
      </c>
      <c r="I364" s="141">
        <v>75</v>
      </c>
    </row>
    <row r="365" spans="1:9" x14ac:dyDescent="0.3">
      <c r="A365" s="140">
        <v>44193</v>
      </c>
      <c r="B365" s="141">
        <v>1056</v>
      </c>
      <c r="C365" s="141">
        <v>707</v>
      </c>
      <c r="D365" s="141">
        <v>307</v>
      </c>
      <c r="E365" s="141">
        <v>30</v>
      </c>
      <c r="F365" s="35">
        <f t="shared" si="5"/>
        <v>337</v>
      </c>
      <c r="G365" s="141">
        <v>12</v>
      </c>
      <c r="H365" s="141">
        <v>968</v>
      </c>
      <c r="I365" s="141">
        <v>86</v>
      </c>
    </row>
    <row r="366" spans="1:9" x14ac:dyDescent="0.3">
      <c r="A366" s="140">
        <v>44194</v>
      </c>
      <c r="B366" s="141">
        <v>1091</v>
      </c>
      <c r="C366" s="141">
        <v>657</v>
      </c>
      <c r="D366" s="141">
        <v>381</v>
      </c>
      <c r="E366" s="141">
        <v>37</v>
      </c>
      <c r="F366" s="35">
        <f t="shared" si="5"/>
        <v>418</v>
      </c>
      <c r="G366" s="141">
        <v>16</v>
      </c>
      <c r="H366" s="141">
        <v>1025</v>
      </c>
      <c r="I366" s="141">
        <v>66</v>
      </c>
    </row>
    <row r="367" spans="1:9" x14ac:dyDescent="0.3">
      <c r="A367" s="140">
        <v>44195</v>
      </c>
      <c r="B367" s="141">
        <v>1126</v>
      </c>
      <c r="C367" s="141">
        <v>725</v>
      </c>
      <c r="D367" s="141">
        <v>341</v>
      </c>
      <c r="E367" s="141">
        <v>38</v>
      </c>
      <c r="F367" s="35">
        <f t="shared" si="5"/>
        <v>379</v>
      </c>
      <c r="G367" s="141">
        <v>22</v>
      </c>
      <c r="H367" s="141">
        <v>1037</v>
      </c>
      <c r="I367" s="141">
        <v>85</v>
      </c>
    </row>
    <row r="368" spans="1:9" x14ac:dyDescent="0.3">
      <c r="A368" s="140">
        <v>44196</v>
      </c>
      <c r="B368" s="141">
        <v>1096</v>
      </c>
      <c r="C368" s="141">
        <v>737</v>
      </c>
      <c r="D368" s="141">
        <v>311</v>
      </c>
      <c r="E368" s="141">
        <v>31</v>
      </c>
      <c r="F368" s="35">
        <f t="shared" si="5"/>
        <v>342</v>
      </c>
      <c r="G368" s="141">
        <v>17</v>
      </c>
      <c r="H368" s="141">
        <v>990</v>
      </c>
      <c r="I368" s="141">
        <v>103</v>
      </c>
    </row>
    <row r="369" spans="1:9" x14ac:dyDescent="0.3">
      <c r="A369" s="215">
        <v>44197</v>
      </c>
      <c r="B369" s="216">
        <v>1278</v>
      </c>
      <c r="C369" s="216">
        <v>843</v>
      </c>
      <c r="D369" s="216">
        <v>372</v>
      </c>
      <c r="E369" s="216">
        <v>42</v>
      </c>
      <c r="F369" s="217">
        <f t="shared" si="5"/>
        <v>414</v>
      </c>
      <c r="G369" s="216">
        <v>21</v>
      </c>
      <c r="H369" s="216">
        <v>1086</v>
      </c>
      <c r="I369" s="216">
        <v>183</v>
      </c>
    </row>
    <row r="370" spans="1:9" x14ac:dyDescent="0.3">
      <c r="A370" s="140">
        <v>44198</v>
      </c>
      <c r="B370" s="141">
        <v>1125</v>
      </c>
      <c r="C370" s="141">
        <v>739</v>
      </c>
      <c r="D370" s="141">
        <v>331</v>
      </c>
      <c r="E370" s="141">
        <v>40</v>
      </c>
      <c r="F370" s="35">
        <f t="shared" si="5"/>
        <v>371</v>
      </c>
      <c r="G370" s="141">
        <v>15</v>
      </c>
      <c r="H370" s="141">
        <v>1015</v>
      </c>
      <c r="I370" s="141">
        <v>105</v>
      </c>
    </row>
    <row r="371" spans="1:9" x14ac:dyDescent="0.3">
      <c r="A371" s="140">
        <v>44199</v>
      </c>
      <c r="B371" s="141">
        <v>1052</v>
      </c>
      <c r="C371" s="141">
        <v>692</v>
      </c>
      <c r="D371" s="141">
        <v>304</v>
      </c>
      <c r="E371" s="141">
        <v>44</v>
      </c>
      <c r="F371" s="35">
        <f t="shared" si="5"/>
        <v>348</v>
      </c>
      <c r="G371" s="141">
        <v>12</v>
      </c>
      <c r="H371" s="141">
        <v>976</v>
      </c>
      <c r="I371" s="141">
        <v>72</v>
      </c>
    </row>
    <row r="372" spans="1:9" x14ac:dyDescent="0.3">
      <c r="A372" s="140">
        <v>44200</v>
      </c>
      <c r="B372" s="141">
        <v>1087</v>
      </c>
      <c r="C372" s="141">
        <v>685</v>
      </c>
      <c r="D372" s="141">
        <v>285</v>
      </c>
      <c r="E372" s="141">
        <v>93</v>
      </c>
      <c r="F372" s="35">
        <f t="shared" si="5"/>
        <v>378</v>
      </c>
      <c r="G372" s="141">
        <v>24</v>
      </c>
      <c r="H372" s="141">
        <v>1013</v>
      </c>
      <c r="I372" s="141">
        <v>71</v>
      </c>
    </row>
    <row r="373" spans="1:9" x14ac:dyDescent="0.3">
      <c r="A373" s="140">
        <v>44201</v>
      </c>
      <c r="B373" s="141">
        <v>1095</v>
      </c>
      <c r="C373" s="141">
        <v>683</v>
      </c>
      <c r="D373" s="141">
        <v>300</v>
      </c>
      <c r="E373" s="141">
        <v>94</v>
      </c>
      <c r="F373" s="35">
        <f t="shared" si="5"/>
        <v>394</v>
      </c>
      <c r="G373" s="141">
        <v>18</v>
      </c>
      <c r="H373" s="141">
        <v>1028</v>
      </c>
      <c r="I373" s="141">
        <v>64</v>
      </c>
    </row>
    <row r="374" spans="1:9" x14ac:dyDescent="0.3">
      <c r="A374" s="140">
        <v>44202</v>
      </c>
      <c r="B374" s="141">
        <v>1184</v>
      </c>
      <c r="C374" s="141">
        <v>717</v>
      </c>
      <c r="D374" s="141">
        <v>339</v>
      </c>
      <c r="E374" s="141">
        <v>106</v>
      </c>
      <c r="F374" s="35">
        <f t="shared" si="5"/>
        <v>445</v>
      </c>
      <c r="G374" s="141">
        <v>22</v>
      </c>
      <c r="H374" s="141">
        <v>1105</v>
      </c>
      <c r="I374" s="141">
        <v>75</v>
      </c>
    </row>
    <row r="375" spans="1:9" x14ac:dyDescent="0.3">
      <c r="A375" s="140">
        <v>44203</v>
      </c>
      <c r="B375" s="141">
        <v>1205</v>
      </c>
      <c r="C375" s="141">
        <v>728</v>
      </c>
      <c r="D375" s="141">
        <v>371</v>
      </c>
      <c r="E375" s="141">
        <v>87</v>
      </c>
      <c r="F375" s="35">
        <f t="shared" si="5"/>
        <v>458</v>
      </c>
      <c r="G375" s="141">
        <v>19</v>
      </c>
      <c r="H375" s="141">
        <v>1116</v>
      </c>
      <c r="I375" s="141">
        <v>84</v>
      </c>
    </row>
    <row r="376" spans="1:9" x14ac:dyDescent="0.3">
      <c r="A376" s="140">
        <v>44204</v>
      </c>
      <c r="B376" s="141">
        <v>1055</v>
      </c>
      <c r="C376" s="141">
        <v>622</v>
      </c>
      <c r="D376" s="141">
        <v>317</v>
      </c>
      <c r="E376" s="141">
        <v>93</v>
      </c>
      <c r="F376" s="35">
        <f t="shared" si="5"/>
        <v>410</v>
      </c>
      <c r="G376" s="141">
        <v>23</v>
      </c>
      <c r="H376" s="141">
        <v>982</v>
      </c>
      <c r="I376" s="141">
        <v>69</v>
      </c>
    </row>
    <row r="377" spans="1:9" x14ac:dyDescent="0.3">
      <c r="A377" s="140">
        <v>44205</v>
      </c>
      <c r="B377" s="141">
        <v>1171</v>
      </c>
      <c r="C377" s="141">
        <v>706</v>
      </c>
      <c r="D377" s="141">
        <v>364</v>
      </c>
      <c r="E377" s="141">
        <v>84</v>
      </c>
      <c r="F377" s="35">
        <f t="shared" si="5"/>
        <v>448</v>
      </c>
      <c r="G377" s="141">
        <v>17</v>
      </c>
      <c r="H377" s="141">
        <v>1093</v>
      </c>
      <c r="I377" s="141">
        <v>75</v>
      </c>
    </row>
    <row r="378" spans="1:9" s="1" customFormat="1" x14ac:dyDescent="0.3">
      <c r="A378" s="140">
        <v>44206</v>
      </c>
      <c r="B378" s="141">
        <v>1182</v>
      </c>
      <c r="C378" s="141">
        <v>732</v>
      </c>
      <c r="D378" s="141">
        <v>351</v>
      </c>
      <c r="E378" s="141">
        <v>77</v>
      </c>
      <c r="F378" s="35">
        <f t="shared" si="5"/>
        <v>428</v>
      </c>
      <c r="G378" s="141">
        <v>22</v>
      </c>
      <c r="H378" s="141">
        <v>1100</v>
      </c>
      <c r="I378" s="141">
        <v>79</v>
      </c>
    </row>
    <row r="379" spans="1:9" s="135" customFormat="1" ht="13.8" x14ac:dyDescent="0.25">
      <c r="A379" s="140">
        <v>44207</v>
      </c>
      <c r="B379" s="141">
        <v>1163</v>
      </c>
      <c r="C379" s="141">
        <v>679</v>
      </c>
      <c r="D379" s="141">
        <v>392</v>
      </c>
      <c r="E379" s="141">
        <v>71</v>
      </c>
      <c r="F379" s="35">
        <f t="shared" si="5"/>
        <v>463</v>
      </c>
      <c r="G379" s="141">
        <v>21</v>
      </c>
      <c r="H379" s="141">
        <v>1091</v>
      </c>
      <c r="I379" s="141">
        <v>65</v>
      </c>
    </row>
    <row r="380" spans="1:9" s="135" customFormat="1" ht="13.8" x14ac:dyDescent="0.25">
      <c r="A380" s="140">
        <v>44208</v>
      </c>
      <c r="B380" s="141">
        <v>1211</v>
      </c>
      <c r="C380" s="141">
        <v>717</v>
      </c>
      <c r="D380" s="141">
        <v>383</v>
      </c>
      <c r="E380" s="141">
        <v>91</v>
      </c>
      <c r="F380" s="35">
        <f t="shared" si="5"/>
        <v>474</v>
      </c>
      <c r="G380" s="141">
        <v>20</v>
      </c>
      <c r="H380" s="141">
        <v>1126</v>
      </c>
      <c r="I380" s="141">
        <v>81</v>
      </c>
    </row>
    <row r="381" spans="1:9" s="135" customFormat="1" ht="13.8" x14ac:dyDescent="0.25">
      <c r="A381" s="140">
        <v>44209</v>
      </c>
      <c r="B381" s="141">
        <v>1217</v>
      </c>
      <c r="C381" s="141">
        <v>708</v>
      </c>
      <c r="D381" s="141">
        <v>400</v>
      </c>
      <c r="E381" s="141">
        <v>88</v>
      </c>
      <c r="F381" s="35">
        <f t="shared" si="5"/>
        <v>488</v>
      </c>
      <c r="G381" s="141">
        <v>21</v>
      </c>
      <c r="H381" s="141">
        <v>1146</v>
      </c>
      <c r="I381" s="141">
        <v>67</v>
      </c>
    </row>
    <row r="382" spans="1:9" s="135" customFormat="1" ht="13.8" x14ac:dyDescent="0.25">
      <c r="A382" s="140">
        <v>44210</v>
      </c>
      <c r="B382" s="141">
        <v>1173</v>
      </c>
      <c r="C382" s="141">
        <v>689</v>
      </c>
      <c r="D382" s="141">
        <v>381</v>
      </c>
      <c r="E382" s="141">
        <v>82</v>
      </c>
      <c r="F382" s="35">
        <f t="shared" si="5"/>
        <v>463</v>
      </c>
      <c r="G382" s="141">
        <v>21</v>
      </c>
      <c r="H382" s="141">
        <v>1107</v>
      </c>
      <c r="I382" s="141">
        <v>62</v>
      </c>
    </row>
    <row r="383" spans="1:9" s="135" customFormat="1" ht="13.8" x14ac:dyDescent="0.25">
      <c r="A383" s="140">
        <v>44211</v>
      </c>
      <c r="B383" s="141">
        <v>1224</v>
      </c>
      <c r="C383" s="141">
        <v>721</v>
      </c>
      <c r="D383" s="141">
        <v>383</v>
      </c>
      <c r="E383" s="141">
        <v>96</v>
      </c>
      <c r="F383" s="35">
        <f t="shared" si="5"/>
        <v>479</v>
      </c>
      <c r="G383" s="141">
        <v>24</v>
      </c>
      <c r="H383" s="141">
        <v>1145</v>
      </c>
      <c r="I383" s="141">
        <v>77</v>
      </c>
    </row>
    <row r="384" spans="1:9" s="135" customFormat="1" ht="13.8" x14ac:dyDescent="0.25">
      <c r="A384" s="140">
        <v>44212</v>
      </c>
      <c r="B384" s="141">
        <v>1224</v>
      </c>
      <c r="C384" s="141">
        <v>719</v>
      </c>
      <c r="D384" s="141">
        <v>392</v>
      </c>
      <c r="E384" s="141">
        <v>83</v>
      </c>
      <c r="F384" s="35">
        <f t="shared" si="5"/>
        <v>475</v>
      </c>
      <c r="G384" s="141">
        <v>30</v>
      </c>
      <c r="H384" s="141">
        <v>1148</v>
      </c>
      <c r="I384" s="141">
        <v>74</v>
      </c>
    </row>
    <row r="385" spans="1:9" s="135" customFormat="1" ht="13.8" x14ac:dyDescent="0.25">
      <c r="A385" s="140">
        <v>44213</v>
      </c>
      <c r="B385" s="141">
        <v>1255</v>
      </c>
      <c r="C385" s="141">
        <v>716</v>
      </c>
      <c r="D385" s="141">
        <v>436</v>
      </c>
      <c r="E385" s="141">
        <v>77</v>
      </c>
      <c r="F385" s="35">
        <f t="shared" si="5"/>
        <v>513</v>
      </c>
      <c r="G385" s="141">
        <v>26</v>
      </c>
      <c r="H385" s="141">
        <v>1168</v>
      </c>
      <c r="I385" s="141">
        <v>87</v>
      </c>
    </row>
    <row r="386" spans="1:9" s="1" customFormat="1" x14ac:dyDescent="0.3">
      <c r="A386" s="140">
        <v>44214</v>
      </c>
      <c r="B386" s="141">
        <v>1235</v>
      </c>
      <c r="C386" s="141">
        <v>716</v>
      </c>
      <c r="D386" s="141">
        <v>412</v>
      </c>
      <c r="E386" s="141">
        <v>84</v>
      </c>
      <c r="F386" s="35">
        <f t="shared" si="5"/>
        <v>496</v>
      </c>
      <c r="G386" s="141">
        <v>23</v>
      </c>
      <c r="H386" s="141">
        <v>1146</v>
      </c>
      <c r="I386" s="141">
        <v>80</v>
      </c>
    </row>
    <row r="387" spans="1:9" x14ac:dyDescent="0.3">
      <c r="A387" s="140">
        <v>44215</v>
      </c>
      <c r="B387" s="141">
        <v>1280</v>
      </c>
      <c r="C387" s="141">
        <v>728</v>
      </c>
      <c r="D387" s="141">
        <v>433</v>
      </c>
      <c r="E387" s="141">
        <v>92</v>
      </c>
      <c r="F387" s="35">
        <f t="shared" ref="F387:F450" si="6">D387+E387</f>
        <v>525</v>
      </c>
      <c r="G387" s="141">
        <v>27</v>
      </c>
      <c r="H387" s="141">
        <v>1188</v>
      </c>
      <c r="I387" s="141">
        <v>84</v>
      </c>
    </row>
    <row r="388" spans="1:9" x14ac:dyDescent="0.3">
      <c r="A388" s="140">
        <v>44216</v>
      </c>
      <c r="B388" s="141">
        <v>1226</v>
      </c>
      <c r="C388" s="141">
        <v>696</v>
      </c>
      <c r="D388" s="141">
        <v>422</v>
      </c>
      <c r="E388" s="141">
        <v>82</v>
      </c>
      <c r="F388" s="35">
        <f t="shared" si="6"/>
        <v>504</v>
      </c>
      <c r="G388" s="141">
        <v>26</v>
      </c>
      <c r="H388" s="141">
        <v>1161</v>
      </c>
      <c r="I388" s="141">
        <v>63</v>
      </c>
    </row>
    <row r="389" spans="1:9" x14ac:dyDescent="0.3">
      <c r="A389" s="140">
        <v>44217</v>
      </c>
      <c r="B389" s="141">
        <v>1263</v>
      </c>
      <c r="C389" s="141">
        <v>712</v>
      </c>
      <c r="D389" s="141">
        <v>425</v>
      </c>
      <c r="E389" s="141">
        <v>102</v>
      </c>
      <c r="F389" s="35">
        <f t="shared" si="6"/>
        <v>527</v>
      </c>
      <c r="G389" s="141">
        <v>24</v>
      </c>
      <c r="H389" s="141">
        <v>1182</v>
      </c>
      <c r="I389" s="141">
        <v>78</v>
      </c>
    </row>
    <row r="390" spans="1:9" x14ac:dyDescent="0.3">
      <c r="A390" s="140">
        <v>44218</v>
      </c>
      <c r="B390" s="141">
        <v>1192</v>
      </c>
      <c r="C390" s="141">
        <v>698</v>
      </c>
      <c r="D390" s="141">
        <v>390</v>
      </c>
      <c r="E390" s="141">
        <v>76</v>
      </c>
      <c r="F390" s="35">
        <f t="shared" si="6"/>
        <v>466</v>
      </c>
      <c r="G390" s="141">
        <v>28</v>
      </c>
      <c r="H390" s="141">
        <v>1108</v>
      </c>
      <c r="I390" s="141">
        <v>80</v>
      </c>
    </row>
    <row r="391" spans="1:9" x14ac:dyDescent="0.3">
      <c r="A391" s="140">
        <v>44219</v>
      </c>
      <c r="B391" s="141">
        <v>1149</v>
      </c>
      <c r="C391" s="141">
        <v>684</v>
      </c>
      <c r="D391" s="141">
        <v>349</v>
      </c>
      <c r="E391" s="141">
        <v>99</v>
      </c>
      <c r="F391" s="35">
        <f t="shared" si="6"/>
        <v>448</v>
      </c>
      <c r="G391" s="141">
        <v>17</v>
      </c>
      <c r="H391" s="141">
        <v>1059</v>
      </c>
      <c r="I391" s="141">
        <v>82</v>
      </c>
    </row>
    <row r="392" spans="1:9" x14ac:dyDescent="0.3">
      <c r="A392" s="140">
        <v>44220</v>
      </c>
      <c r="B392" s="141">
        <v>1148</v>
      </c>
      <c r="C392" s="141">
        <v>671</v>
      </c>
      <c r="D392" s="141">
        <v>382</v>
      </c>
      <c r="E392" s="141">
        <v>69</v>
      </c>
      <c r="F392" s="35">
        <f t="shared" si="6"/>
        <v>451</v>
      </c>
      <c r="G392" s="141">
        <v>26</v>
      </c>
      <c r="H392" s="141">
        <v>1053</v>
      </c>
      <c r="I392" s="141">
        <v>90</v>
      </c>
    </row>
    <row r="393" spans="1:9" x14ac:dyDescent="0.3">
      <c r="A393" s="140">
        <v>44221</v>
      </c>
      <c r="B393" s="141">
        <v>1174</v>
      </c>
      <c r="C393" s="141">
        <v>657</v>
      </c>
      <c r="D393" s="141">
        <v>420</v>
      </c>
      <c r="E393" s="141">
        <v>75</v>
      </c>
      <c r="F393" s="35">
        <f t="shared" si="6"/>
        <v>495</v>
      </c>
      <c r="G393" s="141">
        <v>22</v>
      </c>
      <c r="H393" s="141">
        <v>1106</v>
      </c>
      <c r="I393" s="141">
        <v>67</v>
      </c>
    </row>
    <row r="394" spans="1:9" x14ac:dyDescent="0.3">
      <c r="A394" s="140">
        <v>44222</v>
      </c>
      <c r="B394" s="141">
        <v>1106</v>
      </c>
      <c r="C394" s="141">
        <v>617</v>
      </c>
      <c r="D394" s="141">
        <v>390</v>
      </c>
      <c r="E394" s="141">
        <v>85</v>
      </c>
      <c r="F394" s="35">
        <f t="shared" si="6"/>
        <v>475</v>
      </c>
      <c r="G394" s="141">
        <v>14</v>
      </c>
      <c r="H394" s="141">
        <v>1038</v>
      </c>
      <c r="I394" s="141">
        <v>64</v>
      </c>
    </row>
    <row r="395" spans="1:9" x14ac:dyDescent="0.3">
      <c r="A395" s="140">
        <v>44223</v>
      </c>
      <c r="B395" s="141">
        <v>1087</v>
      </c>
      <c r="C395" s="141">
        <v>630</v>
      </c>
      <c r="D395" s="141">
        <v>367</v>
      </c>
      <c r="E395" s="141">
        <v>70</v>
      </c>
      <c r="F395" s="35">
        <f t="shared" si="6"/>
        <v>437</v>
      </c>
      <c r="G395" s="141">
        <v>20</v>
      </c>
      <c r="H395" s="141">
        <v>1016</v>
      </c>
      <c r="I395" s="141">
        <v>66</v>
      </c>
    </row>
    <row r="396" spans="1:9" x14ac:dyDescent="0.3">
      <c r="A396" s="140">
        <v>44224</v>
      </c>
      <c r="B396" s="141">
        <v>1097</v>
      </c>
      <c r="C396" s="141">
        <v>670</v>
      </c>
      <c r="D396" s="141">
        <v>336</v>
      </c>
      <c r="E396" s="141">
        <v>75</v>
      </c>
      <c r="F396" s="35">
        <f t="shared" si="6"/>
        <v>411</v>
      </c>
      <c r="G396" s="141">
        <v>16</v>
      </c>
      <c r="H396" s="141">
        <v>1020</v>
      </c>
      <c r="I396" s="141">
        <v>69</v>
      </c>
    </row>
    <row r="397" spans="1:9" x14ac:dyDescent="0.3">
      <c r="A397" s="140">
        <v>44225</v>
      </c>
      <c r="B397" s="141">
        <v>1054</v>
      </c>
      <c r="C397" s="141">
        <v>631</v>
      </c>
      <c r="D397" s="141">
        <v>343</v>
      </c>
      <c r="E397" s="141">
        <v>60</v>
      </c>
      <c r="F397" s="35">
        <f t="shared" si="6"/>
        <v>403</v>
      </c>
      <c r="G397" s="141">
        <v>20</v>
      </c>
      <c r="H397" s="141">
        <v>972</v>
      </c>
      <c r="I397" s="141">
        <v>77</v>
      </c>
    </row>
    <row r="398" spans="1:9" x14ac:dyDescent="0.3">
      <c r="A398" s="140">
        <v>44226</v>
      </c>
      <c r="B398" s="141">
        <v>1107</v>
      </c>
      <c r="C398" s="141">
        <v>703</v>
      </c>
      <c r="D398" s="141">
        <v>308</v>
      </c>
      <c r="E398" s="141">
        <v>75</v>
      </c>
      <c r="F398" s="35">
        <f t="shared" si="6"/>
        <v>383</v>
      </c>
      <c r="G398" s="141">
        <v>21</v>
      </c>
      <c r="H398" s="141">
        <v>995</v>
      </c>
      <c r="I398" s="141">
        <v>109</v>
      </c>
    </row>
    <row r="399" spans="1:9" x14ac:dyDescent="0.3">
      <c r="A399" s="140">
        <v>44227</v>
      </c>
      <c r="B399" s="141">
        <v>1063</v>
      </c>
      <c r="C399" s="141">
        <v>673</v>
      </c>
      <c r="D399" s="141">
        <v>299</v>
      </c>
      <c r="E399" s="141">
        <v>69</v>
      </c>
      <c r="F399" s="35">
        <f t="shared" si="6"/>
        <v>368</v>
      </c>
      <c r="G399" s="141">
        <v>22</v>
      </c>
      <c r="H399" s="141">
        <v>947</v>
      </c>
      <c r="I399" s="141">
        <v>112</v>
      </c>
    </row>
    <row r="400" spans="1:9" x14ac:dyDescent="0.3">
      <c r="A400" s="140">
        <v>44228</v>
      </c>
      <c r="B400" s="141">
        <v>1005</v>
      </c>
      <c r="C400" s="141">
        <v>635</v>
      </c>
      <c r="D400" s="141">
        <v>293</v>
      </c>
      <c r="E400" s="141">
        <v>55</v>
      </c>
      <c r="F400" s="35">
        <f t="shared" si="6"/>
        <v>348</v>
      </c>
      <c r="G400" s="141">
        <v>22</v>
      </c>
      <c r="H400" s="141">
        <v>928</v>
      </c>
      <c r="I400" s="141">
        <v>76</v>
      </c>
    </row>
    <row r="401" spans="1:9" x14ac:dyDescent="0.3">
      <c r="A401" s="140">
        <v>44229</v>
      </c>
      <c r="B401" s="141">
        <v>1028</v>
      </c>
      <c r="C401" s="141">
        <v>642</v>
      </c>
      <c r="D401" s="141">
        <v>293</v>
      </c>
      <c r="E401" s="141">
        <v>74</v>
      </c>
      <c r="F401" s="35">
        <f t="shared" si="6"/>
        <v>367</v>
      </c>
      <c r="G401" s="141">
        <v>19</v>
      </c>
      <c r="H401" s="141">
        <v>950</v>
      </c>
      <c r="I401" s="141">
        <v>72</v>
      </c>
    </row>
    <row r="402" spans="1:9" x14ac:dyDescent="0.3">
      <c r="A402" s="140">
        <v>44230</v>
      </c>
      <c r="B402" s="141">
        <v>1002</v>
      </c>
      <c r="C402" s="141">
        <v>632</v>
      </c>
      <c r="D402" s="141">
        <v>288</v>
      </c>
      <c r="E402" s="141">
        <v>57</v>
      </c>
      <c r="F402" s="35">
        <f t="shared" si="6"/>
        <v>345</v>
      </c>
      <c r="G402" s="141">
        <v>25</v>
      </c>
      <c r="H402" s="141">
        <v>946</v>
      </c>
      <c r="I402" s="141">
        <v>53</v>
      </c>
    </row>
    <row r="403" spans="1:9" x14ac:dyDescent="0.3">
      <c r="A403" s="140">
        <v>44231</v>
      </c>
      <c r="B403" s="141">
        <v>1010</v>
      </c>
      <c r="C403" s="141">
        <v>654</v>
      </c>
      <c r="D403" s="141">
        <v>289</v>
      </c>
      <c r="E403" s="141">
        <v>52</v>
      </c>
      <c r="F403" s="35">
        <f t="shared" si="6"/>
        <v>341</v>
      </c>
      <c r="G403" s="141">
        <v>15</v>
      </c>
      <c r="H403" s="141">
        <v>928</v>
      </c>
      <c r="I403" s="141">
        <v>77</v>
      </c>
    </row>
    <row r="404" spans="1:9" x14ac:dyDescent="0.3">
      <c r="A404" s="140">
        <v>44232</v>
      </c>
      <c r="B404" s="141">
        <v>982</v>
      </c>
      <c r="C404" s="141">
        <v>631</v>
      </c>
      <c r="D404" s="141">
        <v>266</v>
      </c>
      <c r="E404" s="141">
        <v>64</v>
      </c>
      <c r="F404" s="35">
        <f t="shared" si="6"/>
        <v>330</v>
      </c>
      <c r="G404" s="141">
        <v>21</v>
      </c>
      <c r="H404" s="141">
        <v>903</v>
      </c>
      <c r="I404" s="141">
        <v>77</v>
      </c>
    </row>
    <row r="405" spans="1:9" x14ac:dyDescent="0.3">
      <c r="A405" s="140">
        <v>44233</v>
      </c>
      <c r="B405" s="141">
        <v>984</v>
      </c>
      <c r="C405" s="141">
        <v>645</v>
      </c>
      <c r="D405" s="141">
        <v>257</v>
      </c>
      <c r="E405" s="141">
        <v>68</v>
      </c>
      <c r="F405" s="35">
        <f t="shared" si="6"/>
        <v>325</v>
      </c>
      <c r="G405" s="141">
        <v>14</v>
      </c>
      <c r="H405" s="141">
        <v>875</v>
      </c>
      <c r="I405" s="141">
        <v>104</v>
      </c>
    </row>
    <row r="406" spans="1:9" x14ac:dyDescent="0.3">
      <c r="A406" s="140">
        <v>44234</v>
      </c>
      <c r="B406" s="141">
        <v>1042</v>
      </c>
      <c r="C406" s="141">
        <v>693</v>
      </c>
      <c r="D406" s="141">
        <v>277</v>
      </c>
      <c r="E406" s="141">
        <v>59</v>
      </c>
      <c r="F406" s="35">
        <f t="shared" si="6"/>
        <v>336</v>
      </c>
      <c r="G406" s="141">
        <v>13</v>
      </c>
      <c r="H406" s="141">
        <v>918</v>
      </c>
      <c r="I406" s="141">
        <v>122</v>
      </c>
    </row>
    <row r="407" spans="1:9" x14ac:dyDescent="0.3">
      <c r="A407" s="140">
        <v>44235</v>
      </c>
      <c r="B407" s="141">
        <v>930</v>
      </c>
      <c r="C407" s="141">
        <v>647</v>
      </c>
      <c r="D407" s="141">
        <v>215</v>
      </c>
      <c r="E407" s="141">
        <v>54</v>
      </c>
      <c r="F407" s="35">
        <f t="shared" si="6"/>
        <v>269</v>
      </c>
      <c r="G407" s="141">
        <v>14</v>
      </c>
      <c r="H407" s="141">
        <v>853</v>
      </c>
      <c r="I407" s="141">
        <v>70</v>
      </c>
    </row>
    <row r="408" spans="1:9" x14ac:dyDescent="0.3">
      <c r="A408" s="140">
        <v>44236</v>
      </c>
      <c r="B408" s="141">
        <v>935</v>
      </c>
      <c r="C408" s="141">
        <v>617</v>
      </c>
      <c r="D408" s="141">
        <v>240</v>
      </c>
      <c r="E408" s="141">
        <v>60</v>
      </c>
      <c r="F408" s="35">
        <f t="shared" si="6"/>
        <v>300</v>
      </c>
      <c r="G408" s="141">
        <v>18</v>
      </c>
      <c r="H408" s="141">
        <v>855</v>
      </c>
      <c r="I408" s="141">
        <v>74</v>
      </c>
    </row>
    <row r="409" spans="1:9" x14ac:dyDescent="0.3">
      <c r="A409" s="140">
        <v>44237</v>
      </c>
      <c r="B409" s="141">
        <v>887</v>
      </c>
      <c r="C409" s="141">
        <v>609</v>
      </c>
      <c r="D409" s="141">
        <v>219</v>
      </c>
      <c r="E409" s="141">
        <v>40</v>
      </c>
      <c r="F409" s="35">
        <f t="shared" si="6"/>
        <v>259</v>
      </c>
      <c r="G409" s="141">
        <v>19</v>
      </c>
      <c r="H409" s="141">
        <v>818</v>
      </c>
      <c r="I409" s="141">
        <v>62</v>
      </c>
    </row>
    <row r="410" spans="1:9" x14ac:dyDescent="0.3">
      <c r="A410" s="140">
        <v>44238</v>
      </c>
      <c r="B410" s="141">
        <v>874</v>
      </c>
      <c r="C410" s="141">
        <v>632</v>
      </c>
      <c r="D410" s="141">
        <v>166</v>
      </c>
      <c r="E410" s="141">
        <v>65</v>
      </c>
      <c r="F410" s="35">
        <f t="shared" si="6"/>
        <v>231</v>
      </c>
      <c r="G410" s="141">
        <v>11</v>
      </c>
      <c r="H410" s="141">
        <v>800</v>
      </c>
      <c r="I410" s="141">
        <v>72</v>
      </c>
    </row>
    <row r="411" spans="1:9" x14ac:dyDescent="0.3">
      <c r="A411" s="140">
        <v>44239</v>
      </c>
      <c r="B411" s="141">
        <v>882</v>
      </c>
      <c r="C411" s="141">
        <v>584</v>
      </c>
      <c r="D411" s="141">
        <v>214</v>
      </c>
      <c r="E411" s="141">
        <v>63</v>
      </c>
      <c r="F411" s="35">
        <f t="shared" si="6"/>
        <v>277</v>
      </c>
      <c r="G411" s="141">
        <v>21</v>
      </c>
      <c r="H411" s="141">
        <v>811</v>
      </c>
      <c r="I411" s="141">
        <v>69</v>
      </c>
    </row>
    <row r="412" spans="1:9" x14ac:dyDescent="0.3">
      <c r="A412" s="140">
        <v>44240</v>
      </c>
      <c r="B412" s="141">
        <v>913</v>
      </c>
      <c r="C412" s="141">
        <v>643</v>
      </c>
      <c r="D412" s="141">
        <v>200</v>
      </c>
      <c r="E412" s="141">
        <v>54</v>
      </c>
      <c r="F412" s="35">
        <f t="shared" si="6"/>
        <v>254</v>
      </c>
      <c r="G412" s="141">
        <v>16</v>
      </c>
      <c r="H412" s="141">
        <v>806</v>
      </c>
      <c r="I412" s="141">
        <v>107</v>
      </c>
    </row>
    <row r="413" spans="1:9" x14ac:dyDescent="0.3">
      <c r="A413" s="140">
        <v>44241</v>
      </c>
      <c r="B413" s="141">
        <v>938</v>
      </c>
      <c r="C413" s="141">
        <v>667</v>
      </c>
      <c r="D413" s="141">
        <v>211</v>
      </c>
      <c r="E413" s="141">
        <v>41</v>
      </c>
      <c r="F413" s="35">
        <f t="shared" si="6"/>
        <v>252</v>
      </c>
      <c r="G413" s="141">
        <v>19</v>
      </c>
      <c r="H413" s="141">
        <v>819</v>
      </c>
      <c r="I413" s="141">
        <v>113</v>
      </c>
    </row>
    <row r="414" spans="1:9" x14ac:dyDescent="0.3">
      <c r="A414" s="140">
        <v>44242</v>
      </c>
      <c r="B414" s="141">
        <v>869</v>
      </c>
      <c r="C414" s="141">
        <v>641</v>
      </c>
      <c r="D414" s="141">
        <v>167</v>
      </c>
      <c r="E414" s="141">
        <v>47</v>
      </c>
      <c r="F414" s="35">
        <f t="shared" si="6"/>
        <v>214</v>
      </c>
      <c r="G414" s="141">
        <v>14</v>
      </c>
      <c r="H414" s="141">
        <v>778</v>
      </c>
      <c r="I414" s="141">
        <v>88</v>
      </c>
    </row>
    <row r="415" spans="1:9" x14ac:dyDescent="0.3">
      <c r="A415" s="140">
        <v>44243</v>
      </c>
      <c r="B415" s="141">
        <v>899</v>
      </c>
      <c r="C415" s="141">
        <v>638</v>
      </c>
      <c r="D415" s="141">
        <v>191</v>
      </c>
      <c r="E415" s="141">
        <v>52</v>
      </c>
      <c r="F415" s="35">
        <f t="shared" si="6"/>
        <v>243</v>
      </c>
      <c r="G415" s="141">
        <v>18</v>
      </c>
      <c r="H415" s="141">
        <v>827</v>
      </c>
      <c r="I415" s="141">
        <v>70</v>
      </c>
    </row>
    <row r="416" spans="1:9" x14ac:dyDescent="0.3">
      <c r="A416" s="140">
        <v>44244</v>
      </c>
      <c r="B416" s="141">
        <v>861</v>
      </c>
      <c r="C416" s="141">
        <v>602</v>
      </c>
      <c r="D416" s="141">
        <v>193</v>
      </c>
      <c r="E416" s="141">
        <v>48</v>
      </c>
      <c r="F416" s="35">
        <f t="shared" si="6"/>
        <v>241</v>
      </c>
      <c r="G416" s="141">
        <v>18</v>
      </c>
      <c r="H416" s="141">
        <v>800</v>
      </c>
      <c r="I416" s="141">
        <v>59</v>
      </c>
    </row>
    <row r="417" spans="1:9" x14ac:dyDescent="0.3">
      <c r="A417" s="140">
        <v>44245</v>
      </c>
      <c r="B417" s="141">
        <v>833</v>
      </c>
      <c r="C417" s="141">
        <v>578</v>
      </c>
      <c r="D417" s="141">
        <v>185</v>
      </c>
      <c r="E417" s="141">
        <v>50</v>
      </c>
      <c r="F417" s="35">
        <f t="shared" si="6"/>
        <v>235</v>
      </c>
      <c r="G417" s="141">
        <v>20</v>
      </c>
      <c r="H417" s="141">
        <v>767</v>
      </c>
      <c r="I417" s="141">
        <v>64</v>
      </c>
    </row>
    <row r="418" spans="1:9" x14ac:dyDescent="0.3">
      <c r="A418" s="140">
        <v>44246</v>
      </c>
      <c r="B418" s="141">
        <v>796</v>
      </c>
      <c r="C418" s="141">
        <v>583</v>
      </c>
      <c r="D418" s="141">
        <v>154</v>
      </c>
      <c r="E418" s="141">
        <v>44</v>
      </c>
      <c r="F418" s="35">
        <f t="shared" si="6"/>
        <v>198</v>
      </c>
      <c r="G418" s="141">
        <v>15</v>
      </c>
      <c r="H418" s="141">
        <v>722</v>
      </c>
      <c r="I418" s="141">
        <v>71</v>
      </c>
    </row>
    <row r="419" spans="1:9" x14ac:dyDescent="0.3">
      <c r="A419" s="140">
        <v>44247</v>
      </c>
      <c r="B419" s="141">
        <v>807</v>
      </c>
      <c r="C419" s="141">
        <v>607</v>
      </c>
      <c r="D419" s="141">
        <v>154</v>
      </c>
      <c r="E419" s="141">
        <v>29</v>
      </c>
      <c r="F419" s="35">
        <f t="shared" si="6"/>
        <v>183</v>
      </c>
      <c r="G419" s="141">
        <v>17</v>
      </c>
      <c r="H419" s="141">
        <v>716</v>
      </c>
      <c r="I419" s="141">
        <v>88</v>
      </c>
    </row>
    <row r="420" spans="1:9" x14ac:dyDescent="0.3">
      <c r="A420" s="140">
        <v>44248</v>
      </c>
      <c r="B420" s="141">
        <v>858</v>
      </c>
      <c r="C420" s="141">
        <v>639</v>
      </c>
      <c r="D420" s="141">
        <v>155</v>
      </c>
      <c r="E420" s="141">
        <v>48</v>
      </c>
      <c r="F420" s="35">
        <f t="shared" si="6"/>
        <v>203</v>
      </c>
      <c r="G420" s="141">
        <v>16</v>
      </c>
      <c r="H420" s="141">
        <v>761</v>
      </c>
      <c r="I420" s="141">
        <v>94</v>
      </c>
    </row>
    <row r="421" spans="1:9" x14ac:dyDescent="0.3">
      <c r="A421" s="140">
        <v>44249</v>
      </c>
      <c r="B421" s="141">
        <v>801</v>
      </c>
      <c r="C421" s="141">
        <v>592</v>
      </c>
      <c r="D421" s="141">
        <v>147</v>
      </c>
      <c r="E421" s="141">
        <v>46</v>
      </c>
      <c r="F421" s="35">
        <f t="shared" si="6"/>
        <v>193</v>
      </c>
      <c r="G421" s="141">
        <v>16</v>
      </c>
      <c r="H421" s="141">
        <v>715</v>
      </c>
      <c r="I421" s="141">
        <v>77</v>
      </c>
    </row>
    <row r="422" spans="1:9" x14ac:dyDescent="0.3">
      <c r="A422" s="140">
        <v>44250</v>
      </c>
      <c r="B422" s="141">
        <v>811</v>
      </c>
      <c r="C422" s="141">
        <v>591</v>
      </c>
      <c r="D422" s="141">
        <v>164</v>
      </c>
      <c r="E422" s="141">
        <v>45</v>
      </c>
      <c r="F422" s="35">
        <f t="shared" si="6"/>
        <v>209</v>
      </c>
      <c r="G422" s="141">
        <v>11</v>
      </c>
      <c r="H422" s="141">
        <v>739</v>
      </c>
      <c r="I422" s="141">
        <v>68</v>
      </c>
    </row>
    <row r="423" spans="1:9" x14ac:dyDescent="0.3">
      <c r="A423" s="140">
        <v>44251</v>
      </c>
      <c r="B423" s="141">
        <v>831</v>
      </c>
      <c r="C423" s="141">
        <v>620</v>
      </c>
      <c r="D423" s="141">
        <v>146</v>
      </c>
      <c r="E423" s="141">
        <v>47</v>
      </c>
      <c r="F423" s="35">
        <f t="shared" si="6"/>
        <v>193</v>
      </c>
      <c r="G423" s="141">
        <v>18</v>
      </c>
      <c r="H423" s="141">
        <v>749</v>
      </c>
      <c r="I423" s="141">
        <v>77</v>
      </c>
    </row>
    <row r="424" spans="1:9" x14ac:dyDescent="0.3">
      <c r="A424" s="140">
        <v>44252</v>
      </c>
      <c r="B424" s="141">
        <v>735</v>
      </c>
      <c r="C424" s="141">
        <v>554</v>
      </c>
      <c r="D424" s="141">
        <v>133</v>
      </c>
      <c r="E424" s="141">
        <v>36</v>
      </c>
      <c r="F424" s="35">
        <f t="shared" si="6"/>
        <v>169</v>
      </c>
      <c r="G424" s="141">
        <v>12</v>
      </c>
      <c r="H424" s="141">
        <v>676</v>
      </c>
      <c r="I424" s="141">
        <v>58</v>
      </c>
    </row>
    <row r="425" spans="1:9" x14ac:dyDescent="0.3">
      <c r="A425" s="140">
        <v>44253</v>
      </c>
      <c r="B425" s="141">
        <v>796</v>
      </c>
      <c r="C425" s="141">
        <v>597</v>
      </c>
      <c r="D425" s="141">
        <v>135</v>
      </c>
      <c r="E425" s="141">
        <v>51</v>
      </c>
      <c r="F425" s="35">
        <f t="shared" si="6"/>
        <v>186</v>
      </c>
      <c r="G425" s="141">
        <v>13</v>
      </c>
      <c r="H425" s="141">
        <v>726</v>
      </c>
      <c r="I425" s="141">
        <v>67</v>
      </c>
    </row>
    <row r="426" spans="1:9" x14ac:dyDescent="0.3">
      <c r="A426" s="140">
        <v>44254</v>
      </c>
      <c r="B426" s="141">
        <v>789</v>
      </c>
      <c r="C426" s="141">
        <v>603</v>
      </c>
      <c r="D426" s="141">
        <v>131</v>
      </c>
      <c r="E426" s="141">
        <v>35</v>
      </c>
      <c r="F426" s="35">
        <f t="shared" si="6"/>
        <v>166</v>
      </c>
      <c r="G426" s="141">
        <v>20</v>
      </c>
      <c r="H426" s="141">
        <v>699</v>
      </c>
      <c r="I426" s="141">
        <v>87</v>
      </c>
    </row>
    <row r="427" spans="1:9" x14ac:dyDescent="0.3">
      <c r="A427" s="140">
        <v>44255</v>
      </c>
      <c r="B427" s="141">
        <v>814</v>
      </c>
      <c r="C427" s="141">
        <v>622</v>
      </c>
      <c r="D427" s="141">
        <v>131</v>
      </c>
      <c r="E427" s="141">
        <v>46</v>
      </c>
      <c r="F427" s="35">
        <f t="shared" si="6"/>
        <v>177</v>
      </c>
      <c r="G427" s="141">
        <v>15</v>
      </c>
      <c r="H427" s="141">
        <v>691</v>
      </c>
      <c r="I427" s="141">
        <v>117</v>
      </c>
    </row>
    <row r="428" spans="1:9" x14ac:dyDescent="0.3">
      <c r="A428" s="140">
        <v>44256</v>
      </c>
      <c r="B428" s="141">
        <v>784</v>
      </c>
      <c r="C428" s="141">
        <v>622</v>
      </c>
      <c r="D428" s="141">
        <v>110</v>
      </c>
      <c r="E428" s="141">
        <v>37</v>
      </c>
      <c r="F428" s="35">
        <f t="shared" si="6"/>
        <v>147</v>
      </c>
      <c r="G428" s="141">
        <v>15</v>
      </c>
      <c r="H428" s="141">
        <v>686</v>
      </c>
      <c r="I428" s="141">
        <v>91</v>
      </c>
    </row>
    <row r="429" spans="1:9" x14ac:dyDescent="0.3">
      <c r="A429" s="140">
        <v>44257</v>
      </c>
      <c r="B429" s="141">
        <v>783</v>
      </c>
      <c r="C429" s="141">
        <v>624</v>
      </c>
      <c r="D429" s="141">
        <v>106</v>
      </c>
      <c r="E429" s="141">
        <v>43</v>
      </c>
      <c r="F429" s="35">
        <f t="shared" si="6"/>
        <v>149</v>
      </c>
      <c r="G429" s="141">
        <v>10</v>
      </c>
      <c r="H429" s="141">
        <v>703</v>
      </c>
      <c r="I429" s="141">
        <v>75</v>
      </c>
    </row>
    <row r="430" spans="1:9" x14ac:dyDescent="0.3">
      <c r="A430" s="140">
        <v>44258</v>
      </c>
      <c r="B430" s="141">
        <v>763</v>
      </c>
      <c r="C430" s="141">
        <v>587</v>
      </c>
      <c r="D430" s="141">
        <v>117</v>
      </c>
      <c r="E430" s="141">
        <v>43</v>
      </c>
      <c r="F430" s="35">
        <f t="shared" si="6"/>
        <v>160</v>
      </c>
      <c r="G430" s="141">
        <v>16</v>
      </c>
      <c r="H430" s="141">
        <v>687</v>
      </c>
      <c r="I430" s="141">
        <v>72</v>
      </c>
    </row>
    <row r="431" spans="1:9" x14ac:dyDescent="0.3">
      <c r="A431" s="140">
        <v>44259</v>
      </c>
      <c r="B431" s="141">
        <v>789</v>
      </c>
      <c r="C431" s="141">
        <v>614</v>
      </c>
      <c r="D431" s="141">
        <v>125</v>
      </c>
      <c r="E431" s="141">
        <v>32</v>
      </c>
      <c r="F431" s="35">
        <f t="shared" si="6"/>
        <v>157</v>
      </c>
      <c r="G431" s="141">
        <v>18</v>
      </c>
      <c r="H431" s="141">
        <v>721</v>
      </c>
      <c r="I431" s="141">
        <v>60</v>
      </c>
    </row>
    <row r="432" spans="1:9" x14ac:dyDescent="0.3">
      <c r="A432" s="140">
        <v>44260</v>
      </c>
      <c r="B432" s="141">
        <v>820</v>
      </c>
      <c r="C432" s="141">
        <v>630</v>
      </c>
      <c r="D432" s="141">
        <v>130</v>
      </c>
      <c r="E432" s="141">
        <v>43</v>
      </c>
      <c r="F432" s="35">
        <f t="shared" si="6"/>
        <v>173</v>
      </c>
      <c r="G432" s="141">
        <v>17</v>
      </c>
      <c r="H432" s="141">
        <v>761</v>
      </c>
      <c r="I432" s="141">
        <v>56</v>
      </c>
    </row>
    <row r="433" spans="1:9" x14ac:dyDescent="0.3">
      <c r="A433" s="140">
        <v>44261</v>
      </c>
      <c r="B433" s="141">
        <v>832</v>
      </c>
      <c r="C433" s="141">
        <v>627</v>
      </c>
      <c r="D433" s="141">
        <v>142</v>
      </c>
      <c r="E433" s="141">
        <v>46</v>
      </c>
      <c r="F433" s="35">
        <f t="shared" si="6"/>
        <v>188</v>
      </c>
      <c r="G433" s="141">
        <v>17</v>
      </c>
      <c r="H433" s="141">
        <v>725</v>
      </c>
      <c r="I433" s="141">
        <v>106</v>
      </c>
    </row>
    <row r="434" spans="1:9" x14ac:dyDescent="0.3">
      <c r="A434" s="140">
        <v>44262</v>
      </c>
      <c r="B434" s="141">
        <v>804</v>
      </c>
      <c r="C434" s="141">
        <v>636</v>
      </c>
      <c r="D434" s="141">
        <v>119</v>
      </c>
      <c r="E434" s="141">
        <v>36</v>
      </c>
      <c r="F434" s="35">
        <f t="shared" si="6"/>
        <v>155</v>
      </c>
      <c r="G434" s="141">
        <v>13</v>
      </c>
      <c r="H434" s="141">
        <v>693</v>
      </c>
      <c r="I434" s="141">
        <v>108</v>
      </c>
    </row>
    <row r="435" spans="1:9" x14ac:dyDescent="0.3">
      <c r="A435" s="140">
        <v>44263</v>
      </c>
      <c r="B435" s="141">
        <v>773</v>
      </c>
      <c r="C435" s="141">
        <v>609</v>
      </c>
      <c r="D435" s="141">
        <v>103</v>
      </c>
      <c r="E435" s="141">
        <v>42</v>
      </c>
      <c r="F435" s="35">
        <f t="shared" si="6"/>
        <v>145</v>
      </c>
      <c r="G435" s="141">
        <v>19</v>
      </c>
      <c r="H435" s="141">
        <v>695</v>
      </c>
      <c r="I435" s="141">
        <v>72</v>
      </c>
    </row>
    <row r="436" spans="1:9" x14ac:dyDescent="0.3">
      <c r="A436" s="140">
        <v>44264</v>
      </c>
      <c r="B436" s="141">
        <v>760</v>
      </c>
      <c r="C436" s="141">
        <v>591</v>
      </c>
      <c r="D436" s="141">
        <v>118</v>
      </c>
      <c r="E436" s="141">
        <v>37</v>
      </c>
      <c r="F436" s="35">
        <f t="shared" si="6"/>
        <v>155</v>
      </c>
      <c r="G436" s="141">
        <v>14</v>
      </c>
      <c r="H436" s="141">
        <v>689</v>
      </c>
      <c r="I436" s="141">
        <v>66</v>
      </c>
    </row>
    <row r="437" spans="1:9" x14ac:dyDescent="0.3">
      <c r="A437" s="140">
        <v>44265</v>
      </c>
      <c r="B437" s="141">
        <v>790</v>
      </c>
      <c r="C437" s="141">
        <v>630</v>
      </c>
      <c r="D437" s="141">
        <v>101</v>
      </c>
      <c r="E437" s="141">
        <v>43</v>
      </c>
      <c r="F437" s="35">
        <f t="shared" si="6"/>
        <v>144</v>
      </c>
      <c r="G437" s="141">
        <v>16</v>
      </c>
      <c r="H437" s="141">
        <v>724</v>
      </c>
      <c r="I437" s="141">
        <v>56</v>
      </c>
    </row>
    <row r="438" spans="1:9" x14ac:dyDescent="0.3">
      <c r="A438" s="140">
        <v>44266</v>
      </c>
      <c r="B438" s="141">
        <v>697</v>
      </c>
      <c r="C438" s="141">
        <v>544</v>
      </c>
      <c r="D438" s="141">
        <v>102</v>
      </c>
      <c r="E438" s="141">
        <v>32</v>
      </c>
      <c r="F438" s="35">
        <f t="shared" si="6"/>
        <v>134</v>
      </c>
      <c r="G438" s="141">
        <v>19</v>
      </c>
      <c r="H438" s="141">
        <v>641</v>
      </c>
      <c r="I438" s="141">
        <v>55</v>
      </c>
    </row>
    <row r="439" spans="1:9" x14ac:dyDescent="0.3">
      <c r="A439" s="140">
        <v>44267</v>
      </c>
      <c r="B439" s="141">
        <v>787</v>
      </c>
      <c r="C439" s="141">
        <v>616</v>
      </c>
      <c r="D439" s="141">
        <v>102</v>
      </c>
      <c r="E439" s="141">
        <v>42</v>
      </c>
      <c r="F439" s="35">
        <f t="shared" si="6"/>
        <v>144</v>
      </c>
      <c r="G439" s="141">
        <v>27</v>
      </c>
      <c r="H439" s="141">
        <v>727</v>
      </c>
      <c r="I439" s="141">
        <v>55</v>
      </c>
    </row>
    <row r="440" spans="1:9" x14ac:dyDescent="0.3">
      <c r="A440" s="140">
        <v>44268</v>
      </c>
      <c r="B440" s="141">
        <v>750</v>
      </c>
      <c r="C440" s="141">
        <v>565</v>
      </c>
      <c r="D440" s="141">
        <v>129</v>
      </c>
      <c r="E440" s="141">
        <v>44</v>
      </c>
      <c r="F440" s="35">
        <f t="shared" si="6"/>
        <v>173</v>
      </c>
      <c r="G440" s="141">
        <v>12</v>
      </c>
      <c r="H440" s="141">
        <v>668</v>
      </c>
      <c r="I440" s="141">
        <v>79</v>
      </c>
    </row>
    <row r="441" spans="1:9" x14ac:dyDescent="0.3">
      <c r="A441" s="140">
        <v>44269</v>
      </c>
      <c r="B441" s="141">
        <v>776</v>
      </c>
      <c r="C441" s="141">
        <v>597</v>
      </c>
      <c r="D441" s="141">
        <v>120</v>
      </c>
      <c r="E441" s="141">
        <v>43</v>
      </c>
      <c r="F441" s="35">
        <f t="shared" si="6"/>
        <v>163</v>
      </c>
      <c r="G441" s="141">
        <v>16</v>
      </c>
      <c r="H441" s="141">
        <v>666</v>
      </c>
      <c r="I441" s="141">
        <v>108</v>
      </c>
    </row>
    <row r="442" spans="1:9" x14ac:dyDescent="0.3">
      <c r="A442" s="140">
        <v>44270</v>
      </c>
      <c r="B442" s="141">
        <v>793</v>
      </c>
      <c r="C442" s="141">
        <v>618</v>
      </c>
      <c r="D442" s="141">
        <v>125</v>
      </c>
      <c r="E442" s="141">
        <v>36</v>
      </c>
      <c r="F442" s="35">
        <f t="shared" si="6"/>
        <v>161</v>
      </c>
      <c r="G442" s="141">
        <v>14</v>
      </c>
      <c r="H442" s="141">
        <v>712</v>
      </c>
      <c r="I442" s="141">
        <v>78</v>
      </c>
    </row>
    <row r="443" spans="1:9" x14ac:dyDescent="0.3">
      <c r="A443" s="140">
        <v>44271</v>
      </c>
      <c r="B443" s="141">
        <v>725</v>
      </c>
      <c r="C443" s="141">
        <v>556</v>
      </c>
      <c r="D443" s="141">
        <v>112</v>
      </c>
      <c r="E443" s="141">
        <v>40</v>
      </c>
      <c r="F443" s="35">
        <f t="shared" si="6"/>
        <v>152</v>
      </c>
      <c r="G443" s="141">
        <v>17</v>
      </c>
      <c r="H443" s="141">
        <v>662</v>
      </c>
      <c r="I443" s="141">
        <v>59</v>
      </c>
    </row>
    <row r="444" spans="1:9" x14ac:dyDescent="0.3">
      <c r="A444" s="140">
        <v>44272</v>
      </c>
      <c r="B444" s="141">
        <v>827</v>
      </c>
      <c r="C444" s="141">
        <v>644</v>
      </c>
      <c r="D444" s="141">
        <v>133</v>
      </c>
      <c r="E444" s="141">
        <v>37</v>
      </c>
      <c r="F444" s="35">
        <f t="shared" si="6"/>
        <v>170</v>
      </c>
      <c r="G444" s="141">
        <v>13</v>
      </c>
      <c r="H444" s="141">
        <v>745</v>
      </c>
      <c r="I444" s="141">
        <v>78</v>
      </c>
    </row>
    <row r="445" spans="1:9" x14ac:dyDescent="0.3">
      <c r="A445" s="140">
        <v>44273</v>
      </c>
      <c r="B445" s="141">
        <v>752</v>
      </c>
      <c r="C445" s="141">
        <v>584</v>
      </c>
      <c r="D445" s="141">
        <v>116</v>
      </c>
      <c r="E445" s="141">
        <v>34</v>
      </c>
      <c r="F445" s="35">
        <f t="shared" si="6"/>
        <v>150</v>
      </c>
      <c r="G445" s="141">
        <v>18</v>
      </c>
      <c r="H445" s="141">
        <v>685</v>
      </c>
      <c r="I445" s="141">
        <v>61</v>
      </c>
    </row>
    <row r="446" spans="1:9" x14ac:dyDescent="0.3">
      <c r="A446" s="140">
        <v>44274</v>
      </c>
      <c r="B446" s="141">
        <v>816</v>
      </c>
      <c r="C446" s="141">
        <v>639</v>
      </c>
      <c r="D446" s="141">
        <v>122</v>
      </c>
      <c r="E446" s="141">
        <v>34</v>
      </c>
      <c r="F446" s="35">
        <f t="shared" si="6"/>
        <v>156</v>
      </c>
      <c r="G446" s="141">
        <v>21</v>
      </c>
      <c r="H446" s="141">
        <v>739</v>
      </c>
      <c r="I446" s="141">
        <v>72</v>
      </c>
    </row>
    <row r="447" spans="1:9" x14ac:dyDescent="0.3">
      <c r="A447" s="140">
        <v>44275</v>
      </c>
      <c r="B447" s="141">
        <v>815</v>
      </c>
      <c r="C447" s="141">
        <v>637</v>
      </c>
      <c r="D447" s="141">
        <v>114</v>
      </c>
      <c r="E447" s="141">
        <v>47</v>
      </c>
      <c r="F447" s="35">
        <f t="shared" si="6"/>
        <v>161</v>
      </c>
      <c r="G447" s="141">
        <v>17</v>
      </c>
      <c r="H447" s="141">
        <v>719</v>
      </c>
      <c r="I447" s="141">
        <v>92</v>
      </c>
    </row>
    <row r="448" spans="1:9" x14ac:dyDescent="0.3">
      <c r="A448" s="140">
        <v>44276</v>
      </c>
      <c r="B448" s="141">
        <v>868</v>
      </c>
      <c r="C448" s="141">
        <v>663</v>
      </c>
      <c r="D448" s="141">
        <v>146</v>
      </c>
      <c r="E448" s="141">
        <v>44</v>
      </c>
      <c r="F448" s="35">
        <f t="shared" si="6"/>
        <v>190</v>
      </c>
      <c r="G448" s="141">
        <v>15</v>
      </c>
      <c r="H448" s="141">
        <v>759</v>
      </c>
      <c r="I448" s="141">
        <v>106</v>
      </c>
    </row>
    <row r="449" spans="1:9" x14ac:dyDescent="0.3">
      <c r="A449" s="140">
        <v>44277</v>
      </c>
      <c r="B449" s="141">
        <v>830</v>
      </c>
      <c r="C449" s="141">
        <v>619</v>
      </c>
      <c r="D449" s="141">
        <v>145</v>
      </c>
      <c r="E449" s="141">
        <v>44</v>
      </c>
      <c r="F449" s="35">
        <f t="shared" si="6"/>
        <v>189</v>
      </c>
      <c r="G449" s="141">
        <v>22</v>
      </c>
      <c r="H449" s="141">
        <v>740</v>
      </c>
      <c r="I449" s="141">
        <v>85</v>
      </c>
    </row>
    <row r="450" spans="1:9" x14ac:dyDescent="0.3">
      <c r="A450" s="140">
        <v>44278</v>
      </c>
      <c r="B450" s="141">
        <v>815</v>
      </c>
      <c r="C450" s="141">
        <v>625</v>
      </c>
      <c r="D450" s="141">
        <v>126</v>
      </c>
      <c r="E450" s="141">
        <v>52</v>
      </c>
      <c r="F450" s="35">
        <f t="shared" si="6"/>
        <v>178</v>
      </c>
      <c r="G450" s="141">
        <v>12</v>
      </c>
      <c r="H450" s="141">
        <v>749</v>
      </c>
      <c r="I450" s="141">
        <v>60</v>
      </c>
    </row>
    <row r="451" spans="1:9" x14ac:dyDescent="0.3">
      <c r="A451" s="140">
        <v>44279</v>
      </c>
      <c r="B451" s="141">
        <v>802</v>
      </c>
      <c r="C451" s="141">
        <v>612</v>
      </c>
      <c r="D451" s="141">
        <v>132</v>
      </c>
      <c r="E451" s="141">
        <v>41</v>
      </c>
      <c r="F451" s="35">
        <f t="shared" ref="F451:F514" si="7">D451+E451</f>
        <v>173</v>
      </c>
      <c r="G451" s="141">
        <v>17</v>
      </c>
      <c r="H451" s="141">
        <v>739</v>
      </c>
      <c r="I451" s="141">
        <v>60</v>
      </c>
    </row>
    <row r="452" spans="1:9" x14ac:dyDescent="0.3">
      <c r="A452" s="140">
        <v>44280</v>
      </c>
      <c r="B452" s="141">
        <v>871</v>
      </c>
      <c r="C452" s="141">
        <v>645</v>
      </c>
      <c r="D452" s="141">
        <v>158</v>
      </c>
      <c r="E452" s="141">
        <v>48</v>
      </c>
      <c r="F452" s="35">
        <f t="shared" si="7"/>
        <v>206</v>
      </c>
      <c r="G452" s="141">
        <v>20</v>
      </c>
      <c r="H452" s="141">
        <v>789</v>
      </c>
      <c r="I452" s="141">
        <v>75</v>
      </c>
    </row>
    <row r="453" spans="1:9" x14ac:dyDescent="0.3">
      <c r="A453" s="140">
        <v>44281</v>
      </c>
      <c r="B453" s="141">
        <v>889</v>
      </c>
      <c r="C453" s="141">
        <v>652</v>
      </c>
      <c r="D453" s="141">
        <v>181</v>
      </c>
      <c r="E453" s="141">
        <v>40</v>
      </c>
      <c r="F453" s="35">
        <f t="shared" si="7"/>
        <v>221</v>
      </c>
      <c r="G453" s="141">
        <v>16</v>
      </c>
      <c r="H453" s="141">
        <v>822</v>
      </c>
      <c r="I453" s="141">
        <v>63</v>
      </c>
    </row>
    <row r="454" spans="1:9" x14ac:dyDescent="0.3">
      <c r="A454" s="140">
        <v>44282</v>
      </c>
      <c r="B454" s="141">
        <v>872</v>
      </c>
      <c r="C454" s="141">
        <v>668</v>
      </c>
      <c r="D454" s="141">
        <v>154</v>
      </c>
      <c r="E454" s="141">
        <v>36</v>
      </c>
      <c r="F454" s="35">
        <f t="shared" si="7"/>
        <v>190</v>
      </c>
      <c r="G454" s="141">
        <v>14</v>
      </c>
      <c r="H454" s="141">
        <v>793</v>
      </c>
      <c r="I454" s="141">
        <v>74</v>
      </c>
    </row>
    <row r="455" spans="1:9" x14ac:dyDescent="0.3">
      <c r="A455" s="140">
        <v>44283</v>
      </c>
      <c r="B455" s="141">
        <v>897</v>
      </c>
      <c r="C455" s="141">
        <v>692</v>
      </c>
      <c r="D455" s="141">
        <v>158</v>
      </c>
      <c r="E455" s="141">
        <v>36</v>
      </c>
      <c r="F455" s="35">
        <f t="shared" si="7"/>
        <v>194</v>
      </c>
      <c r="G455" s="141">
        <v>11</v>
      </c>
      <c r="H455" s="141">
        <v>781</v>
      </c>
      <c r="I455" s="141">
        <v>112</v>
      </c>
    </row>
    <row r="456" spans="1:9" x14ac:dyDescent="0.3">
      <c r="A456" s="140">
        <v>44284</v>
      </c>
      <c r="B456" s="141">
        <v>903</v>
      </c>
      <c r="C456" s="141">
        <v>640</v>
      </c>
      <c r="D456" s="141">
        <v>206</v>
      </c>
      <c r="E456" s="141">
        <v>40</v>
      </c>
      <c r="F456" s="35">
        <f t="shared" si="7"/>
        <v>246</v>
      </c>
      <c r="G456" s="141">
        <v>17</v>
      </c>
      <c r="H456" s="141">
        <v>831</v>
      </c>
      <c r="I456" s="141">
        <v>65</v>
      </c>
    </row>
    <row r="457" spans="1:9" x14ac:dyDescent="0.3">
      <c r="A457" s="140">
        <v>44285</v>
      </c>
      <c r="B457" s="141">
        <v>929</v>
      </c>
      <c r="C457" s="141">
        <v>668</v>
      </c>
      <c r="D457" s="141">
        <v>192</v>
      </c>
      <c r="E457" s="141">
        <v>50</v>
      </c>
      <c r="F457" s="35">
        <f t="shared" si="7"/>
        <v>242</v>
      </c>
      <c r="G457" s="141">
        <v>19</v>
      </c>
      <c r="H457" s="141">
        <v>860</v>
      </c>
      <c r="I457" s="141">
        <v>65</v>
      </c>
    </row>
    <row r="458" spans="1:9" x14ac:dyDescent="0.3">
      <c r="A458" s="140">
        <v>44286</v>
      </c>
      <c r="B458" s="141">
        <v>922</v>
      </c>
      <c r="C458" s="141">
        <v>638</v>
      </c>
      <c r="D458" s="141">
        <v>199</v>
      </c>
      <c r="E458" s="141">
        <v>71</v>
      </c>
      <c r="F458" s="35">
        <f t="shared" si="7"/>
        <v>270</v>
      </c>
      <c r="G458" s="141">
        <v>14</v>
      </c>
      <c r="H458" s="141">
        <v>860</v>
      </c>
      <c r="I458" s="141">
        <v>58</v>
      </c>
    </row>
    <row r="459" spans="1:9" x14ac:dyDescent="0.3">
      <c r="A459" s="140">
        <v>44287</v>
      </c>
      <c r="B459" s="141">
        <v>946</v>
      </c>
      <c r="C459" s="141">
        <v>674</v>
      </c>
      <c r="D459" s="141">
        <v>194</v>
      </c>
      <c r="E459" s="141">
        <v>59</v>
      </c>
      <c r="F459" s="35">
        <f t="shared" si="7"/>
        <v>253</v>
      </c>
      <c r="G459" s="141">
        <v>19</v>
      </c>
      <c r="H459" s="141">
        <v>870</v>
      </c>
      <c r="I459" s="141">
        <v>73</v>
      </c>
    </row>
    <row r="460" spans="1:9" x14ac:dyDescent="0.3">
      <c r="A460" s="140">
        <v>44288</v>
      </c>
      <c r="B460" s="141">
        <v>897</v>
      </c>
      <c r="C460" s="141">
        <v>626</v>
      </c>
      <c r="D460" s="141">
        <v>200</v>
      </c>
      <c r="E460" s="141">
        <v>58</v>
      </c>
      <c r="F460" s="35">
        <f t="shared" si="7"/>
        <v>258</v>
      </c>
      <c r="G460" s="141">
        <v>13</v>
      </c>
      <c r="H460" s="141">
        <v>849</v>
      </c>
      <c r="I460" s="141">
        <v>45</v>
      </c>
    </row>
    <row r="461" spans="1:9" x14ac:dyDescent="0.3">
      <c r="A461" s="140">
        <v>44289</v>
      </c>
      <c r="B461" s="141">
        <v>928</v>
      </c>
      <c r="C461" s="141">
        <v>655</v>
      </c>
      <c r="D461" s="141">
        <v>198</v>
      </c>
      <c r="E461" s="141">
        <v>54</v>
      </c>
      <c r="F461" s="35">
        <f t="shared" si="7"/>
        <v>252</v>
      </c>
      <c r="G461" s="141">
        <v>21</v>
      </c>
      <c r="H461" s="141">
        <v>844</v>
      </c>
      <c r="I461" s="141">
        <v>80</v>
      </c>
    </row>
    <row r="462" spans="1:9" x14ac:dyDescent="0.3">
      <c r="A462" s="140">
        <v>44290</v>
      </c>
      <c r="B462" s="141">
        <v>984</v>
      </c>
      <c r="C462" s="141">
        <v>661</v>
      </c>
      <c r="D462" s="141">
        <v>251</v>
      </c>
      <c r="E462" s="141">
        <v>54</v>
      </c>
      <c r="F462" s="35">
        <f t="shared" si="7"/>
        <v>305</v>
      </c>
      <c r="G462" s="141">
        <v>18</v>
      </c>
      <c r="H462" s="141">
        <v>886</v>
      </c>
      <c r="I462" s="141">
        <v>92</v>
      </c>
    </row>
    <row r="463" spans="1:9" x14ac:dyDescent="0.3">
      <c r="A463" s="140">
        <v>44291</v>
      </c>
      <c r="B463" s="141">
        <v>997</v>
      </c>
      <c r="C463" s="141">
        <v>646</v>
      </c>
      <c r="D463" s="141">
        <v>272</v>
      </c>
      <c r="E463" s="141">
        <v>65</v>
      </c>
      <c r="F463" s="35">
        <f t="shared" si="7"/>
        <v>337</v>
      </c>
      <c r="G463" s="141">
        <v>14</v>
      </c>
      <c r="H463" s="141">
        <v>918</v>
      </c>
      <c r="I463" s="141">
        <v>72</v>
      </c>
    </row>
    <row r="464" spans="1:9" x14ac:dyDescent="0.3">
      <c r="A464" s="140">
        <v>44292</v>
      </c>
      <c r="B464" s="141">
        <v>947</v>
      </c>
      <c r="C464" s="141">
        <v>588</v>
      </c>
      <c r="D464" s="141">
        <v>267</v>
      </c>
      <c r="E464" s="141">
        <v>68</v>
      </c>
      <c r="F464" s="35">
        <f t="shared" si="7"/>
        <v>335</v>
      </c>
      <c r="G464" s="141">
        <v>24</v>
      </c>
      <c r="H464" s="141">
        <v>889</v>
      </c>
      <c r="I464" s="141">
        <v>53</v>
      </c>
    </row>
    <row r="465" spans="1:9" x14ac:dyDescent="0.3">
      <c r="A465" s="140">
        <v>44293</v>
      </c>
      <c r="B465" s="141">
        <v>1054</v>
      </c>
      <c r="C465" s="141">
        <v>697</v>
      </c>
      <c r="D465" s="141">
        <v>280</v>
      </c>
      <c r="E465" s="141">
        <v>62</v>
      </c>
      <c r="F465" s="35">
        <f t="shared" si="7"/>
        <v>342</v>
      </c>
      <c r="G465" s="141">
        <v>15</v>
      </c>
      <c r="H465" s="141">
        <v>964</v>
      </c>
      <c r="I465" s="141">
        <v>86</v>
      </c>
    </row>
    <row r="466" spans="1:9" x14ac:dyDescent="0.3">
      <c r="A466" s="140">
        <v>44294</v>
      </c>
      <c r="B466" s="141">
        <v>1024</v>
      </c>
      <c r="C466" s="141">
        <v>652</v>
      </c>
      <c r="D466" s="141">
        <v>281</v>
      </c>
      <c r="E466" s="141">
        <v>67</v>
      </c>
      <c r="F466" s="35">
        <f t="shared" si="7"/>
        <v>348</v>
      </c>
      <c r="G466" s="141">
        <v>24</v>
      </c>
      <c r="H466" s="141">
        <v>954</v>
      </c>
      <c r="I466" s="141">
        <v>66</v>
      </c>
    </row>
    <row r="467" spans="1:9" x14ac:dyDescent="0.3">
      <c r="A467" s="140">
        <v>44295</v>
      </c>
      <c r="B467" s="141">
        <v>1075</v>
      </c>
      <c r="C467" s="141">
        <v>642</v>
      </c>
      <c r="D467" s="141">
        <v>335</v>
      </c>
      <c r="E467" s="141">
        <v>75</v>
      </c>
      <c r="F467" s="35">
        <f t="shared" si="7"/>
        <v>410</v>
      </c>
      <c r="G467" s="141">
        <v>23</v>
      </c>
      <c r="H467" s="141">
        <v>1004</v>
      </c>
      <c r="I467" s="141">
        <v>70</v>
      </c>
    </row>
    <row r="468" spans="1:9" x14ac:dyDescent="0.3">
      <c r="A468" s="140">
        <v>44296</v>
      </c>
      <c r="B468" s="141">
        <v>1071</v>
      </c>
      <c r="C468" s="141">
        <v>634</v>
      </c>
      <c r="D468" s="141">
        <v>315</v>
      </c>
      <c r="E468" s="141">
        <v>97</v>
      </c>
      <c r="F468" s="35">
        <f t="shared" si="7"/>
        <v>412</v>
      </c>
      <c r="G468" s="141">
        <v>25</v>
      </c>
      <c r="H468" s="141">
        <v>1001</v>
      </c>
      <c r="I468" s="141">
        <v>66</v>
      </c>
    </row>
    <row r="469" spans="1:9" x14ac:dyDescent="0.3">
      <c r="A469" s="140">
        <v>44297</v>
      </c>
      <c r="B469" s="141">
        <v>1061</v>
      </c>
      <c r="C469" s="141">
        <v>673</v>
      </c>
      <c r="D469" s="141">
        <v>306</v>
      </c>
      <c r="E469" s="141">
        <v>64</v>
      </c>
      <c r="F469" s="35">
        <f t="shared" si="7"/>
        <v>370</v>
      </c>
      <c r="G469" s="141">
        <v>18</v>
      </c>
      <c r="H469" s="141">
        <v>955</v>
      </c>
      <c r="I469" s="141">
        <v>98</v>
      </c>
    </row>
    <row r="470" spans="1:9" x14ac:dyDescent="0.3">
      <c r="A470" s="140">
        <v>44298</v>
      </c>
      <c r="B470" s="141">
        <v>1118</v>
      </c>
      <c r="C470" s="141">
        <v>640</v>
      </c>
      <c r="D470" s="141">
        <v>365</v>
      </c>
      <c r="E470" s="141">
        <v>89</v>
      </c>
      <c r="F470" s="35">
        <f t="shared" si="7"/>
        <v>454</v>
      </c>
      <c r="G470" s="141">
        <v>24</v>
      </c>
      <c r="H470" s="141">
        <v>1033</v>
      </c>
      <c r="I470" s="141">
        <v>82</v>
      </c>
    </row>
    <row r="471" spans="1:9" x14ac:dyDescent="0.3">
      <c r="A471" s="140">
        <v>44299</v>
      </c>
      <c r="B471" s="141">
        <v>1283</v>
      </c>
      <c r="C471" s="141">
        <v>774</v>
      </c>
      <c r="D471" s="141">
        <v>394</v>
      </c>
      <c r="E471" s="141">
        <v>93</v>
      </c>
      <c r="F471" s="35">
        <f t="shared" si="7"/>
        <v>487</v>
      </c>
      <c r="G471" s="141">
        <v>22</v>
      </c>
      <c r="H471" s="141">
        <v>1197</v>
      </c>
      <c r="I471" s="141">
        <v>81</v>
      </c>
    </row>
    <row r="472" spans="1:9" x14ac:dyDescent="0.3">
      <c r="A472" s="140">
        <v>44300</v>
      </c>
      <c r="B472" s="141">
        <v>1170</v>
      </c>
      <c r="C472" s="141">
        <v>650</v>
      </c>
      <c r="D472" s="141">
        <v>415</v>
      </c>
      <c r="E472" s="141">
        <v>82</v>
      </c>
      <c r="F472" s="35">
        <f t="shared" si="7"/>
        <v>497</v>
      </c>
      <c r="G472" s="141">
        <v>23</v>
      </c>
      <c r="H472" s="141">
        <v>1109</v>
      </c>
      <c r="I472" s="141">
        <v>54</v>
      </c>
    </row>
    <row r="473" spans="1:9" x14ac:dyDescent="0.3">
      <c r="A473" s="140">
        <v>44301</v>
      </c>
      <c r="B473" s="141">
        <v>1202</v>
      </c>
      <c r="C473" s="141">
        <v>683</v>
      </c>
      <c r="D473" s="141">
        <v>409</v>
      </c>
      <c r="E473" s="141">
        <v>81</v>
      </c>
      <c r="F473" s="35">
        <f t="shared" si="7"/>
        <v>490</v>
      </c>
      <c r="G473" s="141">
        <v>29</v>
      </c>
      <c r="H473" s="141">
        <v>1100</v>
      </c>
      <c r="I473" s="141">
        <v>97</v>
      </c>
    </row>
    <row r="474" spans="1:9" x14ac:dyDescent="0.3">
      <c r="A474" s="140">
        <v>44302</v>
      </c>
      <c r="B474" s="141">
        <v>1190</v>
      </c>
      <c r="C474" s="141">
        <v>655</v>
      </c>
      <c r="D474" s="141">
        <v>406</v>
      </c>
      <c r="E474" s="141">
        <v>108</v>
      </c>
      <c r="F474" s="35">
        <f t="shared" si="7"/>
        <v>514</v>
      </c>
      <c r="G474" s="141">
        <v>21</v>
      </c>
      <c r="H474" s="141">
        <v>1113</v>
      </c>
      <c r="I474" s="141">
        <v>71</v>
      </c>
    </row>
    <row r="475" spans="1:9" x14ac:dyDescent="0.3">
      <c r="A475" s="140">
        <v>44303</v>
      </c>
      <c r="B475" s="141">
        <v>1250</v>
      </c>
      <c r="C475" s="141">
        <v>700</v>
      </c>
      <c r="D475" s="141">
        <v>441</v>
      </c>
      <c r="E475" s="141">
        <v>85</v>
      </c>
      <c r="F475" s="35">
        <f t="shared" si="7"/>
        <v>526</v>
      </c>
      <c r="G475" s="141">
        <v>24</v>
      </c>
      <c r="H475" s="141">
        <v>1161</v>
      </c>
      <c r="I475" s="141">
        <v>83</v>
      </c>
    </row>
    <row r="476" spans="1:9" x14ac:dyDescent="0.3">
      <c r="A476" s="140">
        <v>44304</v>
      </c>
      <c r="B476" s="141">
        <v>1244</v>
      </c>
      <c r="C476" s="141">
        <v>702</v>
      </c>
      <c r="D476" s="141">
        <v>429</v>
      </c>
      <c r="E476" s="141">
        <v>87</v>
      </c>
      <c r="F476" s="35">
        <f t="shared" si="7"/>
        <v>516</v>
      </c>
      <c r="G476" s="141">
        <v>26</v>
      </c>
      <c r="H476" s="141">
        <v>1151</v>
      </c>
      <c r="I476" s="141">
        <v>89</v>
      </c>
    </row>
    <row r="477" spans="1:9" x14ac:dyDescent="0.3">
      <c r="A477" s="140">
        <v>44305</v>
      </c>
      <c r="B477" s="141">
        <v>1275</v>
      </c>
      <c r="C477" s="141">
        <v>667</v>
      </c>
      <c r="D477" s="141">
        <v>467</v>
      </c>
      <c r="E477" s="141">
        <v>115</v>
      </c>
      <c r="F477" s="35">
        <f t="shared" si="7"/>
        <v>582</v>
      </c>
      <c r="G477" s="141">
        <v>26</v>
      </c>
      <c r="H477" s="141">
        <v>1181</v>
      </c>
      <c r="I477" s="141">
        <v>87</v>
      </c>
    </row>
    <row r="478" spans="1:9" x14ac:dyDescent="0.3">
      <c r="A478" s="140">
        <v>44306</v>
      </c>
      <c r="B478" s="141">
        <v>1222</v>
      </c>
      <c r="C478" s="141">
        <v>650</v>
      </c>
      <c r="D478" s="141">
        <v>444</v>
      </c>
      <c r="E478" s="141">
        <v>116</v>
      </c>
      <c r="F478" s="35">
        <f t="shared" si="7"/>
        <v>560</v>
      </c>
      <c r="G478" s="141">
        <v>12</v>
      </c>
      <c r="H478" s="141">
        <v>1140</v>
      </c>
      <c r="I478" s="141">
        <v>79</v>
      </c>
    </row>
    <row r="479" spans="1:9" x14ac:dyDescent="0.3">
      <c r="A479" s="140">
        <v>44307</v>
      </c>
      <c r="B479" s="141">
        <v>1295</v>
      </c>
      <c r="C479" s="141">
        <v>695</v>
      </c>
      <c r="D479" s="141">
        <v>472</v>
      </c>
      <c r="E479" s="141">
        <v>109</v>
      </c>
      <c r="F479" s="35">
        <f t="shared" si="7"/>
        <v>581</v>
      </c>
      <c r="G479" s="141">
        <v>19</v>
      </c>
      <c r="H479" s="141">
        <v>1219</v>
      </c>
      <c r="I479" s="141">
        <v>69</v>
      </c>
    </row>
    <row r="480" spans="1:9" x14ac:dyDescent="0.3">
      <c r="A480" s="140">
        <v>44308</v>
      </c>
      <c r="B480" s="141">
        <v>1289</v>
      </c>
      <c r="C480" s="141">
        <v>690</v>
      </c>
      <c r="D480" s="141">
        <v>478</v>
      </c>
      <c r="E480" s="141">
        <v>96</v>
      </c>
      <c r="F480" s="35">
        <f t="shared" si="7"/>
        <v>574</v>
      </c>
      <c r="G480" s="141">
        <v>25</v>
      </c>
      <c r="H480" s="141">
        <v>1199</v>
      </c>
      <c r="I480" s="141">
        <v>89</v>
      </c>
    </row>
    <row r="481" spans="1:9" x14ac:dyDescent="0.3">
      <c r="A481" s="140">
        <v>44309</v>
      </c>
      <c r="B481" s="141">
        <v>1260</v>
      </c>
      <c r="C481" s="141">
        <v>670</v>
      </c>
      <c r="D481" s="141">
        <v>456</v>
      </c>
      <c r="E481" s="141">
        <v>111</v>
      </c>
      <c r="F481" s="35">
        <f t="shared" si="7"/>
        <v>567</v>
      </c>
      <c r="G481" s="141">
        <v>23</v>
      </c>
      <c r="H481" s="141">
        <v>1179</v>
      </c>
      <c r="I481" s="141">
        <v>76</v>
      </c>
    </row>
    <row r="482" spans="1:9" x14ac:dyDescent="0.3">
      <c r="A482" s="140">
        <v>44310</v>
      </c>
      <c r="B482" s="141">
        <v>1198</v>
      </c>
      <c r="C482" s="141">
        <v>601</v>
      </c>
      <c r="D482" s="141">
        <v>441</v>
      </c>
      <c r="E482" s="141">
        <v>142</v>
      </c>
      <c r="F482" s="35">
        <f t="shared" si="7"/>
        <v>583</v>
      </c>
      <c r="G482" s="141">
        <v>14</v>
      </c>
      <c r="H482" s="141">
        <v>1118</v>
      </c>
      <c r="I482" s="141">
        <v>72</v>
      </c>
    </row>
    <row r="483" spans="1:9" x14ac:dyDescent="0.3">
      <c r="A483" s="140">
        <v>44311</v>
      </c>
      <c r="B483" s="141">
        <v>1263</v>
      </c>
      <c r="C483" s="141">
        <v>722</v>
      </c>
      <c r="D483" s="141">
        <v>388</v>
      </c>
      <c r="E483" s="141">
        <v>127</v>
      </c>
      <c r="F483" s="35">
        <f t="shared" si="7"/>
        <v>515</v>
      </c>
      <c r="G483" s="141">
        <v>26</v>
      </c>
      <c r="H483" s="141">
        <v>1148</v>
      </c>
      <c r="I483" s="141">
        <v>111</v>
      </c>
    </row>
    <row r="484" spans="1:9" x14ac:dyDescent="0.3">
      <c r="A484" s="140">
        <v>44312</v>
      </c>
      <c r="B484" s="141">
        <v>1281</v>
      </c>
      <c r="C484" s="141">
        <v>687</v>
      </c>
      <c r="D484" s="141">
        <v>465</v>
      </c>
      <c r="E484" s="141">
        <v>105</v>
      </c>
      <c r="F484" s="35">
        <f t="shared" si="7"/>
        <v>570</v>
      </c>
      <c r="G484" s="141">
        <v>24</v>
      </c>
      <c r="H484" s="141">
        <v>1207</v>
      </c>
      <c r="I484" s="141">
        <v>69</v>
      </c>
    </row>
    <row r="485" spans="1:9" x14ac:dyDescent="0.3">
      <c r="A485" s="140">
        <v>44313</v>
      </c>
      <c r="B485" s="141">
        <v>1274</v>
      </c>
      <c r="C485" s="141">
        <v>687</v>
      </c>
      <c r="D485" s="141">
        <v>420</v>
      </c>
      <c r="E485" s="141">
        <v>146</v>
      </c>
      <c r="F485" s="35">
        <f t="shared" si="7"/>
        <v>566</v>
      </c>
      <c r="G485" s="141">
        <v>21</v>
      </c>
      <c r="H485" s="141">
        <v>1197</v>
      </c>
      <c r="I485" s="141">
        <v>69</v>
      </c>
    </row>
    <row r="486" spans="1:9" x14ac:dyDescent="0.3">
      <c r="A486" s="140">
        <v>44314</v>
      </c>
      <c r="B486" s="141">
        <v>1269</v>
      </c>
      <c r="C486" s="141">
        <v>645</v>
      </c>
      <c r="D486" s="141">
        <v>445</v>
      </c>
      <c r="E486" s="141">
        <v>157</v>
      </c>
      <c r="F486" s="35">
        <f t="shared" si="7"/>
        <v>602</v>
      </c>
      <c r="G486" s="141">
        <v>22</v>
      </c>
      <c r="H486" s="141">
        <v>1199</v>
      </c>
      <c r="I486" s="141">
        <v>67</v>
      </c>
    </row>
    <row r="487" spans="1:9" x14ac:dyDescent="0.3">
      <c r="A487" s="140">
        <v>44315</v>
      </c>
      <c r="B487" s="141">
        <v>1242</v>
      </c>
      <c r="C487" s="141">
        <v>687</v>
      </c>
      <c r="D487" s="141">
        <v>420</v>
      </c>
      <c r="E487" s="141">
        <v>109</v>
      </c>
      <c r="F487" s="35">
        <f t="shared" si="7"/>
        <v>529</v>
      </c>
      <c r="G487" s="141">
        <v>26</v>
      </c>
      <c r="H487" s="141">
        <v>1175</v>
      </c>
      <c r="I487" s="141">
        <v>66</v>
      </c>
    </row>
    <row r="488" spans="1:9" x14ac:dyDescent="0.3">
      <c r="A488" s="140">
        <v>44316</v>
      </c>
      <c r="B488" s="141">
        <v>1150</v>
      </c>
      <c r="C488" s="141">
        <v>639</v>
      </c>
      <c r="D488" s="141">
        <v>420</v>
      </c>
      <c r="E488" s="141">
        <v>45</v>
      </c>
      <c r="F488" s="35">
        <f t="shared" si="7"/>
        <v>465</v>
      </c>
      <c r="G488" s="141">
        <v>46</v>
      </c>
      <c r="H488" s="141">
        <v>1090</v>
      </c>
      <c r="I488" s="141">
        <v>55</v>
      </c>
    </row>
    <row r="489" spans="1:9" x14ac:dyDescent="0.3">
      <c r="A489" s="140">
        <v>44317</v>
      </c>
      <c r="B489" s="8">
        <v>1278</v>
      </c>
      <c r="C489" s="8">
        <v>713</v>
      </c>
      <c r="D489" s="141">
        <v>474</v>
      </c>
      <c r="E489" s="8">
        <v>42</v>
      </c>
      <c r="F489" s="35">
        <f t="shared" si="7"/>
        <v>516</v>
      </c>
      <c r="G489" s="8">
        <v>49</v>
      </c>
      <c r="H489" s="8">
        <v>1202</v>
      </c>
      <c r="I489" s="8">
        <v>70</v>
      </c>
    </row>
    <row r="490" spans="1:9" x14ac:dyDescent="0.3">
      <c r="A490" s="140">
        <v>44318</v>
      </c>
      <c r="B490" s="8">
        <v>1315</v>
      </c>
      <c r="C490" s="8">
        <v>773</v>
      </c>
      <c r="D490" s="141">
        <v>463</v>
      </c>
      <c r="E490" s="8">
        <v>45</v>
      </c>
      <c r="F490" s="35">
        <f t="shared" si="7"/>
        <v>508</v>
      </c>
      <c r="G490" s="8">
        <v>34</v>
      </c>
      <c r="H490" s="8">
        <v>1235</v>
      </c>
      <c r="I490" s="8">
        <v>75</v>
      </c>
    </row>
    <row r="491" spans="1:9" x14ac:dyDescent="0.3">
      <c r="A491" s="140">
        <v>44319</v>
      </c>
      <c r="B491" s="8">
        <v>1307</v>
      </c>
      <c r="C491" s="8">
        <v>742</v>
      </c>
      <c r="D491" s="141">
        <v>478</v>
      </c>
      <c r="E491" s="8">
        <v>50</v>
      </c>
      <c r="F491" s="35">
        <f t="shared" si="7"/>
        <v>528</v>
      </c>
      <c r="G491" s="8">
        <v>37</v>
      </c>
      <c r="H491" s="8">
        <v>1214</v>
      </c>
      <c r="I491" s="8">
        <v>84</v>
      </c>
    </row>
    <row r="492" spans="1:9" x14ac:dyDescent="0.3">
      <c r="A492" s="140">
        <v>44320</v>
      </c>
      <c r="B492" s="8">
        <v>1231</v>
      </c>
      <c r="C492" s="8">
        <v>725</v>
      </c>
      <c r="D492" s="141">
        <v>422</v>
      </c>
      <c r="E492" s="8">
        <v>42</v>
      </c>
      <c r="F492" s="35">
        <f t="shared" si="7"/>
        <v>464</v>
      </c>
      <c r="G492" s="8">
        <v>42</v>
      </c>
      <c r="H492" s="8">
        <v>1147</v>
      </c>
      <c r="I492" s="8">
        <v>80</v>
      </c>
    </row>
    <row r="493" spans="1:9" x14ac:dyDescent="0.3">
      <c r="A493" s="140">
        <v>44321</v>
      </c>
      <c r="B493" s="8">
        <v>1277</v>
      </c>
      <c r="C493" s="8">
        <v>727</v>
      </c>
      <c r="D493" s="141">
        <v>460</v>
      </c>
      <c r="E493" s="8">
        <v>44</v>
      </c>
      <c r="F493" s="35">
        <f t="shared" si="7"/>
        <v>504</v>
      </c>
      <c r="G493" s="8">
        <v>46</v>
      </c>
      <c r="H493" s="8">
        <v>1198</v>
      </c>
      <c r="I493" s="8">
        <v>74</v>
      </c>
    </row>
    <row r="494" spans="1:9" x14ac:dyDescent="0.3">
      <c r="A494" s="140">
        <v>44322</v>
      </c>
      <c r="B494" s="8">
        <v>1267</v>
      </c>
      <c r="C494" s="8">
        <v>749</v>
      </c>
      <c r="D494" s="141">
        <v>429</v>
      </c>
      <c r="E494" s="8">
        <v>45</v>
      </c>
      <c r="F494" s="35">
        <f t="shared" si="7"/>
        <v>474</v>
      </c>
      <c r="G494" s="8">
        <v>44</v>
      </c>
      <c r="H494" s="8">
        <v>1186</v>
      </c>
      <c r="I494" s="8">
        <v>78</v>
      </c>
    </row>
    <row r="495" spans="1:9" x14ac:dyDescent="0.3">
      <c r="A495" s="140">
        <v>44323</v>
      </c>
      <c r="B495" s="8">
        <v>1318</v>
      </c>
      <c r="C495" s="8">
        <v>755</v>
      </c>
      <c r="D495" s="141">
        <v>476</v>
      </c>
      <c r="E495" s="8">
        <v>43</v>
      </c>
      <c r="F495" s="35">
        <f t="shared" si="7"/>
        <v>519</v>
      </c>
      <c r="G495" s="8">
        <v>44</v>
      </c>
      <c r="H495" s="8">
        <v>1238</v>
      </c>
      <c r="I495" s="8">
        <v>74</v>
      </c>
    </row>
    <row r="496" spans="1:9" x14ac:dyDescent="0.3">
      <c r="A496" s="140">
        <v>44324</v>
      </c>
      <c r="B496" s="8">
        <v>1228</v>
      </c>
      <c r="C496" s="8">
        <v>710</v>
      </c>
      <c r="D496" s="141">
        <v>439</v>
      </c>
      <c r="E496" s="8">
        <v>37</v>
      </c>
      <c r="F496" s="35">
        <f t="shared" si="7"/>
        <v>476</v>
      </c>
      <c r="G496" s="8">
        <v>42</v>
      </c>
      <c r="H496" s="8">
        <v>1149</v>
      </c>
      <c r="I496" s="8">
        <v>76</v>
      </c>
    </row>
    <row r="497" spans="1:9" x14ac:dyDescent="0.3">
      <c r="A497" s="140">
        <v>44325</v>
      </c>
      <c r="B497" s="8">
        <v>1277</v>
      </c>
      <c r="C497" s="8">
        <v>767</v>
      </c>
      <c r="D497" s="141">
        <v>429</v>
      </c>
      <c r="E497" s="8">
        <v>37</v>
      </c>
      <c r="F497" s="35">
        <f t="shared" si="7"/>
        <v>466</v>
      </c>
      <c r="G497" s="8">
        <v>44</v>
      </c>
      <c r="H497" s="8">
        <v>1163</v>
      </c>
      <c r="I497" s="8">
        <v>108</v>
      </c>
    </row>
    <row r="498" spans="1:9" x14ac:dyDescent="0.3">
      <c r="A498" s="140">
        <v>44326</v>
      </c>
      <c r="B498" s="8">
        <v>1320</v>
      </c>
      <c r="C498" s="8">
        <v>769</v>
      </c>
      <c r="D498" s="141">
        <v>453</v>
      </c>
      <c r="E498" s="8">
        <v>46</v>
      </c>
      <c r="F498" s="35">
        <f t="shared" si="7"/>
        <v>499</v>
      </c>
      <c r="G498" s="8">
        <v>52</v>
      </c>
      <c r="H498" s="8">
        <v>1224</v>
      </c>
      <c r="I498" s="8">
        <v>89</v>
      </c>
    </row>
    <row r="499" spans="1:9" x14ac:dyDescent="0.3">
      <c r="A499" s="140">
        <v>44327</v>
      </c>
      <c r="B499" s="8">
        <v>1350</v>
      </c>
      <c r="C499" s="8">
        <v>787</v>
      </c>
      <c r="D499" s="141">
        <v>478</v>
      </c>
      <c r="E499" s="8">
        <v>40</v>
      </c>
      <c r="F499" s="35">
        <f t="shared" si="7"/>
        <v>518</v>
      </c>
      <c r="G499" s="8">
        <v>45</v>
      </c>
      <c r="H499" s="8">
        <v>1263</v>
      </c>
      <c r="I499" s="8">
        <v>83</v>
      </c>
    </row>
    <row r="500" spans="1:9" x14ac:dyDescent="0.3">
      <c r="A500" s="140">
        <v>44328</v>
      </c>
      <c r="B500" s="8">
        <v>1236</v>
      </c>
      <c r="C500" s="8">
        <v>684</v>
      </c>
      <c r="D500" s="141">
        <v>469</v>
      </c>
      <c r="E500" s="8">
        <v>35</v>
      </c>
      <c r="F500" s="35">
        <f t="shared" si="7"/>
        <v>504</v>
      </c>
      <c r="G500" s="8">
        <v>48</v>
      </c>
      <c r="H500" s="8">
        <v>1173</v>
      </c>
      <c r="I500" s="8">
        <v>57</v>
      </c>
    </row>
    <row r="501" spans="1:9" x14ac:dyDescent="0.3">
      <c r="A501" s="140">
        <v>44329</v>
      </c>
      <c r="B501" s="8">
        <v>1282</v>
      </c>
      <c r="C501" s="8">
        <v>758</v>
      </c>
      <c r="D501" s="141">
        <v>451</v>
      </c>
      <c r="E501" s="8">
        <v>33</v>
      </c>
      <c r="F501" s="35">
        <f t="shared" si="7"/>
        <v>484</v>
      </c>
      <c r="G501" s="8">
        <v>40</v>
      </c>
      <c r="H501" s="8">
        <v>1197</v>
      </c>
      <c r="I501" s="8">
        <v>80</v>
      </c>
    </row>
    <row r="502" spans="1:9" x14ac:dyDescent="0.3">
      <c r="A502" s="140">
        <v>44330</v>
      </c>
      <c r="B502" s="8">
        <v>1294</v>
      </c>
      <c r="C502" s="8">
        <v>746</v>
      </c>
      <c r="D502" s="141">
        <v>459</v>
      </c>
      <c r="E502" s="8">
        <v>32</v>
      </c>
      <c r="F502" s="35">
        <f t="shared" si="7"/>
        <v>491</v>
      </c>
      <c r="G502" s="8">
        <v>57</v>
      </c>
      <c r="H502" s="8">
        <v>1207</v>
      </c>
      <c r="I502" s="8">
        <v>82</v>
      </c>
    </row>
    <row r="503" spans="1:9" x14ac:dyDescent="0.3">
      <c r="A503" s="140">
        <v>44331</v>
      </c>
      <c r="B503" s="8">
        <v>1253</v>
      </c>
      <c r="C503" s="8">
        <v>729</v>
      </c>
      <c r="D503" s="141">
        <v>457</v>
      </c>
      <c r="E503" s="8">
        <v>31</v>
      </c>
      <c r="F503" s="35">
        <f t="shared" si="7"/>
        <v>488</v>
      </c>
      <c r="G503" s="8">
        <v>36</v>
      </c>
      <c r="H503" s="8">
        <v>1173</v>
      </c>
      <c r="I503" s="8">
        <v>77</v>
      </c>
    </row>
    <row r="504" spans="1:9" x14ac:dyDescent="0.3">
      <c r="A504" s="140">
        <v>44332</v>
      </c>
      <c r="B504" s="8">
        <v>1269</v>
      </c>
      <c r="C504" s="8">
        <v>762</v>
      </c>
      <c r="D504" s="141">
        <v>434</v>
      </c>
      <c r="E504" s="8">
        <v>34</v>
      </c>
      <c r="F504" s="35">
        <f t="shared" si="7"/>
        <v>468</v>
      </c>
      <c r="G504" s="8">
        <v>39</v>
      </c>
      <c r="H504" s="8">
        <v>1132</v>
      </c>
      <c r="I504" s="8">
        <v>130</v>
      </c>
    </row>
    <row r="505" spans="1:9" x14ac:dyDescent="0.3">
      <c r="A505" s="140">
        <v>44333</v>
      </c>
      <c r="B505" s="8">
        <v>1279</v>
      </c>
      <c r="C505" s="8">
        <v>753</v>
      </c>
      <c r="D505" s="141">
        <v>440</v>
      </c>
      <c r="E505" s="8">
        <v>40</v>
      </c>
      <c r="F505" s="35">
        <f t="shared" si="7"/>
        <v>480</v>
      </c>
      <c r="G505" s="8">
        <v>46</v>
      </c>
      <c r="H505" s="8">
        <v>1192</v>
      </c>
      <c r="I505" s="8">
        <v>81</v>
      </c>
    </row>
    <row r="506" spans="1:9" x14ac:dyDescent="0.3">
      <c r="A506" s="140">
        <v>44334</v>
      </c>
      <c r="B506" s="8">
        <v>1282</v>
      </c>
      <c r="C506" s="8">
        <v>719</v>
      </c>
      <c r="D506" s="141">
        <v>469</v>
      </c>
      <c r="E506" s="8">
        <v>52</v>
      </c>
      <c r="F506" s="35">
        <f t="shared" si="7"/>
        <v>521</v>
      </c>
      <c r="G506" s="8">
        <v>42</v>
      </c>
      <c r="H506" s="8">
        <v>1212</v>
      </c>
      <c r="I506" s="8">
        <v>62</v>
      </c>
    </row>
    <row r="507" spans="1:9" x14ac:dyDescent="0.3">
      <c r="A507" s="140">
        <v>44335</v>
      </c>
      <c r="B507" s="8">
        <v>1322</v>
      </c>
      <c r="C507" s="8">
        <v>760</v>
      </c>
      <c r="D507" s="141">
        <v>476</v>
      </c>
      <c r="E507" s="8">
        <v>34</v>
      </c>
      <c r="F507" s="35">
        <f t="shared" si="7"/>
        <v>510</v>
      </c>
      <c r="G507" s="8">
        <v>52</v>
      </c>
      <c r="H507" s="8">
        <v>1251</v>
      </c>
      <c r="I507" s="8">
        <v>65</v>
      </c>
    </row>
    <row r="508" spans="1:9" x14ac:dyDescent="0.3">
      <c r="A508" s="140">
        <v>44336</v>
      </c>
      <c r="B508" s="8">
        <v>1272</v>
      </c>
      <c r="C508" s="8">
        <v>774</v>
      </c>
      <c r="D508" s="141">
        <v>427</v>
      </c>
      <c r="E508" s="8">
        <v>25</v>
      </c>
      <c r="F508" s="35">
        <f t="shared" si="7"/>
        <v>452</v>
      </c>
      <c r="G508" s="8">
        <v>46</v>
      </c>
      <c r="H508" s="8">
        <v>1181</v>
      </c>
      <c r="I508" s="8">
        <v>80</v>
      </c>
    </row>
    <row r="509" spans="1:9" x14ac:dyDescent="0.3">
      <c r="A509" s="140">
        <v>44337</v>
      </c>
      <c r="B509" s="8">
        <v>1342</v>
      </c>
      <c r="C509" s="8">
        <v>797</v>
      </c>
      <c r="D509" s="141">
        <v>453</v>
      </c>
      <c r="E509" s="8">
        <v>34</v>
      </c>
      <c r="F509" s="35">
        <f t="shared" si="7"/>
        <v>487</v>
      </c>
      <c r="G509" s="8">
        <v>58</v>
      </c>
      <c r="H509" s="8">
        <v>1255</v>
      </c>
      <c r="I509" s="8">
        <v>81</v>
      </c>
    </row>
    <row r="510" spans="1:9" x14ac:dyDescent="0.3">
      <c r="A510" s="140">
        <v>44338</v>
      </c>
      <c r="B510" s="8">
        <v>1271</v>
      </c>
      <c r="C510" s="8">
        <v>756</v>
      </c>
      <c r="D510" s="141">
        <v>435</v>
      </c>
      <c r="E510" s="8">
        <v>40</v>
      </c>
      <c r="F510" s="35">
        <f t="shared" si="7"/>
        <v>475</v>
      </c>
      <c r="G510" s="8">
        <v>40</v>
      </c>
      <c r="H510" s="8">
        <v>1162</v>
      </c>
      <c r="I510" s="8">
        <v>101</v>
      </c>
    </row>
    <row r="511" spans="1:9" x14ac:dyDescent="0.3">
      <c r="A511" s="140">
        <v>44339</v>
      </c>
      <c r="B511" s="8">
        <v>1310</v>
      </c>
      <c r="C511" s="8">
        <v>748</v>
      </c>
      <c r="D511" s="141">
        <v>468</v>
      </c>
      <c r="E511" s="8">
        <v>38</v>
      </c>
      <c r="F511" s="35">
        <f t="shared" si="7"/>
        <v>506</v>
      </c>
      <c r="G511" s="8">
        <v>56</v>
      </c>
      <c r="H511" s="8">
        <v>1193</v>
      </c>
      <c r="I511" s="8">
        <v>113</v>
      </c>
    </row>
    <row r="512" spans="1:9" x14ac:dyDescent="0.3">
      <c r="A512" s="140">
        <v>44340</v>
      </c>
      <c r="B512" s="8">
        <v>1280</v>
      </c>
      <c r="C512" s="8">
        <v>745</v>
      </c>
      <c r="D512" s="141">
        <v>445</v>
      </c>
      <c r="E512" s="8">
        <v>37</v>
      </c>
      <c r="F512" s="35">
        <f t="shared" si="7"/>
        <v>482</v>
      </c>
      <c r="G512" s="8">
        <v>53</v>
      </c>
      <c r="H512" s="8">
        <v>1188</v>
      </c>
      <c r="I512" s="8">
        <v>82</v>
      </c>
    </row>
    <row r="513" spans="1:9" x14ac:dyDescent="0.3">
      <c r="A513" s="140">
        <v>44341</v>
      </c>
      <c r="B513" s="8">
        <v>1287</v>
      </c>
      <c r="C513" s="8">
        <v>766</v>
      </c>
      <c r="D513" s="141">
        <v>439</v>
      </c>
      <c r="E513" s="8">
        <v>38</v>
      </c>
      <c r="F513" s="35">
        <f t="shared" si="7"/>
        <v>477</v>
      </c>
      <c r="G513" s="8">
        <v>44</v>
      </c>
      <c r="H513" s="8">
        <v>1195</v>
      </c>
      <c r="I513" s="8">
        <v>89</v>
      </c>
    </row>
    <row r="514" spans="1:9" x14ac:dyDescent="0.3">
      <c r="A514" s="140">
        <v>44342</v>
      </c>
      <c r="B514" s="8">
        <v>1308</v>
      </c>
      <c r="C514" s="8">
        <v>734</v>
      </c>
      <c r="D514" s="141">
        <v>492</v>
      </c>
      <c r="E514" s="8">
        <v>42</v>
      </c>
      <c r="F514" s="35">
        <f t="shared" si="7"/>
        <v>534</v>
      </c>
      <c r="G514" s="8">
        <v>40</v>
      </c>
      <c r="H514" s="8">
        <v>1232</v>
      </c>
      <c r="I514" s="8">
        <v>72</v>
      </c>
    </row>
    <row r="515" spans="1:9" x14ac:dyDescent="0.3">
      <c r="A515" s="140">
        <v>44343</v>
      </c>
      <c r="B515" s="8">
        <v>1299</v>
      </c>
      <c r="C515" s="8">
        <v>758</v>
      </c>
      <c r="D515" s="141">
        <v>455</v>
      </c>
      <c r="E515" s="8">
        <v>33</v>
      </c>
      <c r="F515" s="35">
        <f t="shared" ref="F515:F578" si="8">D515+E515</f>
        <v>488</v>
      </c>
      <c r="G515" s="8">
        <v>53</v>
      </c>
      <c r="H515" s="8">
        <v>1214</v>
      </c>
      <c r="I515" s="8">
        <v>82</v>
      </c>
    </row>
    <row r="516" spans="1:9" x14ac:dyDescent="0.3">
      <c r="A516" s="140">
        <v>44344</v>
      </c>
      <c r="B516" s="8">
        <v>1404</v>
      </c>
      <c r="C516" s="8">
        <v>777</v>
      </c>
      <c r="D516" s="141">
        <v>533</v>
      </c>
      <c r="E516" s="8">
        <v>46</v>
      </c>
      <c r="F516" s="35">
        <f t="shared" si="8"/>
        <v>579</v>
      </c>
      <c r="G516" s="8">
        <v>48</v>
      </c>
      <c r="H516" s="8">
        <v>1320</v>
      </c>
      <c r="I516" s="8">
        <v>77</v>
      </c>
    </row>
    <row r="517" spans="1:9" x14ac:dyDescent="0.3">
      <c r="A517" s="140">
        <v>44345</v>
      </c>
      <c r="B517" s="8">
        <v>1368</v>
      </c>
      <c r="C517" s="8">
        <v>804</v>
      </c>
      <c r="D517" s="141">
        <v>476</v>
      </c>
      <c r="E517" s="8">
        <v>49</v>
      </c>
      <c r="F517" s="35">
        <f t="shared" si="8"/>
        <v>525</v>
      </c>
      <c r="G517" s="8">
        <v>39</v>
      </c>
      <c r="H517" s="8">
        <v>1252</v>
      </c>
      <c r="I517" s="8">
        <v>113</v>
      </c>
    </row>
    <row r="518" spans="1:9" x14ac:dyDescent="0.3">
      <c r="A518" s="140">
        <v>44346</v>
      </c>
      <c r="B518" s="8">
        <v>1380</v>
      </c>
      <c r="C518" s="8">
        <v>773</v>
      </c>
      <c r="D518" s="141">
        <v>491</v>
      </c>
      <c r="E518" s="8">
        <v>62</v>
      </c>
      <c r="F518" s="35">
        <f t="shared" si="8"/>
        <v>553</v>
      </c>
      <c r="G518" s="8">
        <v>54</v>
      </c>
      <c r="H518" s="8">
        <v>1268</v>
      </c>
      <c r="I518" s="8">
        <v>109</v>
      </c>
    </row>
    <row r="519" spans="1:9" x14ac:dyDescent="0.3">
      <c r="A519" s="140">
        <v>44347</v>
      </c>
      <c r="B519" s="8">
        <v>1421</v>
      </c>
      <c r="C519" s="8">
        <v>810</v>
      </c>
      <c r="D519" s="141">
        <v>516</v>
      </c>
      <c r="E519" s="8">
        <v>45</v>
      </c>
      <c r="F519" s="35">
        <f t="shared" si="8"/>
        <v>561</v>
      </c>
      <c r="G519" s="8">
        <v>50</v>
      </c>
      <c r="H519" s="8">
        <v>1306</v>
      </c>
      <c r="I519" s="8">
        <v>109</v>
      </c>
    </row>
    <row r="520" spans="1:9" x14ac:dyDescent="0.3">
      <c r="A520" s="140">
        <v>44348</v>
      </c>
      <c r="B520" s="8">
        <v>1335</v>
      </c>
      <c r="C520" s="8">
        <v>729</v>
      </c>
      <c r="D520" s="141">
        <v>517</v>
      </c>
      <c r="E520" s="8">
        <v>34</v>
      </c>
      <c r="F520" s="35">
        <f t="shared" si="8"/>
        <v>551</v>
      </c>
      <c r="G520" s="8">
        <v>55</v>
      </c>
      <c r="H520" s="8">
        <v>1256</v>
      </c>
      <c r="I520" s="8">
        <v>73</v>
      </c>
    </row>
    <row r="521" spans="1:9" x14ac:dyDescent="0.3">
      <c r="A521" s="140">
        <v>44349</v>
      </c>
      <c r="B521" s="8">
        <v>1388</v>
      </c>
      <c r="C521" s="8">
        <v>763</v>
      </c>
      <c r="D521" s="141">
        <v>530</v>
      </c>
      <c r="E521" s="8">
        <v>48</v>
      </c>
      <c r="F521" s="35">
        <f t="shared" si="8"/>
        <v>578</v>
      </c>
      <c r="G521" s="8">
        <v>47</v>
      </c>
      <c r="H521" s="8">
        <v>1314</v>
      </c>
      <c r="I521" s="8">
        <v>72</v>
      </c>
    </row>
    <row r="522" spans="1:9" x14ac:dyDescent="0.3">
      <c r="A522" s="140">
        <v>44350</v>
      </c>
      <c r="B522" s="8">
        <v>1411</v>
      </c>
      <c r="C522" s="8">
        <v>813</v>
      </c>
      <c r="D522" s="141">
        <v>510</v>
      </c>
      <c r="E522" s="8">
        <v>43</v>
      </c>
      <c r="F522" s="35">
        <f t="shared" si="8"/>
        <v>553</v>
      </c>
      <c r="G522" s="8">
        <v>45</v>
      </c>
      <c r="H522" s="8">
        <v>1328</v>
      </c>
      <c r="I522" s="8">
        <v>80</v>
      </c>
    </row>
    <row r="523" spans="1:9" x14ac:dyDescent="0.3">
      <c r="A523" s="140">
        <v>44351</v>
      </c>
      <c r="B523" s="8">
        <v>1377</v>
      </c>
      <c r="C523" s="8">
        <v>751</v>
      </c>
      <c r="D523" s="141">
        <v>516</v>
      </c>
      <c r="E523" s="8">
        <v>53</v>
      </c>
      <c r="F523" s="35">
        <f t="shared" si="8"/>
        <v>569</v>
      </c>
      <c r="G523" s="8">
        <v>57</v>
      </c>
      <c r="H523" s="8">
        <v>1298</v>
      </c>
      <c r="I523" s="8">
        <v>75</v>
      </c>
    </row>
    <row r="524" spans="1:9" x14ac:dyDescent="0.3">
      <c r="A524" s="140">
        <v>44352</v>
      </c>
      <c r="B524" s="8">
        <v>1501</v>
      </c>
      <c r="C524" s="8">
        <v>855</v>
      </c>
      <c r="D524" s="141">
        <v>547</v>
      </c>
      <c r="E524" s="8">
        <v>46</v>
      </c>
      <c r="F524" s="35">
        <f t="shared" si="8"/>
        <v>593</v>
      </c>
      <c r="G524" s="8">
        <v>53</v>
      </c>
      <c r="H524" s="8">
        <v>1399</v>
      </c>
      <c r="I524" s="8">
        <v>92</v>
      </c>
    </row>
    <row r="525" spans="1:9" x14ac:dyDescent="0.3">
      <c r="A525" s="140">
        <v>44353</v>
      </c>
      <c r="B525" s="8">
        <v>1386</v>
      </c>
      <c r="C525" s="8">
        <v>750</v>
      </c>
      <c r="D525" s="141">
        <v>544</v>
      </c>
      <c r="E525" s="8">
        <v>44</v>
      </c>
      <c r="F525" s="35">
        <f t="shared" si="8"/>
        <v>588</v>
      </c>
      <c r="G525" s="8">
        <v>48</v>
      </c>
      <c r="H525" s="8">
        <v>1262</v>
      </c>
      <c r="I525" s="8">
        <v>122</v>
      </c>
    </row>
    <row r="526" spans="1:9" x14ac:dyDescent="0.3">
      <c r="A526" s="140">
        <v>44354</v>
      </c>
      <c r="B526" s="8">
        <v>1390</v>
      </c>
      <c r="C526" s="8">
        <v>739</v>
      </c>
      <c r="D526" s="141">
        <v>548</v>
      </c>
      <c r="E526" s="8">
        <v>49</v>
      </c>
      <c r="F526" s="35">
        <f t="shared" si="8"/>
        <v>597</v>
      </c>
      <c r="G526" s="8">
        <v>54</v>
      </c>
      <c r="H526" s="8">
        <v>1289</v>
      </c>
      <c r="I526" s="8">
        <v>97</v>
      </c>
    </row>
    <row r="527" spans="1:9" x14ac:dyDescent="0.3">
      <c r="A527" s="140">
        <v>44355</v>
      </c>
      <c r="B527" s="8">
        <v>1386</v>
      </c>
      <c r="C527" s="8">
        <v>766</v>
      </c>
      <c r="D527" s="141">
        <v>498</v>
      </c>
      <c r="E527" s="8">
        <v>63</v>
      </c>
      <c r="F527" s="35">
        <f t="shared" si="8"/>
        <v>561</v>
      </c>
      <c r="G527" s="8">
        <v>59</v>
      </c>
      <c r="H527" s="8">
        <v>1283</v>
      </c>
      <c r="I527" s="8">
        <v>99</v>
      </c>
    </row>
    <row r="528" spans="1:9" x14ac:dyDescent="0.3">
      <c r="A528" s="140">
        <v>44356</v>
      </c>
      <c r="B528" s="8">
        <v>1426</v>
      </c>
      <c r="C528" s="8">
        <v>759</v>
      </c>
      <c r="D528" s="141">
        <v>541</v>
      </c>
      <c r="E528" s="8">
        <v>59</v>
      </c>
      <c r="F528" s="35">
        <f t="shared" si="8"/>
        <v>600</v>
      </c>
      <c r="G528" s="8">
        <v>67</v>
      </c>
      <c r="H528" s="8">
        <v>1349</v>
      </c>
      <c r="I528" s="8">
        <v>72</v>
      </c>
    </row>
    <row r="529" spans="1:9" x14ac:dyDescent="0.3">
      <c r="A529" s="140">
        <v>44357</v>
      </c>
      <c r="B529" s="8">
        <v>1475</v>
      </c>
      <c r="C529" s="8">
        <v>789</v>
      </c>
      <c r="D529" s="141">
        <v>556</v>
      </c>
      <c r="E529" s="8">
        <v>60</v>
      </c>
      <c r="F529" s="35">
        <f t="shared" si="8"/>
        <v>616</v>
      </c>
      <c r="G529" s="8">
        <v>70</v>
      </c>
      <c r="H529" s="8">
        <v>1391</v>
      </c>
      <c r="I529" s="8">
        <v>73</v>
      </c>
    </row>
    <row r="530" spans="1:9" x14ac:dyDescent="0.3">
      <c r="A530" s="140">
        <v>44358</v>
      </c>
      <c r="B530" s="8">
        <v>1496</v>
      </c>
      <c r="C530" s="8">
        <v>809</v>
      </c>
      <c r="D530" s="141">
        <v>572</v>
      </c>
      <c r="E530" s="8">
        <v>60</v>
      </c>
      <c r="F530" s="35">
        <f t="shared" si="8"/>
        <v>632</v>
      </c>
      <c r="G530" s="8">
        <v>55</v>
      </c>
      <c r="H530" s="8">
        <v>1411</v>
      </c>
      <c r="I530" s="8">
        <v>81</v>
      </c>
    </row>
    <row r="531" spans="1:9" x14ac:dyDescent="0.3">
      <c r="A531" s="140">
        <v>44359</v>
      </c>
      <c r="B531" s="8">
        <v>1506</v>
      </c>
      <c r="C531" s="8">
        <v>834</v>
      </c>
      <c r="D531" s="141">
        <v>562</v>
      </c>
      <c r="E531" s="8">
        <v>58</v>
      </c>
      <c r="F531" s="35">
        <f t="shared" si="8"/>
        <v>620</v>
      </c>
      <c r="G531" s="8">
        <v>52</v>
      </c>
      <c r="H531" s="8">
        <v>1416</v>
      </c>
      <c r="I531" s="8">
        <v>87</v>
      </c>
    </row>
    <row r="532" spans="1:9" x14ac:dyDescent="0.3">
      <c r="A532" s="140">
        <v>44360</v>
      </c>
      <c r="B532" s="8">
        <v>1453</v>
      </c>
      <c r="C532" s="8">
        <v>783</v>
      </c>
      <c r="D532" s="141">
        <v>567</v>
      </c>
      <c r="E532" s="8">
        <v>53</v>
      </c>
      <c r="F532" s="35">
        <f t="shared" si="8"/>
        <v>620</v>
      </c>
      <c r="G532" s="8">
        <v>50</v>
      </c>
      <c r="H532" s="8">
        <v>1328</v>
      </c>
      <c r="I532" s="8">
        <v>113</v>
      </c>
    </row>
    <row r="533" spans="1:9" x14ac:dyDescent="0.3">
      <c r="A533" s="140">
        <v>44361</v>
      </c>
      <c r="B533" s="8">
        <v>1484</v>
      </c>
      <c r="C533" s="8">
        <v>798</v>
      </c>
      <c r="D533" s="136">
        <v>583</v>
      </c>
      <c r="E533" s="8">
        <v>53</v>
      </c>
      <c r="F533" s="35">
        <f t="shared" si="8"/>
        <v>636</v>
      </c>
      <c r="G533" s="8">
        <v>50</v>
      </c>
      <c r="H533" s="8">
        <v>1382</v>
      </c>
      <c r="I533" s="8">
        <v>97</v>
      </c>
    </row>
    <row r="534" spans="1:9" x14ac:dyDescent="0.3">
      <c r="A534" s="140">
        <v>44362</v>
      </c>
      <c r="B534" s="8">
        <v>1470</v>
      </c>
      <c r="C534" s="8">
        <v>773</v>
      </c>
      <c r="D534" s="136">
        <v>587</v>
      </c>
      <c r="E534" s="8">
        <v>52</v>
      </c>
      <c r="F534" s="35">
        <f t="shared" si="8"/>
        <v>639</v>
      </c>
      <c r="G534" s="8">
        <v>58</v>
      </c>
      <c r="H534" s="8">
        <v>1393</v>
      </c>
      <c r="I534" s="8">
        <v>69</v>
      </c>
    </row>
    <row r="535" spans="1:9" x14ac:dyDescent="0.3">
      <c r="A535" s="140">
        <v>44363</v>
      </c>
      <c r="B535" s="8">
        <v>1474</v>
      </c>
      <c r="C535" s="8">
        <v>766</v>
      </c>
      <c r="D535" s="136">
        <v>588</v>
      </c>
      <c r="E535" s="8">
        <v>67</v>
      </c>
      <c r="F535" s="35">
        <f t="shared" si="8"/>
        <v>655</v>
      </c>
      <c r="G535" s="8">
        <v>53</v>
      </c>
      <c r="H535" s="8">
        <v>1394</v>
      </c>
      <c r="I535" s="8">
        <v>75</v>
      </c>
    </row>
    <row r="536" spans="1:9" x14ac:dyDescent="0.3">
      <c r="A536" s="140">
        <v>44364</v>
      </c>
      <c r="B536" s="8">
        <v>1538</v>
      </c>
      <c r="C536" s="8">
        <v>836</v>
      </c>
      <c r="D536" s="136">
        <v>599</v>
      </c>
      <c r="E536" s="8">
        <v>50</v>
      </c>
      <c r="F536" s="35">
        <f t="shared" si="8"/>
        <v>649</v>
      </c>
      <c r="G536" s="8">
        <v>53</v>
      </c>
      <c r="H536" s="8">
        <v>1438</v>
      </c>
      <c r="I536" s="8">
        <v>93</v>
      </c>
    </row>
    <row r="537" spans="1:9" x14ac:dyDescent="0.3">
      <c r="A537" s="140">
        <v>44365</v>
      </c>
      <c r="B537" s="8">
        <v>1479</v>
      </c>
      <c r="C537" s="8">
        <v>818</v>
      </c>
      <c r="D537" s="136">
        <v>560</v>
      </c>
      <c r="E537" s="8">
        <v>50</v>
      </c>
      <c r="F537" s="35">
        <f t="shared" si="8"/>
        <v>610</v>
      </c>
      <c r="G537" s="8">
        <v>51</v>
      </c>
      <c r="H537" s="8">
        <v>1374</v>
      </c>
      <c r="I537" s="8">
        <v>101</v>
      </c>
    </row>
    <row r="538" spans="1:9" x14ac:dyDescent="0.3">
      <c r="A538" s="140">
        <v>44366</v>
      </c>
      <c r="B538" s="8">
        <v>1506</v>
      </c>
      <c r="C538" s="8">
        <v>822</v>
      </c>
      <c r="D538" s="136">
        <v>576</v>
      </c>
      <c r="E538" s="8">
        <v>64</v>
      </c>
      <c r="F538" s="35">
        <f t="shared" si="8"/>
        <v>640</v>
      </c>
      <c r="G538" s="8">
        <v>44</v>
      </c>
      <c r="H538" s="8">
        <v>1413</v>
      </c>
      <c r="I538" s="8">
        <v>87</v>
      </c>
    </row>
    <row r="539" spans="1:9" x14ac:dyDescent="0.3">
      <c r="A539" s="140">
        <v>44367</v>
      </c>
      <c r="B539" s="8">
        <v>1548</v>
      </c>
      <c r="C539" s="8">
        <v>832</v>
      </c>
      <c r="D539" s="136">
        <v>585</v>
      </c>
      <c r="E539" s="8">
        <v>68</v>
      </c>
      <c r="F539" s="35">
        <f t="shared" si="8"/>
        <v>653</v>
      </c>
      <c r="G539" s="8">
        <v>63</v>
      </c>
      <c r="H539" s="8">
        <v>1429</v>
      </c>
      <c r="I539" s="8">
        <v>113</v>
      </c>
    </row>
    <row r="540" spans="1:9" x14ac:dyDescent="0.3">
      <c r="A540" s="140">
        <v>44368</v>
      </c>
      <c r="B540" s="8">
        <v>1605</v>
      </c>
      <c r="C540" s="8">
        <v>893</v>
      </c>
      <c r="D540" s="136">
        <v>594</v>
      </c>
      <c r="E540" s="8">
        <v>60</v>
      </c>
      <c r="F540" s="35">
        <f t="shared" si="8"/>
        <v>654</v>
      </c>
      <c r="G540" s="8">
        <v>58</v>
      </c>
      <c r="H540" s="8">
        <v>1487</v>
      </c>
      <c r="I540" s="8">
        <v>112</v>
      </c>
    </row>
    <row r="541" spans="1:9" x14ac:dyDescent="0.3">
      <c r="A541" s="140">
        <v>44369</v>
      </c>
      <c r="B541" s="8">
        <v>1510</v>
      </c>
      <c r="C541" s="8">
        <v>815</v>
      </c>
      <c r="D541" s="136">
        <v>583</v>
      </c>
      <c r="E541" s="8">
        <v>57</v>
      </c>
      <c r="F541" s="35">
        <f t="shared" si="8"/>
        <v>640</v>
      </c>
      <c r="G541" s="8">
        <v>55</v>
      </c>
      <c r="H541" s="8">
        <v>1420</v>
      </c>
      <c r="I541" s="8">
        <v>84</v>
      </c>
    </row>
    <row r="542" spans="1:9" x14ac:dyDescent="0.3">
      <c r="A542" s="140">
        <v>44370</v>
      </c>
      <c r="B542" s="8">
        <v>1468</v>
      </c>
      <c r="C542" s="8">
        <v>780</v>
      </c>
      <c r="D542" s="136">
        <v>589</v>
      </c>
      <c r="E542" s="8">
        <v>49</v>
      </c>
      <c r="F542" s="35">
        <f t="shared" si="8"/>
        <v>638</v>
      </c>
      <c r="G542" s="8">
        <v>50</v>
      </c>
      <c r="H542" s="8">
        <v>1402</v>
      </c>
      <c r="I542" s="8">
        <v>62</v>
      </c>
    </row>
    <row r="543" spans="1:9" x14ac:dyDescent="0.3">
      <c r="A543" s="140">
        <v>44371</v>
      </c>
      <c r="B543" s="8">
        <v>1508</v>
      </c>
      <c r="C543" s="8">
        <v>788</v>
      </c>
      <c r="D543" s="136">
        <v>617</v>
      </c>
      <c r="E543" s="8">
        <v>49</v>
      </c>
      <c r="F543" s="35">
        <f t="shared" si="8"/>
        <v>666</v>
      </c>
      <c r="G543" s="8">
        <v>54</v>
      </c>
      <c r="H543" s="8">
        <v>1435</v>
      </c>
      <c r="I543" s="8">
        <v>65</v>
      </c>
    </row>
    <row r="544" spans="1:9" x14ac:dyDescent="0.3">
      <c r="A544" s="140">
        <v>44372</v>
      </c>
      <c r="B544" s="8">
        <v>1499</v>
      </c>
      <c r="C544" s="8">
        <v>820</v>
      </c>
      <c r="D544" s="136">
        <v>572</v>
      </c>
      <c r="E544" s="8">
        <v>46</v>
      </c>
      <c r="F544" s="35">
        <f t="shared" si="8"/>
        <v>618</v>
      </c>
      <c r="G544" s="8">
        <v>61</v>
      </c>
      <c r="H544" s="8">
        <v>1418</v>
      </c>
      <c r="I544" s="8">
        <v>75</v>
      </c>
    </row>
    <row r="545" spans="1:9" x14ac:dyDescent="0.3">
      <c r="A545" s="140">
        <v>44373</v>
      </c>
      <c r="B545" s="8">
        <v>1440</v>
      </c>
      <c r="C545" s="8">
        <v>799</v>
      </c>
      <c r="D545" s="136">
        <v>528</v>
      </c>
      <c r="E545" s="8">
        <v>60</v>
      </c>
      <c r="F545" s="35">
        <f t="shared" si="8"/>
        <v>588</v>
      </c>
      <c r="G545" s="8">
        <v>53</v>
      </c>
      <c r="H545" s="8">
        <v>1343</v>
      </c>
      <c r="I545" s="8">
        <v>94</v>
      </c>
    </row>
    <row r="546" spans="1:9" x14ac:dyDescent="0.3">
      <c r="A546" s="140">
        <v>44374</v>
      </c>
      <c r="B546" s="8">
        <v>1498</v>
      </c>
      <c r="C546" s="8">
        <v>845</v>
      </c>
      <c r="D546" s="136">
        <v>542</v>
      </c>
      <c r="E546" s="8">
        <v>48</v>
      </c>
      <c r="F546" s="35">
        <f t="shared" si="8"/>
        <v>590</v>
      </c>
      <c r="G546" s="8">
        <v>63</v>
      </c>
      <c r="H546" s="8">
        <v>1359</v>
      </c>
      <c r="I546" s="8">
        <v>133</v>
      </c>
    </row>
    <row r="547" spans="1:9" x14ac:dyDescent="0.3">
      <c r="A547" s="140">
        <v>44375</v>
      </c>
      <c r="B547" s="8">
        <v>1496</v>
      </c>
      <c r="C547" s="8">
        <v>798</v>
      </c>
      <c r="D547" s="136">
        <v>587</v>
      </c>
      <c r="E547" s="8">
        <v>54</v>
      </c>
      <c r="F547" s="35">
        <f t="shared" si="8"/>
        <v>641</v>
      </c>
      <c r="G547" s="8">
        <v>57</v>
      </c>
      <c r="H547" s="8">
        <v>1405</v>
      </c>
      <c r="I547" s="8">
        <v>86</v>
      </c>
    </row>
    <row r="548" spans="1:9" x14ac:dyDescent="0.3">
      <c r="A548" s="140">
        <v>44376</v>
      </c>
      <c r="B548" s="8">
        <v>1535</v>
      </c>
      <c r="C548" s="8">
        <v>808</v>
      </c>
      <c r="D548" s="136">
        <v>611</v>
      </c>
      <c r="E548" s="8">
        <v>55</v>
      </c>
      <c r="F548" s="35">
        <f t="shared" si="8"/>
        <v>666</v>
      </c>
      <c r="G548" s="8">
        <v>61</v>
      </c>
      <c r="H548" s="8">
        <v>1462</v>
      </c>
      <c r="I548" s="8">
        <v>71</v>
      </c>
    </row>
    <row r="549" spans="1:9" x14ac:dyDescent="0.3">
      <c r="A549" s="140">
        <v>44377</v>
      </c>
      <c r="B549" s="8">
        <v>1479</v>
      </c>
      <c r="C549" s="8">
        <v>820</v>
      </c>
      <c r="D549" s="136">
        <v>563</v>
      </c>
      <c r="E549" s="8">
        <v>45</v>
      </c>
      <c r="F549" s="35">
        <f t="shared" si="8"/>
        <v>608</v>
      </c>
      <c r="G549" s="8">
        <v>51</v>
      </c>
      <c r="H549" s="8">
        <v>1402</v>
      </c>
      <c r="I549" s="8">
        <v>74</v>
      </c>
    </row>
    <row r="550" spans="1:9" x14ac:dyDescent="0.3">
      <c r="A550" s="140">
        <v>44378</v>
      </c>
      <c r="B550" s="8">
        <v>1464</v>
      </c>
      <c r="C550" s="8">
        <v>799</v>
      </c>
      <c r="D550" s="136">
        <v>568</v>
      </c>
      <c r="E550" s="8">
        <v>54</v>
      </c>
      <c r="F550" s="35">
        <f t="shared" si="8"/>
        <v>622</v>
      </c>
      <c r="G550" s="8">
        <v>43</v>
      </c>
      <c r="H550" s="8">
        <v>1379</v>
      </c>
      <c r="I550" s="8">
        <v>75</v>
      </c>
    </row>
    <row r="551" spans="1:9" x14ac:dyDescent="0.3">
      <c r="A551" s="140">
        <v>44379</v>
      </c>
      <c r="B551" s="8">
        <v>1406</v>
      </c>
      <c r="C551" s="8">
        <v>752</v>
      </c>
      <c r="D551" s="136">
        <v>549</v>
      </c>
      <c r="E551" s="8">
        <v>57</v>
      </c>
      <c r="F551" s="35">
        <f t="shared" si="8"/>
        <v>606</v>
      </c>
      <c r="G551" s="8">
        <v>48</v>
      </c>
      <c r="H551" s="8">
        <v>1334</v>
      </c>
      <c r="I551" s="8">
        <v>65</v>
      </c>
    </row>
    <row r="552" spans="1:9" x14ac:dyDescent="0.3">
      <c r="A552" s="140">
        <v>44380</v>
      </c>
      <c r="B552" s="8">
        <v>1517</v>
      </c>
      <c r="C552" s="8">
        <v>840</v>
      </c>
      <c r="D552" s="136">
        <v>554</v>
      </c>
      <c r="E552" s="8">
        <v>62</v>
      </c>
      <c r="F552" s="35">
        <f t="shared" si="8"/>
        <v>616</v>
      </c>
      <c r="G552" s="8">
        <v>61</v>
      </c>
      <c r="H552" s="8">
        <v>1426</v>
      </c>
      <c r="I552" s="8">
        <v>77</v>
      </c>
    </row>
    <row r="553" spans="1:9" x14ac:dyDescent="0.3">
      <c r="A553" s="140">
        <v>44381</v>
      </c>
      <c r="B553" s="8">
        <v>1445</v>
      </c>
      <c r="C553" s="8">
        <v>834</v>
      </c>
      <c r="D553" s="136">
        <v>508</v>
      </c>
      <c r="E553" s="8">
        <v>50</v>
      </c>
      <c r="F553" s="35">
        <f t="shared" si="8"/>
        <v>558</v>
      </c>
      <c r="G553" s="8">
        <v>53</v>
      </c>
      <c r="H553" s="8">
        <v>1302</v>
      </c>
      <c r="I553" s="8">
        <v>140</v>
      </c>
    </row>
    <row r="554" spans="1:9" x14ac:dyDescent="0.3">
      <c r="A554" s="140">
        <v>44382</v>
      </c>
      <c r="B554" s="8">
        <v>1443</v>
      </c>
      <c r="C554" s="8">
        <v>797</v>
      </c>
      <c r="D554" s="136">
        <v>544</v>
      </c>
      <c r="E554" s="8">
        <v>43</v>
      </c>
      <c r="F554" s="35">
        <f t="shared" si="8"/>
        <v>587</v>
      </c>
      <c r="G554" s="8">
        <v>59</v>
      </c>
      <c r="H554" s="8">
        <v>1333</v>
      </c>
      <c r="I554" s="8">
        <v>102</v>
      </c>
    </row>
    <row r="555" spans="1:9" x14ac:dyDescent="0.3">
      <c r="A555" s="140">
        <v>44383</v>
      </c>
      <c r="B555" s="8">
        <v>1446</v>
      </c>
      <c r="C555" s="8">
        <v>785</v>
      </c>
      <c r="D555" s="136">
        <v>531</v>
      </c>
      <c r="E555" s="8">
        <v>54</v>
      </c>
      <c r="F555" s="35">
        <f t="shared" si="8"/>
        <v>585</v>
      </c>
      <c r="G555" s="8">
        <v>76</v>
      </c>
      <c r="H555" s="8">
        <v>1341</v>
      </c>
      <c r="I555" s="8">
        <v>99</v>
      </c>
    </row>
    <row r="556" spans="1:9" x14ac:dyDescent="0.3">
      <c r="A556" s="140">
        <v>44384</v>
      </c>
      <c r="B556" s="8">
        <v>1431</v>
      </c>
      <c r="C556" s="8">
        <v>809</v>
      </c>
      <c r="D556" s="136">
        <v>515</v>
      </c>
      <c r="E556" s="8">
        <v>59</v>
      </c>
      <c r="F556" s="35">
        <f t="shared" si="8"/>
        <v>574</v>
      </c>
      <c r="G556" s="8">
        <v>48</v>
      </c>
      <c r="H556" s="8">
        <v>1332</v>
      </c>
      <c r="I556" s="8">
        <v>94</v>
      </c>
    </row>
    <row r="557" spans="1:9" x14ac:dyDescent="0.3">
      <c r="A557" s="140">
        <v>44385</v>
      </c>
      <c r="B557" s="8">
        <v>1393</v>
      </c>
      <c r="C557" s="8">
        <v>781</v>
      </c>
      <c r="D557" s="136">
        <v>517</v>
      </c>
      <c r="E557" s="8">
        <v>42</v>
      </c>
      <c r="F557" s="35">
        <f t="shared" si="8"/>
        <v>559</v>
      </c>
      <c r="G557" s="8">
        <v>53</v>
      </c>
      <c r="H557" s="8">
        <v>1319</v>
      </c>
      <c r="I557" s="8">
        <v>72</v>
      </c>
    </row>
    <row r="558" spans="1:9" x14ac:dyDescent="0.3">
      <c r="A558" s="140">
        <v>44386</v>
      </c>
      <c r="B558" s="8">
        <v>1302</v>
      </c>
      <c r="C558" s="8">
        <v>789</v>
      </c>
      <c r="D558" s="136">
        <v>443</v>
      </c>
      <c r="E558" s="8">
        <v>28</v>
      </c>
      <c r="F558" s="35">
        <f t="shared" si="8"/>
        <v>471</v>
      </c>
      <c r="G558" s="8">
        <v>42</v>
      </c>
      <c r="H558" s="8">
        <v>1225</v>
      </c>
      <c r="I558" s="8">
        <v>71</v>
      </c>
    </row>
    <row r="559" spans="1:9" x14ac:dyDescent="0.3">
      <c r="A559" s="140">
        <v>44387</v>
      </c>
      <c r="B559" s="8">
        <v>1255</v>
      </c>
      <c r="C559" s="8">
        <v>706</v>
      </c>
      <c r="D559" s="136">
        <v>468</v>
      </c>
      <c r="E559" s="8">
        <v>42</v>
      </c>
      <c r="F559" s="35">
        <f t="shared" si="8"/>
        <v>510</v>
      </c>
      <c r="G559" s="8">
        <v>39</v>
      </c>
      <c r="H559" s="8">
        <v>1184</v>
      </c>
      <c r="I559" s="8">
        <v>68</v>
      </c>
    </row>
    <row r="560" spans="1:9" x14ac:dyDescent="0.3">
      <c r="A560" s="140">
        <v>44388</v>
      </c>
      <c r="B560" s="8">
        <v>1352</v>
      </c>
      <c r="C560" s="8">
        <v>814</v>
      </c>
      <c r="D560" s="136">
        <v>449</v>
      </c>
      <c r="E560" s="8">
        <v>38</v>
      </c>
      <c r="F560" s="35">
        <f t="shared" si="8"/>
        <v>487</v>
      </c>
      <c r="G560" s="8">
        <v>51</v>
      </c>
      <c r="H560" s="8">
        <v>1235</v>
      </c>
      <c r="I560" s="8">
        <v>112</v>
      </c>
    </row>
    <row r="561" spans="1:9" x14ac:dyDescent="0.3">
      <c r="A561" s="140">
        <v>44389</v>
      </c>
      <c r="B561" s="8">
        <v>1314</v>
      </c>
      <c r="C561" s="8">
        <v>760</v>
      </c>
      <c r="D561" s="136">
        <v>463</v>
      </c>
      <c r="E561" s="8">
        <v>40</v>
      </c>
      <c r="F561" s="35">
        <f t="shared" si="8"/>
        <v>503</v>
      </c>
      <c r="G561" s="8">
        <v>51</v>
      </c>
      <c r="H561" s="8">
        <v>1212</v>
      </c>
      <c r="I561" s="8">
        <v>95</v>
      </c>
    </row>
    <row r="562" spans="1:9" x14ac:dyDescent="0.3">
      <c r="A562" s="140">
        <v>44390</v>
      </c>
      <c r="B562" s="8">
        <v>1275</v>
      </c>
      <c r="C562" s="8">
        <v>740</v>
      </c>
      <c r="D562" s="136">
        <v>451</v>
      </c>
      <c r="E562" s="8">
        <v>43</v>
      </c>
      <c r="F562" s="35">
        <f t="shared" si="8"/>
        <v>494</v>
      </c>
      <c r="G562" s="8">
        <v>41</v>
      </c>
      <c r="H562" s="8">
        <v>1201</v>
      </c>
      <c r="I562" s="8">
        <v>70</v>
      </c>
    </row>
    <row r="563" spans="1:9" x14ac:dyDescent="0.3">
      <c r="A563" s="140">
        <v>44391</v>
      </c>
      <c r="B563" s="8">
        <v>1285</v>
      </c>
      <c r="C563" s="8">
        <v>765</v>
      </c>
      <c r="D563" s="136">
        <v>447</v>
      </c>
      <c r="E563" s="8">
        <v>32</v>
      </c>
      <c r="F563" s="35">
        <f t="shared" si="8"/>
        <v>479</v>
      </c>
      <c r="G563" s="8">
        <v>41</v>
      </c>
      <c r="H563" s="8">
        <v>1210</v>
      </c>
      <c r="I563" s="8">
        <v>70</v>
      </c>
    </row>
    <row r="564" spans="1:9" x14ac:dyDescent="0.3">
      <c r="A564" s="140">
        <v>44392</v>
      </c>
      <c r="B564" s="8">
        <v>1282</v>
      </c>
      <c r="C564" s="8">
        <v>773</v>
      </c>
      <c r="D564" s="136">
        <v>441</v>
      </c>
      <c r="E564" s="8">
        <v>23</v>
      </c>
      <c r="F564" s="35">
        <f t="shared" si="8"/>
        <v>464</v>
      </c>
      <c r="G564" s="8">
        <v>45</v>
      </c>
      <c r="H564" s="8">
        <v>1198</v>
      </c>
      <c r="I564" s="8">
        <v>76</v>
      </c>
    </row>
    <row r="565" spans="1:9" x14ac:dyDescent="0.3">
      <c r="A565" s="140">
        <v>44393</v>
      </c>
      <c r="B565" s="8">
        <v>1290</v>
      </c>
      <c r="C565" s="8">
        <v>748</v>
      </c>
      <c r="D565" s="136">
        <v>461</v>
      </c>
      <c r="E565" s="8">
        <v>33</v>
      </c>
      <c r="F565" s="35">
        <f t="shared" si="8"/>
        <v>494</v>
      </c>
      <c r="G565" s="8">
        <v>48</v>
      </c>
      <c r="H565" s="8">
        <v>1188</v>
      </c>
      <c r="I565" s="8">
        <v>99</v>
      </c>
    </row>
    <row r="566" spans="1:9" x14ac:dyDescent="0.3">
      <c r="A566" s="140">
        <v>44394</v>
      </c>
      <c r="B566" s="8">
        <v>1175</v>
      </c>
      <c r="C566" s="8">
        <v>746</v>
      </c>
      <c r="D566" s="136">
        <v>363</v>
      </c>
      <c r="E566" s="8">
        <v>28</v>
      </c>
      <c r="F566" s="35">
        <f t="shared" si="8"/>
        <v>391</v>
      </c>
      <c r="G566" s="8">
        <v>38</v>
      </c>
      <c r="H566" s="8">
        <v>1081</v>
      </c>
      <c r="I566" s="8">
        <v>90</v>
      </c>
    </row>
    <row r="567" spans="1:9" x14ac:dyDescent="0.3">
      <c r="A567" s="140">
        <v>44395</v>
      </c>
      <c r="B567" s="8">
        <v>1218</v>
      </c>
      <c r="C567" s="8">
        <v>755</v>
      </c>
      <c r="D567" s="136">
        <v>391</v>
      </c>
      <c r="E567" s="8">
        <v>26</v>
      </c>
      <c r="F567" s="35">
        <f t="shared" si="8"/>
        <v>417</v>
      </c>
      <c r="G567" s="8">
        <v>46</v>
      </c>
      <c r="H567" s="8">
        <v>1087</v>
      </c>
      <c r="I567" s="8">
        <v>125</v>
      </c>
    </row>
    <row r="568" spans="1:9" x14ac:dyDescent="0.3">
      <c r="A568" s="140">
        <v>44396</v>
      </c>
      <c r="B568" s="8">
        <v>1119</v>
      </c>
      <c r="C568" s="8">
        <v>737</v>
      </c>
      <c r="D568" s="136">
        <v>316</v>
      </c>
      <c r="E568" s="8">
        <v>22</v>
      </c>
      <c r="F568" s="35">
        <f t="shared" si="8"/>
        <v>338</v>
      </c>
      <c r="G568" s="8">
        <v>44</v>
      </c>
      <c r="H568" s="8">
        <v>1037</v>
      </c>
      <c r="I568" s="8">
        <v>79</v>
      </c>
    </row>
    <row r="569" spans="1:9" x14ac:dyDescent="0.3">
      <c r="A569" s="140">
        <v>44397</v>
      </c>
      <c r="B569" s="8">
        <v>1137</v>
      </c>
      <c r="C569" s="8">
        <v>732</v>
      </c>
      <c r="D569" s="136">
        <v>332</v>
      </c>
      <c r="E569" s="8">
        <v>31</v>
      </c>
      <c r="F569" s="35">
        <f t="shared" si="8"/>
        <v>363</v>
      </c>
      <c r="G569" s="8">
        <v>42</v>
      </c>
      <c r="H569" s="8">
        <v>1063</v>
      </c>
      <c r="I569" s="8">
        <v>68</v>
      </c>
    </row>
    <row r="570" spans="1:9" x14ac:dyDescent="0.3">
      <c r="A570" s="140">
        <v>44398</v>
      </c>
      <c r="B570" s="8">
        <v>1199</v>
      </c>
      <c r="C570" s="8">
        <v>790</v>
      </c>
      <c r="D570" s="136">
        <v>339</v>
      </c>
      <c r="E570" s="8">
        <v>26</v>
      </c>
      <c r="F570" s="35">
        <f t="shared" si="8"/>
        <v>365</v>
      </c>
      <c r="G570" s="8">
        <v>44</v>
      </c>
      <c r="H570" s="8">
        <v>1111</v>
      </c>
      <c r="I570" s="8">
        <v>85</v>
      </c>
    </row>
    <row r="571" spans="1:9" x14ac:dyDescent="0.3">
      <c r="A571" s="140">
        <v>44399</v>
      </c>
      <c r="B571" s="8">
        <v>1100</v>
      </c>
      <c r="C571" s="8">
        <v>760</v>
      </c>
      <c r="D571" s="136">
        <v>275</v>
      </c>
      <c r="E571" s="8">
        <v>31</v>
      </c>
      <c r="F571" s="35">
        <f t="shared" si="8"/>
        <v>306</v>
      </c>
      <c r="G571" s="8">
        <v>34</v>
      </c>
      <c r="H571" s="8">
        <v>1025</v>
      </c>
      <c r="I571" s="8">
        <v>71</v>
      </c>
    </row>
    <row r="572" spans="1:9" x14ac:dyDescent="0.3">
      <c r="A572" s="140">
        <v>44400</v>
      </c>
      <c r="B572" s="8">
        <v>1102</v>
      </c>
      <c r="C572" s="8">
        <v>739</v>
      </c>
      <c r="D572" s="136">
        <v>297</v>
      </c>
      <c r="E572" s="8">
        <v>19</v>
      </c>
      <c r="F572" s="35">
        <f t="shared" si="8"/>
        <v>316</v>
      </c>
      <c r="G572" s="8">
        <v>47</v>
      </c>
      <c r="H572" s="8">
        <v>1020</v>
      </c>
      <c r="I572" s="8">
        <v>79</v>
      </c>
    </row>
    <row r="573" spans="1:9" x14ac:dyDescent="0.3">
      <c r="A573" s="140">
        <v>44401</v>
      </c>
      <c r="B573" s="8">
        <v>1056</v>
      </c>
      <c r="C573" s="8">
        <v>729</v>
      </c>
      <c r="D573" s="136">
        <v>277</v>
      </c>
      <c r="E573" s="8">
        <v>24</v>
      </c>
      <c r="F573" s="35">
        <f t="shared" si="8"/>
        <v>301</v>
      </c>
      <c r="G573" s="8">
        <v>26</v>
      </c>
      <c r="H573" s="8">
        <v>985</v>
      </c>
      <c r="I573" s="8">
        <v>67</v>
      </c>
    </row>
    <row r="574" spans="1:9" x14ac:dyDescent="0.3">
      <c r="A574" s="140">
        <v>44402</v>
      </c>
      <c r="B574" s="8">
        <v>989</v>
      </c>
      <c r="C574" s="8">
        <v>670</v>
      </c>
      <c r="D574" s="136">
        <v>276</v>
      </c>
      <c r="E574" s="8">
        <v>13</v>
      </c>
      <c r="F574" s="35">
        <f t="shared" si="8"/>
        <v>289</v>
      </c>
      <c r="G574" s="8">
        <v>30</v>
      </c>
      <c r="H574" s="8">
        <v>902</v>
      </c>
      <c r="I574" s="8">
        <v>84</v>
      </c>
    </row>
    <row r="575" spans="1:9" x14ac:dyDescent="0.3">
      <c r="A575" s="140">
        <v>44403</v>
      </c>
      <c r="B575" s="8">
        <v>986</v>
      </c>
      <c r="C575" s="8">
        <v>670</v>
      </c>
      <c r="D575" s="136">
        <v>272</v>
      </c>
      <c r="E575" s="8">
        <v>20</v>
      </c>
      <c r="F575" s="35">
        <f t="shared" si="8"/>
        <v>292</v>
      </c>
      <c r="G575" s="8">
        <v>24</v>
      </c>
      <c r="H575" s="8">
        <v>913</v>
      </c>
      <c r="I575" s="8">
        <v>71</v>
      </c>
    </row>
    <row r="576" spans="1:9" x14ac:dyDescent="0.3">
      <c r="A576" s="140">
        <v>44404</v>
      </c>
      <c r="B576" s="8">
        <v>1043</v>
      </c>
      <c r="C576" s="8">
        <v>711</v>
      </c>
      <c r="D576" s="136">
        <v>278</v>
      </c>
      <c r="E576" s="8">
        <v>23</v>
      </c>
      <c r="F576" s="35">
        <f t="shared" si="8"/>
        <v>301</v>
      </c>
      <c r="G576" s="8">
        <v>31</v>
      </c>
      <c r="H576" s="8">
        <v>975</v>
      </c>
      <c r="I576" s="8">
        <v>64</v>
      </c>
    </row>
    <row r="577" spans="1:9" x14ac:dyDescent="0.3">
      <c r="A577" s="140">
        <v>44405</v>
      </c>
      <c r="B577" s="8">
        <v>963</v>
      </c>
      <c r="C577" s="8">
        <v>631</v>
      </c>
      <c r="D577" s="136">
        <v>275</v>
      </c>
      <c r="E577" s="8">
        <v>20</v>
      </c>
      <c r="F577" s="35">
        <f t="shared" si="8"/>
        <v>295</v>
      </c>
      <c r="G577" s="8">
        <v>37</v>
      </c>
      <c r="H577" s="8">
        <v>884</v>
      </c>
      <c r="I577" s="8">
        <v>74</v>
      </c>
    </row>
    <row r="578" spans="1:9" x14ac:dyDescent="0.3">
      <c r="A578" s="140">
        <v>44406</v>
      </c>
      <c r="B578" s="8">
        <v>1042</v>
      </c>
      <c r="C578" s="8">
        <v>724</v>
      </c>
      <c r="D578" s="136">
        <v>264</v>
      </c>
      <c r="E578" s="8">
        <v>22</v>
      </c>
      <c r="F578" s="35">
        <f t="shared" si="8"/>
        <v>286</v>
      </c>
      <c r="G578" s="8">
        <v>32</v>
      </c>
      <c r="H578" s="8">
        <v>958</v>
      </c>
      <c r="I578" s="8">
        <v>76</v>
      </c>
    </row>
    <row r="579" spans="1:9" x14ac:dyDescent="0.3">
      <c r="A579" s="140">
        <v>44407</v>
      </c>
      <c r="B579" s="8">
        <v>954</v>
      </c>
      <c r="C579" s="8">
        <v>702</v>
      </c>
      <c r="D579" s="136">
        <v>216</v>
      </c>
      <c r="E579" s="8">
        <v>17</v>
      </c>
      <c r="F579" s="35">
        <f t="shared" ref="F579:F616" si="9">D579+E579</f>
        <v>233</v>
      </c>
      <c r="G579" s="8">
        <v>19</v>
      </c>
      <c r="H579" s="8">
        <v>877</v>
      </c>
      <c r="I579" s="8">
        <v>73</v>
      </c>
    </row>
    <row r="580" spans="1:9" x14ac:dyDescent="0.3">
      <c r="A580" s="140">
        <v>44408</v>
      </c>
      <c r="B580" s="8">
        <v>1011</v>
      </c>
      <c r="C580" s="8">
        <v>734</v>
      </c>
      <c r="D580" s="136">
        <v>226</v>
      </c>
      <c r="E580" s="8">
        <v>15</v>
      </c>
      <c r="F580" s="35">
        <f t="shared" si="9"/>
        <v>241</v>
      </c>
      <c r="G580" s="8">
        <v>36</v>
      </c>
      <c r="H580" s="8">
        <v>899</v>
      </c>
      <c r="I580" s="8">
        <v>107</v>
      </c>
    </row>
    <row r="581" spans="1:9" x14ac:dyDescent="0.3">
      <c r="A581" s="140">
        <v>44409</v>
      </c>
      <c r="B581" s="8">
        <v>1070</v>
      </c>
      <c r="C581" s="8">
        <v>799</v>
      </c>
      <c r="D581" s="136">
        <v>214</v>
      </c>
      <c r="E581" s="8">
        <v>11</v>
      </c>
      <c r="F581" s="35">
        <f t="shared" si="9"/>
        <v>225</v>
      </c>
      <c r="G581" s="8">
        <v>46</v>
      </c>
      <c r="H581" s="8">
        <v>934</v>
      </c>
      <c r="I581" s="8">
        <v>129</v>
      </c>
    </row>
    <row r="582" spans="1:9" x14ac:dyDescent="0.3">
      <c r="A582" s="140">
        <v>44410</v>
      </c>
      <c r="B582" s="8">
        <v>974</v>
      </c>
      <c r="C582" s="8">
        <v>721</v>
      </c>
      <c r="D582" s="136">
        <v>210</v>
      </c>
      <c r="E582" s="8">
        <v>12</v>
      </c>
      <c r="F582" s="35">
        <f t="shared" si="9"/>
        <v>222</v>
      </c>
      <c r="G582" s="8">
        <v>31</v>
      </c>
      <c r="H582" s="8">
        <v>859</v>
      </c>
      <c r="I582" s="8">
        <v>109</v>
      </c>
    </row>
    <row r="583" spans="1:9" x14ac:dyDescent="0.3">
      <c r="A583" s="140">
        <v>44411</v>
      </c>
      <c r="B583" s="8">
        <v>902</v>
      </c>
      <c r="C583" s="8">
        <v>684</v>
      </c>
      <c r="D583" s="136">
        <v>179</v>
      </c>
      <c r="E583" s="8">
        <v>12</v>
      </c>
      <c r="F583" s="35">
        <f t="shared" si="9"/>
        <v>191</v>
      </c>
      <c r="G583" s="8">
        <v>27</v>
      </c>
      <c r="H583" s="8">
        <v>814</v>
      </c>
      <c r="I583" s="8">
        <v>85</v>
      </c>
    </row>
    <row r="584" spans="1:9" x14ac:dyDescent="0.3">
      <c r="A584" s="140">
        <v>44412</v>
      </c>
      <c r="B584" s="8">
        <v>853</v>
      </c>
      <c r="C584" s="8">
        <v>661</v>
      </c>
      <c r="D584" s="136">
        <v>156</v>
      </c>
      <c r="E584" s="8">
        <v>10</v>
      </c>
      <c r="F584" s="35">
        <f t="shared" si="9"/>
        <v>166</v>
      </c>
      <c r="G584" s="8">
        <v>26</v>
      </c>
      <c r="H584" s="8">
        <v>783</v>
      </c>
      <c r="I584" s="8">
        <v>64</v>
      </c>
    </row>
    <row r="585" spans="1:9" x14ac:dyDescent="0.3">
      <c r="A585" s="140">
        <v>44413</v>
      </c>
      <c r="B585" s="8">
        <v>869</v>
      </c>
      <c r="C585" s="8">
        <v>682</v>
      </c>
      <c r="D585" s="136">
        <v>149</v>
      </c>
      <c r="E585" s="8">
        <v>16</v>
      </c>
      <c r="F585" s="35">
        <f t="shared" si="9"/>
        <v>165</v>
      </c>
      <c r="G585" s="8">
        <v>22</v>
      </c>
      <c r="H585" s="8">
        <v>795</v>
      </c>
      <c r="I585" s="8">
        <v>67</v>
      </c>
    </row>
    <row r="586" spans="1:9" x14ac:dyDescent="0.3">
      <c r="A586" s="140">
        <v>44414</v>
      </c>
      <c r="B586" s="8">
        <v>878</v>
      </c>
      <c r="C586" s="8">
        <v>674</v>
      </c>
      <c r="D586" s="136">
        <v>165</v>
      </c>
      <c r="E586" s="8">
        <v>14</v>
      </c>
      <c r="F586" s="35">
        <f t="shared" si="9"/>
        <v>179</v>
      </c>
      <c r="G586" s="8">
        <v>25</v>
      </c>
      <c r="H586" s="8">
        <v>782</v>
      </c>
      <c r="I586" s="8">
        <v>90</v>
      </c>
    </row>
    <row r="587" spans="1:9" x14ac:dyDescent="0.3">
      <c r="A587" s="140">
        <v>44415</v>
      </c>
      <c r="B587" s="8">
        <v>934</v>
      </c>
      <c r="C587" s="8">
        <v>732</v>
      </c>
      <c r="D587" s="136">
        <v>142</v>
      </c>
      <c r="E587" s="8">
        <v>17</v>
      </c>
      <c r="F587" s="35">
        <f t="shared" si="9"/>
        <v>159</v>
      </c>
      <c r="G587" s="8">
        <v>43</v>
      </c>
      <c r="H587" s="8">
        <v>819</v>
      </c>
      <c r="I587" s="8">
        <v>106</v>
      </c>
    </row>
    <row r="588" spans="1:9" x14ac:dyDescent="0.3">
      <c r="A588" s="140">
        <v>44416</v>
      </c>
      <c r="B588" s="8">
        <v>879</v>
      </c>
      <c r="C588" s="8">
        <v>706</v>
      </c>
      <c r="D588" s="136">
        <v>128</v>
      </c>
      <c r="E588" s="8">
        <v>19</v>
      </c>
      <c r="F588" s="35">
        <f t="shared" si="9"/>
        <v>147</v>
      </c>
      <c r="G588" s="8">
        <v>26</v>
      </c>
      <c r="H588" s="8">
        <v>761</v>
      </c>
      <c r="I588" s="8">
        <v>111</v>
      </c>
    </row>
    <row r="589" spans="1:9" x14ac:dyDescent="0.3">
      <c r="A589" s="140">
        <v>44417</v>
      </c>
      <c r="B589" s="8">
        <v>895</v>
      </c>
      <c r="C589" s="8">
        <v>711</v>
      </c>
      <c r="D589" s="136">
        <v>141</v>
      </c>
      <c r="E589" s="8">
        <v>8</v>
      </c>
      <c r="F589" s="35">
        <f t="shared" si="9"/>
        <v>149</v>
      </c>
      <c r="G589" s="8">
        <v>35</v>
      </c>
      <c r="H589" s="8">
        <v>815</v>
      </c>
      <c r="I589" s="8">
        <v>76</v>
      </c>
    </row>
    <row r="590" spans="1:9" x14ac:dyDescent="0.3">
      <c r="A590" s="140">
        <v>44418</v>
      </c>
      <c r="B590" s="8">
        <v>855</v>
      </c>
      <c r="C590" s="8">
        <v>677</v>
      </c>
      <c r="D590" s="136">
        <v>126</v>
      </c>
      <c r="E590" s="8">
        <v>17</v>
      </c>
      <c r="F590" s="35">
        <f t="shared" si="9"/>
        <v>143</v>
      </c>
      <c r="G590" s="8">
        <v>35</v>
      </c>
      <c r="H590" s="8">
        <v>778</v>
      </c>
      <c r="I590" s="8">
        <v>76</v>
      </c>
    </row>
    <row r="591" spans="1:9" x14ac:dyDescent="0.3">
      <c r="A591" s="140">
        <v>44419</v>
      </c>
      <c r="B591" s="8">
        <v>827</v>
      </c>
      <c r="C591" s="8">
        <v>673</v>
      </c>
      <c r="D591" s="136">
        <v>118</v>
      </c>
      <c r="E591" s="8">
        <v>11</v>
      </c>
      <c r="F591" s="35">
        <f t="shared" si="9"/>
        <v>129</v>
      </c>
      <c r="G591" s="8">
        <v>25</v>
      </c>
      <c r="H591" s="8">
        <v>764</v>
      </c>
      <c r="I591" s="8">
        <v>60</v>
      </c>
    </row>
    <row r="592" spans="1:9" x14ac:dyDescent="0.3">
      <c r="A592" s="140">
        <v>44420</v>
      </c>
      <c r="B592" s="8">
        <v>823</v>
      </c>
      <c r="C592" s="8">
        <v>667</v>
      </c>
      <c r="D592" s="136">
        <v>116</v>
      </c>
      <c r="E592" s="8">
        <v>9</v>
      </c>
      <c r="F592" s="35">
        <f t="shared" si="9"/>
        <v>125</v>
      </c>
      <c r="G592" s="8">
        <v>31</v>
      </c>
      <c r="H592" s="8">
        <v>750</v>
      </c>
      <c r="I592" s="8">
        <v>72</v>
      </c>
    </row>
    <row r="593" spans="1:9" x14ac:dyDescent="0.3">
      <c r="A593" s="140">
        <v>44421</v>
      </c>
      <c r="B593" s="8">
        <v>756</v>
      </c>
      <c r="C593" s="8">
        <v>603</v>
      </c>
      <c r="D593" s="136">
        <v>114</v>
      </c>
      <c r="E593" s="8">
        <v>13</v>
      </c>
      <c r="F593" s="35">
        <f t="shared" si="9"/>
        <v>127</v>
      </c>
      <c r="G593" s="8">
        <v>26</v>
      </c>
      <c r="H593" s="8">
        <v>689</v>
      </c>
      <c r="I593" s="8">
        <v>63</v>
      </c>
    </row>
    <row r="594" spans="1:9" x14ac:dyDescent="0.3">
      <c r="A594" s="140">
        <v>44422</v>
      </c>
      <c r="B594" s="8">
        <v>782</v>
      </c>
      <c r="C594" s="8">
        <v>648</v>
      </c>
      <c r="D594" s="136">
        <v>100</v>
      </c>
      <c r="E594" s="8">
        <v>10</v>
      </c>
      <c r="F594" s="35">
        <f t="shared" si="9"/>
        <v>110</v>
      </c>
      <c r="G594" s="8">
        <v>24</v>
      </c>
      <c r="H594" s="8">
        <v>680</v>
      </c>
      <c r="I594" s="8">
        <v>96</v>
      </c>
    </row>
    <row r="595" spans="1:9" x14ac:dyDescent="0.3">
      <c r="A595" s="140">
        <v>44423</v>
      </c>
      <c r="B595" s="8">
        <v>856</v>
      </c>
      <c r="C595" s="8">
        <v>733</v>
      </c>
      <c r="D595" s="136">
        <v>94</v>
      </c>
      <c r="E595" s="8">
        <v>6</v>
      </c>
      <c r="F595" s="35">
        <f t="shared" si="9"/>
        <v>100</v>
      </c>
      <c r="G595" s="8">
        <v>23</v>
      </c>
      <c r="H595" s="8">
        <v>722</v>
      </c>
      <c r="I595" s="8">
        <v>130</v>
      </c>
    </row>
    <row r="596" spans="1:9" x14ac:dyDescent="0.3">
      <c r="A596" s="140">
        <v>44424</v>
      </c>
      <c r="B596" s="8">
        <v>816</v>
      </c>
      <c r="C596" s="8">
        <v>701</v>
      </c>
      <c r="D596" s="136">
        <v>85</v>
      </c>
      <c r="E596" s="8">
        <v>7</v>
      </c>
      <c r="F596" s="35">
        <f t="shared" si="9"/>
        <v>92</v>
      </c>
      <c r="G596" s="8">
        <v>23</v>
      </c>
      <c r="H596" s="8">
        <v>714</v>
      </c>
      <c r="I596" s="8">
        <v>96</v>
      </c>
    </row>
    <row r="597" spans="1:9" x14ac:dyDescent="0.3">
      <c r="A597" s="140">
        <v>44425</v>
      </c>
      <c r="B597" s="8">
        <v>821</v>
      </c>
      <c r="C597" s="8">
        <v>705</v>
      </c>
      <c r="D597" s="136">
        <v>90</v>
      </c>
      <c r="E597" s="8">
        <v>11</v>
      </c>
      <c r="F597" s="35">
        <f t="shared" si="9"/>
        <v>101</v>
      </c>
      <c r="G597" s="8">
        <v>15</v>
      </c>
      <c r="H597" s="8">
        <v>746</v>
      </c>
      <c r="I597" s="8">
        <v>72</v>
      </c>
    </row>
    <row r="598" spans="1:9" x14ac:dyDescent="0.3">
      <c r="A598" s="140">
        <v>44426</v>
      </c>
      <c r="B598" s="8">
        <v>738</v>
      </c>
      <c r="C598" s="8">
        <v>613</v>
      </c>
      <c r="D598" s="136">
        <v>94</v>
      </c>
      <c r="E598" s="8">
        <v>7</v>
      </c>
      <c r="F598" s="35">
        <f t="shared" si="9"/>
        <v>101</v>
      </c>
      <c r="G598" s="8">
        <v>24</v>
      </c>
      <c r="H598" s="8">
        <v>678</v>
      </c>
      <c r="I598" s="8">
        <v>57</v>
      </c>
    </row>
    <row r="599" spans="1:9" x14ac:dyDescent="0.3">
      <c r="A599" s="140">
        <v>44427</v>
      </c>
      <c r="B599" s="8">
        <v>788</v>
      </c>
      <c r="C599" s="8">
        <v>665</v>
      </c>
      <c r="D599" s="136">
        <v>87</v>
      </c>
      <c r="E599" s="8">
        <v>10</v>
      </c>
      <c r="F599" s="35">
        <f t="shared" si="9"/>
        <v>97</v>
      </c>
      <c r="G599" s="8">
        <v>26</v>
      </c>
      <c r="H599" s="8">
        <v>726</v>
      </c>
      <c r="I599" s="8">
        <v>60</v>
      </c>
    </row>
    <row r="600" spans="1:9" x14ac:dyDescent="0.3">
      <c r="A600" s="140">
        <v>44428</v>
      </c>
      <c r="B600" s="8">
        <v>782</v>
      </c>
      <c r="C600" s="8">
        <v>676</v>
      </c>
      <c r="D600" s="136">
        <v>74</v>
      </c>
      <c r="E600" s="8">
        <v>8</v>
      </c>
      <c r="F600" s="35">
        <f t="shared" si="9"/>
        <v>82</v>
      </c>
      <c r="G600" s="8">
        <v>24</v>
      </c>
      <c r="H600" s="8">
        <v>709</v>
      </c>
      <c r="I600" s="8">
        <v>63</v>
      </c>
    </row>
    <row r="601" spans="1:9" x14ac:dyDescent="0.3">
      <c r="A601" s="140">
        <v>44429</v>
      </c>
      <c r="B601" s="8">
        <v>832</v>
      </c>
      <c r="C601" s="8">
        <v>723</v>
      </c>
      <c r="D601" s="136">
        <v>73</v>
      </c>
      <c r="E601" s="8">
        <v>18</v>
      </c>
      <c r="F601" s="35">
        <f t="shared" si="9"/>
        <v>91</v>
      </c>
      <c r="G601" s="8">
        <v>18</v>
      </c>
      <c r="H601" s="8">
        <v>738</v>
      </c>
      <c r="I601" s="8">
        <v>89</v>
      </c>
    </row>
    <row r="602" spans="1:9" x14ac:dyDescent="0.3">
      <c r="A602" s="140">
        <v>44430</v>
      </c>
      <c r="B602" s="8">
        <v>795</v>
      </c>
      <c r="C602" s="8">
        <v>678</v>
      </c>
      <c r="D602" s="136">
        <v>83</v>
      </c>
      <c r="E602" s="8">
        <v>8</v>
      </c>
      <c r="F602" s="35">
        <f t="shared" si="9"/>
        <v>91</v>
      </c>
      <c r="G602" s="8">
        <v>26</v>
      </c>
      <c r="H602" s="8">
        <v>676</v>
      </c>
      <c r="I602" s="8">
        <v>112</v>
      </c>
    </row>
    <row r="603" spans="1:9" x14ac:dyDescent="0.3">
      <c r="A603" s="140">
        <v>44431</v>
      </c>
      <c r="B603" s="8">
        <v>790</v>
      </c>
      <c r="C603" s="8">
        <v>679</v>
      </c>
      <c r="D603" s="136">
        <v>75</v>
      </c>
      <c r="E603" s="8">
        <v>19</v>
      </c>
      <c r="F603" s="35">
        <f t="shared" si="9"/>
        <v>94</v>
      </c>
      <c r="G603" s="8">
        <v>17</v>
      </c>
      <c r="H603" s="8">
        <v>706</v>
      </c>
      <c r="I603" s="8">
        <v>76</v>
      </c>
    </row>
    <row r="604" spans="1:9" x14ac:dyDescent="0.3">
      <c r="A604" s="140">
        <v>44432</v>
      </c>
      <c r="B604" s="8">
        <v>741</v>
      </c>
      <c r="C604" s="8">
        <v>646</v>
      </c>
      <c r="D604" s="136">
        <v>67</v>
      </c>
      <c r="E604" s="8">
        <v>8</v>
      </c>
      <c r="F604" s="35">
        <f t="shared" si="9"/>
        <v>75</v>
      </c>
      <c r="G604" s="8">
        <v>20</v>
      </c>
      <c r="H604" s="8">
        <v>653</v>
      </c>
      <c r="I604" s="8">
        <v>82</v>
      </c>
    </row>
    <row r="605" spans="1:9" x14ac:dyDescent="0.3">
      <c r="A605" s="140">
        <v>44433</v>
      </c>
      <c r="B605" s="8">
        <v>754</v>
      </c>
      <c r="C605" s="8">
        <v>644</v>
      </c>
      <c r="D605" s="136">
        <v>67</v>
      </c>
      <c r="E605" s="8">
        <v>9</v>
      </c>
      <c r="F605" s="35">
        <f t="shared" si="9"/>
        <v>76</v>
      </c>
      <c r="G605" s="8">
        <v>34</v>
      </c>
      <c r="H605" s="8">
        <v>690</v>
      </c>
      <c r="I605" s="8">
        <v>61</v>
      </c>
    </row>
    <row r="606" spans="1:9" x14ac:dyDescent="0.3">
      <c r="A606" s="140">
        <v>44434</v>
      </c>
      <c r="B606" s="8">
        <v>723</v>
      </c>
      <c r="C606" s="8">
        <v>628</v>
      </c>
      <c r="D606" s="136">
        <v>62</v>
      </c>
      <c r="E606" s="8">
        <v>15</v>
      </c>
      <c r="F606" s="35">
        <f t="shared" si="9"/>
        <v>77</v>
      </c>
      <c r="G606" s="8">
        <v>18</v>
      </c>
      <c r="H606" s="8">
        <v>654</v>
      </c>
      <c r="I606" s="8">
        <v>68</v>
      </c>
    </row>
    <row r="607" spans="1:9" x14ac:dyDescent="0.3">
      <c r="A607" s="140">
        <v>44435</v>
      </c>
      <c r="B607" s="8">
        <v>736</v>
      </c>
      <c r="C607" s="8">
        <v>641</v>
      </c>
      <c r="D607" s="136">
        <v>64</v>
      </c>
      <c r="E607" s="8">
        <v>7</v>
      </c>
      <c r="F607" s="35">
        <f t="shared" si="9"/>
        <v>71</v>
      </c>
      <c r="G607" s="8">
        <v>24</v>
      </c>
      <c r="H607" s="8">
        <v>663</v>
      </c>
      <c r="I607" s="8">
        <v>64</v>
      </c>
    </row>
    <row r="608" spans="1:9" x14ac:dyDescent="0.3">
      <c r="A608" s="140">
        <v>44436</v>
      </c>
      <c r="B608" s="8">
        <v>745</v>
      </c>
      <c r="C608" s="8">
        <v>663</v>
      </c>
      <c r="D608" s="136">
        <v>52</v>
      </c>
      <c r="E608" s="8">
        <v>10</v>
      </c>
      <c r="F608" s="35">
        <f t="shared" si="9"/>
        <v>62</v>
      </c>
      <c r="G608" s="8">
        <v>20</v>
      </c>
      <c r="H608" s="8">
        <v>655</v>
      </c>
      <c r="I608" s="8">
        <v>89</v>
      </c>
    </row>
    <row r="609" spans="1:9" x14ac:dyDescent="0.3">
      <c r="A609" s="140">
        <v>44437</v>
      </c>
      <c r="B609" s="8">
        <v>764</v>
      </c>
      <c r="C609" s="8">
        <v>686</v>
      </c>
      <c r="D609" s="136">
        <v>56</v>
      </c>
      <c r="E609" s="8">
        <v>4</v>
      </c>
      <c r="F609" s="35">
        <f t="shared" si="9"/>
        <v>60</v>
      </c>
      <c r="G609" s="8">
        <v>18</v>
      </c>
      <c r="H609" s="8">
        <v>647</v>
      </c>
      <c r="I609" s="8">
        <v>112</v>
      </c>
    </row>
    <row r="610" spans="1:9" x14ac:dyDescent="0.3">
      <c r="A610" s="140">
        <v>44438</v>
      </c>
      <c r="B610" s="8">
        <v>669</v>
      </c>
      <c r="C610" s="8">
        <v>601</v>
      </c>
      <c r="D610" s="136">
        <v>46</v>
      </c>
      <c r="E610" s="8">
        <v>6</v>
      </c>
      <c r="F610" s="35">
        <f t="shared" si="9"/>
        <v>52</v>
      </c>
      <c r="G610" s="8">
        <v>16</v>
      </c>
      <c r="H610" s="8">
        <v>612</v>
      </c>
      <c r="I610" s="8">
        <v>55</v>
      </c>
    </row>
    <row r="611" spans="1:9" x14ac:dyDescent="0.3">
      <c r="A611" s="140">
        <v>44439</v>
      </c>
      <c r="B611" s="8">
        <v>709</v>
      </c>
      <c r="C611" s="8">
        <v>621</v>
      </c>
      <c r="D611" s="136">
        <v>55</v>
      </c>
      <c r="E611" s="8">
        <v>5</v>
      </c>
      <c r="F611" s="35">
        <f t="shared" si="9"/>
        <v>60</v>
      </c>
      <c r="G611" s="8">
        <v>28</v>
      </c>
      <c r="H611" s="8">
        <v>643</v>
      </c>
      <c r="I611" s="8">
        <v>64</v>
      </c>
    </row>
    <row r="612" spans="1:9" x14ac:dyDescent="0.3">
      <c r="A612" s="140">
        <v>44440</v>
      </c>
      <c r="B612" s="8">
        <v>730</v>
      </c>
      <c r="C612" s="8">
        <v>661</v>
      </c>
      <c r="D612" s="136">
        <v>40</v>
      </c>
      <c r="E612" s="8">
        <v>7</v>
      </c>
      <c r="F612" s="35">
        <f t="shared" si="9"/>
        <v>47</v>
      </c>
      <c r="G612" s="8">
        <v>22</v>
      </c>
      <c r="H612" s="8">
        <v>664</v>
      </c>
      <c r="I612" s="8">
        <v>58</v>
      </c>
    </row>
    <row r="613" spans="1:9" x14ac:dyDescent="0.3">
      <c r="A613" s="140">
        <v>44441</v>
      </c>
      <c r="B613" s="8">
        <v>745</v>
      </c>
      <c r="C613" s="8">
        <v>682</v>
      </c>
      <c r="D613" s="136">
        <v>33</v>
      </c>
      <c r="E613" s="8">
        <v>12</v>
      </c>
      <c r="F613" s="35">
        <f t="shared" si="9"/>
        <v>45</v>
      </c>
      <c r="G613" s="8">
        <v>18</v>
      </c>
      <c r="H613" s="8">
        <v>658</v>
      </c>
      <c r="I613" s="8">
        <v>83</v>
      </c>
    </row>
    <row r="614" spans="1:9" x14ac:dyDescent="0.3">
      <c r="A614" s="140">
        <v>44442</v>
      </c>
      <c r="B614" s="8">
        <v>713</v>
      </c>
      <c r="C614" s="8">
        <v>639</v>
      </c>
      <c r="D614" s="136">
        <v>52</v>
      </c>
      <c r="E614" s="8">
        <v>4</v>
      </c>
      <c r="F614" s="35">
        <f t="shared" si="9"/>
        <v>56</v>
      </c>
      <c r="G614" s="8">
        <v>18</v>
      </c>
      <c r="H614" s="8">
        <v>643</v>
      </c>
      <c r="I614" s="8">
        <v>67</v>
      </c>
    </row>
    <row r="615" spans="1:9" x14ac:dyDescent="0.3">
      <c r="A615" s="140">
        <v>44443</v>
      </c>
      <c r="B615" s="8">
        <v>696</v>
      </c>
      <c r="C615" s="8">
        <v>636</v>
      </c>
      <c r="D615" s="136">
        <v>37</v>
      </c>
      <c r="E615" s="8">
        <v>6</v>
      </c>
      <c r="F615" s="35">
        <f t="shared" si="9"/>
        <v>43</v>
      </c>
      <c r="G615" s="8">
        <v>17</v>
      </c>
      <c r="H615" s="8">
        <v>596</v>
      </c>
      <c r="I615" s="8">
        <v>98</v>
      </c>
    </row>
    <row r="616" spans="1:9" x14ac:dyDescent="0.3">
      <c r="A616" s="140">
        <v>44444</v>
      </c>
      <c r="B616" s="8">
        <v>740</v>
      </c>
      <c r="C616" s="8">
        <v>676</v>
      </c>
      <c r="D616" s="136">
        <v>39</v>
      </c>
      <c r="E616" s="8">
        <v>6</v>
      </c>
      <c r="F616" s="35">
        <f t="shared" si="9"/>
        <v>45</v>
      </c>
      <c r="G616" s="8">
        <v>19</v>
      </c>
      <c r="H616" s="8">
        <v>620</v>
      </c>
      <c r="I616" s="8">
        <v>112</v>
      </c>
    </row>
    <row r="617" spans="1:9" x14ac:dyDescent="0.3">
      <c r="A617" s="140">
        <v>44445</v>
      </c>
      <c r="B617" s="8"/>
      <c r="C617" s="8"/>
      <c r="D617" s="136"/>
      <c r="E617" s="8"/>
      <c r="F617" s="35"/>
      <c r="G617" s="8"/>
      <c r="H617" s="8"/>
      <c r="I617" s="8"/>
    </row>
    <row r="618" spans="1:9" x14ac:dyDescent="0.3">
      <c r="A618" s="140">
        <v>44446</v>
      </c>
      <c r="B618" s="8"/>
      <c r="C618" s="8"/>
      <c r="D618" s="136"/>
      <c r="E618" s="8"/>
      <c r="F618" s="35"/>
      <c r="G618" s="8"/>
      <c r="H618" s="8"/>
      <c r="I618" s="8"/>
    </row>
    <row r="619" spans="1:9" x14ac:dyDescent="0.3">
      <c r="A619" s="140">
        <v>44447</v>
      </c>
      <c r="B619" s="8"/>
      <c r="C619" s="8"/>
      <c r="D619" s="136"/>
      <c r="E619" s="8"/>
      <c r="F619" s="35"/>
      <c r="G619" s="8"/>
      <c r="H619" s="8"/>
      <c r="I619" s="8"/>
    </row>
    <row r="620" spans="1:9" x14ac:dyDescent="0.3">
      <c r="A620" s="140">
        <v>44448</v>
      </c>
      <c r="B620" s="8"/>
      <c r="C620" s="8"/>
      <c r="D620" s="136"/>
      <c r="E620" s="8"/>
      <c r="F620" s="35"/>
      <c r="G620" s="8"/>
      <c r="H620" s="8"/>
      <c r="I620" s="8"/>
    </row>
    <row r="621" spans="1:9" x14ac:dyDescent="0.3">
      <c r="A621" s="140">
        <v>44449</v>
      </c>
      <c r="B621" s="8"/>
      <c r="C621" s="8"/>
      <c r="D621" s="136"/>
      <c r="E621" s="8"/>
      <c r="F621" s="35"/>
      <c r="G621" s="8"/>
      <c r="H621" s="8"/>
      <c r="I621" s="8"/>
    </row>
    <row r="622" spans="1:9" x14ac:dyDescent="0.3">
      <c r="A622" s="140">
        <v>44450</v>
      </c>
      <c r="B622" s="8"/>
      <c r="C622" s="8"/>
      <c r="D622" s="136"/>
      <c r="E622" s="8"/>
      <c r="F622" s="35"/>
      <c r="G622" s="8"/>
      <c r="H622" s="8"/>
      <c r="I622" s="8"/>
    </row>
    <row r="623" spans="1:9" x14ac:dyDescent="0.3">
      <c r="A623" s="140">
        <v>44451</v>
      </c>
      <c r="B623" s="8"/>
      <c r="C623" s="8"/>
      <c r="D623" s="136"/>
      <c r="E623" s="8"/>
      <c r="F623" s="35"/>
      <c r="G623" s="8"/>
      <c r="H623" s="8"/>
      <c r="I623" s="8"/>
    </row>
    <row r="624" spans="1:9" x14ac:dyDescent="0.3">
      <c r="A624" s="140">
        <v>44452</v>
      </c>
      <c r="B624" s="8"/>
      <c r="C624" s="8"/>
      <c r="D624" s="136"/>
      <c r="E624" s="8"/>
      <c r="F624" s="35"/>
      <c r="G624" s="8"/>
      <c r="H624" s="8"/>
      <c r="I624" s="8"/>
    </row>
    <row r="625" spans="1:9" x14ac:dyDescent="0.3">
      <c r="A625" s="140">
        <v>44453</v>
      </c>
      <c r="B625" s="8"/>
      <c r="C625" s="8"/>
      <c r="D625" s="136"/>
      <c r="E625" s="8"/>
      <c r="F625" s="35"/>
      <c r="G625" s="8"/>
      <c r="H625" s="8"/>
      <c r="I625" s="8"/>
    </row>
    <row r="626" spans="1:9" x14ac:dyDescent="0.3">
      <c r="A626" s="140">
        <v>44454</v>
      </c>
      <c r="B626" s="8"/>
      <c r="C626" s="8"/>
      <c r="D626" s="136"/>
      <c r="E626" s="8"/>
      <c r="F626" s="35"/>
      <c r="G626" s="8"/>
      <c r="H626" s="8"/>
      <c r="I626" s="8"/>
    </row>
    <row r="627" spans="1:9" x14ac:dyDescent="0.3">
      <c r="A627" s="140">
        <v>44455</v>
      </c>
      <c r="B627" s="8"/>
      <c r="C627" s="8"/>
      <c r="D627" s="136"/>
      <c r="E627" s="8"/>
      <c r="F627" s="35"/>
      <c r="G627" s="8"/>
      <c r="H627" s="8"/>
      <c r="I627" s="8"/>
    </row>
    <row r="628" spans="1:9" x14ac:dyDescent="0.3">
      <c r="A628" s="140">
        <v>44456</v>
      </c>
      <c r="B628" s="8"/>
      <c r="C628" s="8"/>
      <c r="D628" s="136"/>
      <c r="E628" s="8"/>
      <c r="F628" s="35"/>
      <c r="G628" s="8"/>
      <c r="H628" s="8"/>
      <c r="I628" s="8"/>
    </row>
    <row r="629" spans="1:9" x14ac:dyDescent="0.3">
      <c r="A629" s="140">
        <v>44457</v>
      </c>
      <c r="B629" s="8"/>
      <c r="C629" s="8"/>
      <c r="D629" s="136"/>
      <c r="E629" s="8"/>
      <c r="F629" s="35"/>
      <c r="G629" s="8"/>
      <c r="H629" s="8"/>
      <c r="I629" s="8"/>
    </row>
    <row r="630" spans="1:9" x14ac:dyDescent="0.3">
      <c r="A630" s="140">
        <v>44458</v>
      </c>
      <c r="B630" s="8"/>
      <c r="C630" s="8"/>
      <c r="D630" s="136"/>
      <c r="E630" s="8"/>
      <c r="F630" s="35"/>
      <c r="G630" s="8"/>
      <c r="H630" s="8"/>
      <c r="I630" s="8"/>
    </row>
    <row r="631" spans="1:9" x14ac:dyDescent="0.3">
      <c r="A631" s="140">
        <v>44459</v>
      </c>
      <c r="B631" s="8"/>
      <c r="C631" s="8"/>
      <c r="D631" s="136"/>
      <c r="E631" s="8"/>
      <c r="F631" s="35"/>
      <c r="G631" s="8"/>
      <c r="H631" s="8"/>
      <c r="I631" s="8"/>
    </row>
    <row r="632" spans="1:9" x14ac:dyDescent="0.3">
      <c r="A632" s="140">
        <v>44460</v>
      </c>
      <c r="B632" s="8"/>
      <c r="C632" s="8"/>
      <c r="D632" s="136"/>
      <c r="E632" s="8"/>
      <c r="F632" s="35"/>
      <c r="G632" s="8"/>
      <c r="H632" s="8"/>
      <c r="I632" s="8"/>
    </row>
    <row r="633" spans="1:9" x14ac:dyDescent="0.3">
      <c r="A633" s="140">
        <v>44461</v>
      </c>
      <c r="B633" s="8"/>
      <c r="C633" s="8"/>
      <c r="D633" s="136"/>
      <c r="E633" s="8"/>
      <c r="F633" s="35"/>
      <c r="G633" s="8"/>
      <c r="H633" s="8"/>
      <c r="I633" s="8"/>
    </row>
    <row r="634" spans="1:9" x14ac:dyDescent="0.3">
      <c r="A634" s="140">
        <v>44462</v>
      </c>
      <c r="B634" s="8"/>
      <c r="C634" s="8"/>
      <c r="D634" s="136"/>
      <c r="E634" s="8"/>
      <c r="F634" s="35"/>
      <c r="G634" s="8"/>
      <c r="H634" s="8"/>
      <c r="I634" s="8"/>
    </row>
    <row r="635" spans="1:9" x14ac:dyDescent="0.3">
      <c r="A635" s="140">
        <v>44463</v>
      </c>
      <c r="B635" s="8"/>
      <c r="C635" s="8"/>
      <c r="D635" s="136"/>
      <c r="E635" s="8"/>
      <c r="F635" s="35"/>
      <c r="G635" s="8"/>
      <c r="H635" s="8"/>
      <c r="I635" s="8"/>
    </row>
    <row r="636" spans="1:9" x14ac:dyDescent="0.3">
      <c r="A636" s="140">
        <v>44464</v>
      </c>
      <c r="B636" s="8"/>
      <c r="C636" s="8"/>
      <c r="D636" s="136"/>
      <c r="E636" s="8"/>
      <c r="F636" s="35"/>
      <c r="G636" s="8"/>
      <c r="H636" s="8"/>
      <c r="I636" s="8"/>
    </row>
    <row r="637" spans="1:9" x14ac:dyDescent="0.3">
      <c r="A637" s="140">
        <v>44465</v>
      </c>
      <c r="B637" s="8"/>
      <c r="C637" s="8"/>
      <c r="D637" s="136"/>
      <c r="E637" s="8"/>
      <c r="F637" s="35"/>
      <c r="G637" s="8"/>
      <c r="H637" s="8"/>
      <c r="I637" s="8"/>
    </row>
    <row r="638" spans="1:9" x14ac:dyDescent="0.3">
      <c r="A638" s="140">
        <v>44466</v>
      </c>
      <c r="B638" s="8"/>
      <c r="C638" s="8"/>
      <c r="D638" s="136"/>
      <c r="E638" s="8"/>
      <c r="F638" s="35"/>
      <c r="G638" s="8"/>
      <c r="H638" s="8"/>
      <c r="I638" s="8"/>
    </row>
    <row r="639" spans="1:9" x14ac:dyDescent="0.3">
      <c r="A639" s="140">
        <v>44467</v>
      </c>
      <c r="B639" s="8"/>
      <c r="C639" s="8"/>
      <c r="D639" s="136"/>
      <c r="E639" s="8"/>
      <c r="F639" s="35"/>
      <c r="G639" s="8"/>
      <c r="H639" s="8"/>
      <c r="I639" s="8"/>
    </row>
    <row r="640" spans="1:9" x14ac:dyDescent="0.3">
      <c r="A640" s="140">
        <v>44468</v>
      </c>
      <c r="B640" s="8"/>
      <c r="C640" s="8"/>
      <c r="D640" s="136"/>
      <c r="E640" s="8"/>
      <c r="F640" s="35"/>
      <c r="G640" s="8"/>
      <c r="H640" s="8"/>
      <c r="I640" s="8"/>
    </row>
    <row r="641" spans="1:9" x14ac:dyDescent="0.3">
      <c r="A641" s="140">
        <v>44469</v>
      </c>
      <c r="B641" s="8"/>
      <c r="C641" s="8"/>
      <c r="D641" s="136"/>
      <c r="E641" s="8"/>
      <c r="F641" s="35"/>
      <c r="G641" s="8"/>
      <c r="H641" s="8"/>
      <c r="I641" s="8"/>
    </row>
    <row r="642" spans="1:9" x14ac:dyDescent="0.3">
      <c r="A642" s="140">
        <v>44470</v>
      </c>
      <c r="B642" s="8"/>
      <c r="C642" s="8"/>
      <c r="D642" s="136"/>
      <c r="E642" s="8"/>
      <c r="F642" s="35"/>
      <c r="G642" s="8"/>
      <c r="H642" s="8"/>
      <c r="I642" s="8"/>
    </row>
    <row r="643" spans="1:9" x14ac:dyDescent="0.3">
      <c r="A643" s="140">
        <v>44471</v>
      </c>
      <c r="B643" s="8"/>
      <c r="C643" s="8"/>
      <c r="D643" s="136"/>
      <c r="E643" s="8"/>
      <c r="F643" s="35"/>
      <c r="G643" s="8"/>
      <c r="H643" s="8"/>
      <c r="I643" s="8"/>
    </row>
    <row r="644" spans="1:9" x14ac:dyDescent="0.3">
      <c r="A644" s="140">
        <v>44472</v>
      </c>
      <c r="B644" s="8"/>
      <c r="C644" s="8"/>
      <c r="D644" s="136"/>
      <c r="E644" s="8"/>
      <c r="F644" s="35"/>
      <c r="G644" s="8"/>
      <c r="H644" s="8"/>
      <c r="I644" s="8"/>
    </row>
    <row r="645" spans="1:9" x14ac:dyDescent="0.3">
      <c r="A645" s="140">
        <v>44473</v>
      </c>
      <c r="B645" s="8"/>
      <c r="C645" s="8"/>
      <c r="D645" s="136"/>
      <c r="E645" s="8"/>
      <c r="F645" s="35"/>
      <c r="G645" s="8"/>
      <c r="H645" s="8"/>
      <c r="I645" s="8"/>
    </row>
    <row r="646" spans="1:9" x14ac:dyDescent="0.3">
      <c r="A646" s="140">
        <v>44474</v>
      </c>
      <c r="B646" s="8"/>
      <c r="C646" s="8"/>
      <c r="D646" s="136"/>
      <c r="E646" s="8"/>
      <c r="F646" s="35"/>
      <c r="G646" s="8"/>
      <c r="H646" s="8"/>
      <c r="I646" s="8"/>
    </row>
    <row r="647" spans="1:9" x14ac:dyDescent="0.3">
      <c r="A647" s="140">
        <v>44475</v>
      </c>
      <c r="B647" s="8"/>
      <c r="C647" s="8"/>
      <c r="D647" s="136"/>
      <c r="E647" s="8"/>
      <c r="F647" s="35"/>
      <c r="G647" s="8"/>
      <c r="H647" s="8"/>
      <c r="I647" s="8"/>
    </row>
    <row r="648" spans="1:9" x14ac:dyDescent="0.3">
      <c r="A648" s="140">
        <v>44476</v>
      </c>
      <c r="B648" s="8"/>
      <c r="C648" s="8"/>
      <c r="D648" s="136"/>
      <c r="E648" s="8"/>
      <c r="F648" s="35"/>
      <c r="G648" s="8"/>
      <c r="H648" s="8"/>
      <c r="I648" s="8"/>
    </row>
    <row r="649" spans="1:9" x14ac:dyDescent="0.3">
      <c r="A649" s="140">
        <v>44477</v>
      </c>
      <c r="B649" s="8"/>
      <c r="C649" s="8"/>
      <c r="D649" s="136"/>
      <c r="E649" s="8"/>
      <c r="F649" s="35"/>
      <c r="G649" s="8"/>
      <c r="H649" s="8"/>
      <c r="I649" s="8"/>
    </row>
    <row r="650" spans="1:9" x14ac:dyDescent="0.3">
      <c r="A650" s="140">
        <v>44478</v>
      </c>
      <c r="B650" s="8"/>
      <c r="C650" s="8"/>
      <c r="D650" s="136"/>
      <c r="E650" s="8"/>
      <c r="F650" s="35"/>
      <c r="G650" s="8"/>
      <c r="H650" s="8"/>
      <c r="I650" s="8"/>
    </row>
    <row r="651" spans="1:9" x14ac:dyDescent="0.3">
      <c r="A651" s="140">
        <v>44479</v>
      </c>
      <c r="B651" s="8"/>
      <c r="C651" s="8"/>
      <c r="D651" s="136"/>
      <c r="E651" s="8"/>
      <c r="F651" s="35"/>
      <c r="G651" s="8"/>
      <c r="H651" s="8"/>
      <c r="I651" s="8"/>
    </row>
    <row r="652" spans="1:9" x14ac:dyDescent="0.3">
      <c r="A652" s="140">
        <v>44480</v>
      </c>
      <c r="B652" s="8"/>
      <c r="C652" s="8"/>
      <c r="D652" s="136"/>
      <c r="E652" s="8"/>
      <c r="F652" s="35"/>
      <c r="G652" s="8"/>
      <c r="H652" s="8"/>
      <c r="I652" s="8"/>
    </row>
    <row r="653" spans="1:9" x14ac:dyDescent="0.3">
      <c r="A653" s="140">
        <v>44481</v>
      </c>
      <c r="B653" s="8"/>
      <c r="C653" s="8"/>
      <c r="D653" s="136"/>
      <c r="E653" s="8"/>
      <c r="F653" s="35"/>
      <c r="G653" s="8"/>
      <c r="H653" s="8"/>
      <c r="I653" s="8"/>
    </row>
    <row r="654" spans="1:9" x14ac:dyDescent="0.3">
      <c r="A654" s="140">
        <v>44482</v>
      </c>
      <c r="B654" s="8"/>
      <c r="C654" s="8"/>
      <c r="D654" s="136"/>
      <c r="E654" s="8"/>
      <c r="F654" s="35"/>
      <c r="G654" s="8"/>
      <c r="H654" s="8"/>
      <c r="I654" s="8"/>
    </row>
    <row r="655" spans="1:9" x14ac:dyDescent="0.3">
      <c r="A655" s="140">
        <v>44483</v>
      </c>
      <c r="B655" s="8"/>
      <c r="C655" s="8"/>
      <c r="D655" s="136"/>
      <c r="E655" s="8"/>
      <c r="F655" s="35"/>
      <c r="G655" s="8"/>
      <c r="H655" s="8"/>
      <c r="I655" s="8"/>
    </row>
    <row r="656" spans="1:9" x14ac:dyDescent="0.3">
      <c r="A656" s="140">
        <v>44484</v>
      </c>
      <c r="B656" s="8"/>
      <c r="C656" s="8"/>
      <c r="D656" s="136"/>
      <c r="E656" s="8"/>
      <c r="F656" s="35"/>
      <c r="G656" s="8"/>
      <c r="H656" s="8"/>
      <c r="I656" s="8"/>
    </row>
    <row r="657" spans="1:9" x14ac:dyDescent="0.3">
      <c r="A657" s="140">
        <v>44485</v>
      </c>
      <c r="B657" s="8"/>
      <c r="C657" s="8"/>
      <c r="D657" s="136"/>
      <c r="E657" s="8"/>
      <c r="F657" s="35"/>
      <c r="G657" s="8"/>
      <c r="H657" s="8"/>
      <c r="I657" s="8"/>
    </row>
    <row r="658" spans="1:9" x14ac:dyDescent="0.3">
      <c r="A658" s="140">
        <v>44486</v>
      </c>
      <c r="B658" s="8"/>
      <c r="C658" s="8"/>
      <c r="D658" s="136"/>
      <c r="E658" s="8"/>
      <c r="F658" s="35"/>
      <c r="G658" s="8"/>
      <c r="H658" s="8"/>
      <c r="I658" s="8"/>
    </row>
    <row r="659" spans="1:9" x14ac:dyDescent="0.3">
      <c r="A659" s="140">
        <v>44487</v>
      </c>
      <c r="B659" s="8"/>
      <c r="C659" s="8"/>
      <c r="D659" s="136"/>
      <c r="E659" s="8"/>
      <c r="F659" s="35"/>
      <c r="G659" s="8"/>
      <c r="H659" s="8"/>
      <c r="I659" s="8"/>
    </row>
    <row r="660" spans="1:9" x14ac:dyDescent="0.3">
      <c r="A660" s="140">
        <v>44488</v>
      </c>
      <c r="B660" s="8"/>
      <c r="C660" s="8"/>
      <c r="D660" s="136"/>
      <c r="E660" s="8"/>
      <c r="F660" s="35"/>
      <c r="G660" s="8"/>
      <c r="H660" s="8"/>
      <c r="I660" s="8"/>
    </row>
    <row r="661" spans="1:9" x14ac:dyDescent="0.3">
      <c r="A661" s="140">
        <v>44489</v>
      </c>
      <c r="B661" s="8"/>
      <c r="C661" s="8"/>
      <c r="D661" s="136"/>
      <c r="E661" s="8"/>
      <c r="F661" s="35"/>
      <c r="G661" s="8"/>
      <c r="H661" s="8"/>
      <c r="I661" s="8"/>
    </row>
    <row r="662" spans="1:9" x14ac:dyDescent="0.3">
      <c r="A662" s="140">
        <v>44490</v>
      </c>
      <c r="B662" s="8"/>
      <c r="C662" s="8"/>
      <c r="D662" s="136"/>
      <c r="E662" s="8"/>
      <c r="F662" s="35"/>
      <c r="G662" s="8"/>
      <c r="H662" s="8"/>
      <c r="I662" s="8"/>
    </row>
    <row r="663" spans="1:9" x14ac:dyDescent="0.3">
      <c r="A663" s="140">
        <v>44491</v>
      </c>
      <c r="B663" s="8"/>
      <c r="C663" s="8"/>
      <c r="D663" s="136"/>
      <c r="E663" s="8"/>
      <c r="F663" s="35"/>
      <c r="G663" s="8"/>
      <c r="H663" s="8"/>
      <c r="I663" s="8"/>
    </row>
    <row r="664" spans="1:9" x14ac:dyDescent="0.3">
      <c r="A664" s="140">
        <v>44492</v>
      </c>
      <c r="B664" s="8"/>
      <c r="C664" s="8"/>
      <c r="D664" s="136"/>
      <c r="E664" s="8"/>
      <c r="F664" s="35"/>
      <c r="G664" s="8"/>
      <c r="H664" s="8"/>
      <c r="I664" s="8"/>
    </row>
    <row r="665" spans="1:9" x14ac:dyDescent="0.3">
      <c r="A665" s="140">
        <v>44493</v>
      </c>
      <c r="B665" s="8"/>
      <c r="C665" s="8"/>
      <c r="D665" s="136"/>
      <c r="E665" s="8"/>
      <c r="F665" s="35"/>
      <c r="G665" s="8"/>
      <c r="H665" s="8"/>
      <c r="I665" s="8"/>
    </row>
    <row r="666" spans="1:9" x14ac:dyDescent="0.3">
      <c r="A666" s="140">
        <v>44494</v>
      </c>
      <c r="B666" s="8"/>
      <c r="C666" s="8"/>
      <c r="D666" s="136"/>
      <c r="E666" s="8"/>
      <c r="F666" s="35"/>
      <c r="G666" s="8"/>
      <c r="H666" s="8"/>
      <c r="I666" s="8"/>
    </row>
    <row r="667" spans="1:9" x14ac:dyDescent="0.3">
      <c r="A667" s="140">
        <v>44495</v>
      </c>
      <c r="B667" s="8"/>
      <c r="C667" s="8"/>
      <c r="D667" s="136"/>
      <c r="E667" s="8"/>
      <c r="F667" s="35"/>
      <c r="G667" s="8"/>
      <c r="H667" s="8"/>
      <c r="I667" s="8"/>
    </row>
    <row r="668" spans="1:9" x14ac:dyDescent="0.3">
      <c r="A668" s="140">
        <v>44496</v>
      </c>
      <c r="B668" s="8"/>
      <c r="C668" s="8"/>
      <c r="D668" s="136"/>
      <c r="E668" s="8"/>
      <c r="F668" s="35"/>
      <c r="G668" s="8"/>
      <c r="H668" s="8"/>
      <c r="I668" s="8"/>
    </row>
    <row r="669" spans="1:9" x14ac:dyDescent="0.3">
      <c r="A669" s="140">
        <v>44497</v>
      </c>
      <c r="B669" s="8"/>
      <c r="C669" s="8"/>
      <c r="D669" s="136"/>
      <c r="E669" s="8"/>
      <c r="F669" s="35"/>
      <c r="G669" s="8"/>
      <c r="H669" s="8"/>
      <c r="I669" s="8"/>
    </row>
    <row r="670" spans="1:9" x14ac:dyDescent="0.3">
      <c r="A670" s="140">
        <v>44498</v>
      </c>
      <c r="B670" s="8"/>
      <c r="C670" s="8"/>
      <c r="D670" s="136"/>
      <c r="E670" s="8"/>
      <c r="F670" s="35"/>
      <c r="G670" s="8"/>
      <c r="H670" s="8"/>
      <c r="I670" s="8"/>
    </row>
    <row r="671" spans="1:9" x14ac:dyDescent="0.3">
      <c r="A671" s="140">
        <v>44499</v>
      </c>
      <c r="B671" s="8"/>
      <c r="C671" s="8"/>
      <c r="D671" s="136"/>
      <c r="E671" s="8"/>
      <c r="F671" s="35"/>
      <c r="G671" s="8"/>
      <c r="H671" s="8"/>
      <c r="I671" s="8"/>
    </row>
    <row r="672" spans="1:9" x14ac:dyDescent="0.3">
      <c r="A672" s="140">
        <v>44500</v>
      </c>
      <c r="B672" s="8"/>
      <c r="C672" s="8"/>
      <c r="D672" s="136"/>
      <c r="E672" s="8"/>
      <c r="F672" s="35"/>
      <c r="G672" s="8"/>
      <c r="H672" s="8"/>
      <c r="I672" s="8"/>
    </row>
    <row r="673" spans="1:9" x14ac:dyDescent="0.3">
      <c r="A673" s="140">
        <v>44501</v>
      </c>
      <c r="B673" s="8"/>
      <c r="C673" s="8"/>
      <c r="D673" s="136"/>
      <c r="E673" s="8"/>
      <c r="F673" s="35"/>
      <c r="G673" s="8"/>
      <c r="H673" s="8"/>
      <c r="I673" s="8"/>
    </row>
    <row r="674" spans="1:9" x14ac:dyDescent="0.3">
      <c r="A674" s="140">
        <v>44502</v>
      </c>
      <c r="B674" s="8"/>
      <c r="C674" s="8"/>
      <c r="D674" s="136"/>
      <c r="E674" s="8"/>
      <c r="F674" s="35"/>
      <c r="G674" s="8"/>
      <c r="H674" s="8"/>
      <c r="I674" s="8"/>
    </row>
    <row r="675" spans="1:9" x14ac:dyDescent="0.3">
      <c r="A675" s="140">
        <v>44503</v>
      </c>
      <c r="B675" s="8"/>
      <c r="C675" s="8"/>
      <c r="D675" s="136"/>
      <c r="E675" s="8"/>
      <c r="F675" s="35"/>
      <c r="G675" s="8"/>
      <c r="H675" s="8"/>
      <c r="I675" s="8"/>
    </row>
    <row r="676" spans="1:9" x14ac:dyDescent="0.3">
      <c r="A676" s="140">
        <v>44504</v>
      </c>
      <c r="B676" s="8"/>
      <c r="C676" s="8"/>
      <c r="D676" s="136"/>
      <c r="E676" s="8"/>
      <c r="F676" s="35"/>
      <c r="G676" s="8"/>
      <c r="H676" s="8"/>
      <c r="I676" s="8"/>
    </row>
    <row r="677" spans="1:9" x14ac:dyDescent="0.3">
      <c r="A677" s="140">
        <v>44505</v>
      </c>
      <c r="B677" s="8"/>
      <c r="C677" s="8"/>
      <c r="D677" s="136"/>
      <c r="E677" s="8"/>
      <c r="F677" s="35"/>
      <c r="G677" s="8"/>
      <c r="H677" s="8"/>
      <c r="I677" s="8"/>
    </row>
    <row r="678" spans="1:9" x14ac:dyDescent="0.3">
      <c r="A678" s="140">
        <v>44506</v>
      </c>
      <c r="B678" s="8"/>
      <c r="C678" s="8"/>
      <c r="D678" s="136"/>
      <c r="E678" s="8"/>
      <c r="F678" s="35"/>
      <c r="G678" s="8"/>
      <c r="H678" s="8"/>
      <c r="I678" s="8"/>
    </row>
    <row r="679" spans="1:9" x14ac:dyDescent="0.3">
      <c r="A679" s="140">
        <v>44507</v>
      </c>
      <c r="B679" s="8"/>
      <c r="C679" s="8"/>
      <c r="D679" s="136"/>
      <c r="E679" s="8"/>
      <c r="F679" s="35"/>
      <c r="G679" s="8"/>
      <c r="H679" s="8"/>
      <c r="I679" s="8"/>
    </row>
    <row r="680" spans="1:9" x14ac:dyDescent="0.3">
      <c r="A680" s="140">
        <v>44508</v>
      </c>
      <c r="B680" s="8"/>
      <c r="C680" s="8"/>
      <c r="D680" s="136"/>
      <c r="E680" s="8"/>
      <c r="F680" s="35"/>
      <c r="G680" s="8"/>
      <c r="H680" s="8"/>
      <c r="I680" s="8"/>
    </row>
    <row r="681" spans="1:9" x14ac:dyDescent="0.3">
      <c r="A681" s="140">
        <v>44509</v>
      </c>
      <c r="B681" s="8"/>
      <c r="C681" s="8"/>
      <c r="D681" s="136"/>
      <c r="E681" s="8"/>
      <c r="F681" s="35"/>
      <c r="G681" s="8"/>
      <c r="H681" s="8"/>
      <c r="I681" s="8"/>
    </row>
    <row r="682" spans="1:9" x14ac:dyDescent="0.3">
      <c r="A682" s="140">
        <v>44510</v>
      </c>
      <c r="B682" s="8"/>
      <c r="C682" s="8"/>
      <c r="D682" s="136"/>
      <c r="E682" s="8"/>
      <c r="F682" s="35"/>
      <c r="G682" s="8"/>
      <c r="H682" s="8"/>
      <c r="I682" s="8"/>
    </row>
    <row r="683" spans="1:9" x14ac:dyDescent="0.3">
      <c r="A683" s="140">
        <v>44511</v>
      </c>
      <c r="B683" s="8"/>
      <c r="C683" s="8"/>
      <c r="D683" s="136"/>
      <c r="E683" s="8"/>
      <c r="F683" s="35"/>
      <c r="G683" s="8"/>
      <c r="H683" s="8"/>
      <c r="I683" s="8"/>
    </row>
    <row r="684" spans="1:9" x14ac:dyDescent="0.3">
      <c r="A684" s="140">
        <v>44512</v>
      </c>
      <c r="B684" s="8"/>
      <c r="C684" s="8"/>
      <c r="D684" s="136"/>
      <c r="E684" s="8"/>
      <c r="F684" s="35"/>
      <c r="G684" s="8"/>
      <c r="H684" s="8"/>
      <c r="I684" s="8"/>
    </row>
    <row r="685" spans="1:9" x14ac:dyDescent="0.3">
      <c r="A685" s="140">
        <v>44513</v>
      </c>
      <c r="B685" s="8"/>
      <c r="C685" s="8"/>
      <c r="D685" s="136"/>
      <c r="E685" s="8"/>
      <c r="F685" s="35"/>
      <c r="G685" s="8"/>
      <c r="H685" s="8"/>
      <c r="I685" s="8"/>
    </row>
    <row r="686" spans="1:9" x14ac:dyDescent="0.3">
      <c r="A686" s="140">
        <v>44514</v>
      </c>
      <c r="B686" s="8"/>
      <c r="C686" s="8"/>
      <c r="D686" s="136"/>
      <c r="E686" s="8"/>
      <c r="F686" s="35"/>
      <c r="G686" s="8"/>
      <c r="H686" s="8"/>
      <c r="I686" s="8"/>
    </row>
    <row r="687" spans="1:9" x14ac:dyDescent="0.3">
      <c r="A687" s="140">
        <v>44515</v>
      </c>
      <c r="B687" s="8"/>
      <c r="C687" s="8"/>
      <c r="D687" s="136"/>
      <c r="E687" s="8"/>
      <c r="F687" s="35"/>
      <c r="G687" s="8"/>
      <c r="H687" s="8"/>
      <c r="I687" s="8"/>
    </row>
    <row r="688" spans="1:9" x14ac:dyDescent="0.3">
      <c r="A688" s="140">
        <v>44516</v>
      </c>
      <c r="B688" s="8"/>
      <c r="C688" s="8"/>
      <c r="D688" s="136"/>
      <c r="E688" s="8"/>
      <c r="F688" s="35"/>
      <c r="G688" s="8"/>
      <c r="H688" s="8"/>
      <c r="I688" s="8"/>
    </row>
    <row r="689" spans="1:9" x14ac:dyDescent="0.3">
      <c r="A689" s="140">
        <v>44517</v>
      </c>
      <c r="B689" s="8"/>
      <c r="C689" s="8"/>
      <c r="D689" s="136"/>
      <c r="E689" s="8"/>
      <c r="F689" s="35"/>
      <c r="G689" s="8"/>
      <c r="H689" s="8"/>
      <c r="I689" s="8"/>
    </row>
    <row r="690" spans="1:9" x14ac:dyDescent="0.3">
      <c r="A690" s="140">
        <v>44518</v>
      </c>
      <c r="B690" s="8"/>
      <c r="C690" s="8"/>
      <c r="D690" s="136"/>
      <c r="E690" s="8"/>
      <c r="F690" s="35"/>
      <c r="G690" s="8"/>
      <c r="H690" s="8"/>
      <c r="I690" s="8"/>
    </row>
    <row r="691" spans="1:9" x14ac:dyDescent="0.3">
      <c r="A691" s="140">
        <v>44519</v>
      </c>
      <c r="B691" s="8"/>
      <c r="C691" s="8"/>
      <c r="D691" s="136"/>
      <c r="E691" s="8"/>
      <c r="F691" s="35"/>
      <c r="G691" s="8"/>
      <c r="H691" s="8"/>
      <c r="I691" s="8"/>
    </row>
    <row r="692" spans="1:9" x14ac:dyDescent="0.3">
      <c r="A692" s="140">
        <v>44520</v>
      </c>
      <c r="B692" s="8"/>
      <c r="C692" s="8"/>
      <c r="D692" s="136"/>
      <c r="E692" s="8"/>
      <c r="F692" s="35"/>
      <c r="G692" s="8"/>
      <c r="H692" s="8"/>
      <c r="I692" s="8"/>
    </row>
    <row r="693" spans="1:9" x14ac:dyDescent="0.3">
      <c r="A693" s="140">
        <v>44521</v>
      </c>
      <c r="B693" s="8"/>
      <c r="C693" s="8"/>
      <c r="D693" s="136"/>
      <c r="E693" s="8"/>
      <c r="F693" s="35"/>
      <c r="G693" s="8"/>
      <c r="H693" s="8"/>
      <c r="I693" s="8"/>
    </row>
    <row r="694" spans="1:9" x14ac:dyDescent="0.3">
      <c r="A694" s="140">
        <v>44522</v>
      </c>
      <c r="B694" s="8"/>
      <c r="C694" s="8"/>
      <c r="D694" s="136"/>
      <c r="E694" s="8"/>
      <c r="F694" s="35"/>
      <c r="G694" s="8"/>
      <c r="H694" s="8"/>
      <c r="I694" s="8"/>
    </row>
    <row r="695" spans="1:9" x14ac:dyDescent="0.3">
      <c r="A695" s="140">
        <v>44523</v>
      </c>
      <c r="B695" s="8"/>
      <c r="C695" s="8"/>
      <c r="D695" s="136"/>
      <c r="E695" s="8"/>
      <c r="F695" s="35"/>
      <c r="G695" s="8"/>
      <c r="H695" s="8"/>
      <c r="I695" s="8"/>
    </row>
    <row r="696" spans="1:9" x14ac:dyDescent="0.3">
      <c r="A696" s="140">
        <v>44524</v>
      </c>
      <c r="B696" s="8"/>
      <c r="C696" s="8"/>
      <c r="D696" s="136"/>
      <c r="E696" s="8"/>
      <c r="F696" s="35"/>
      <c r="G696" s="8"/>
      <c r="H696" s="8"/>
      <c r="I696" s="8"/>
    </row>
    <row r="697" spans="1:9" x14ac:dyDescent="0.3">
      <c r="A697" s="140">
        <v>44525</v>
      </c>
      <c r="B697" s="8"/>
      <c r="C697" s="8"/>
      <c r="D697" s="136"/>
      <c r="E697" s="8"/>
      <c r="F697" s="35"/>
      <c r="G697" s="8"/>
      <c r="H697" s="8"/>
      <c r="I697" s="8"/>
    </row>
    <row r="698" spans="1:9" x14ac:dyDescent="0.3">
      <c r="A698" s="140">
        <v>44526</v>
      </c>
      <c r="B698" s="8"/>
      <c r="C698" s="8"/>
      <c r="D698" s="136"/>
      <c r="E698" s="8"/>
      <c r="F698" s="35"/>
      <c r="G698" s="8"/>
      <c r="H698" s="8"/>
      <c r="I698" s="8"/>
    </row>
    <row r="699" spans="1:9" x14ac:dyDescent="0.3">
      <c r="A699" s="140">
        <v>44527</v>
      </c>
      <c r="B699" s="8"/>
      <c r="C699" s="8"/>
      <c r="D699" s="136"/>
      <c r="E699" s="8"/>
      <c r="F699" s="35"/>
      <c r="G699" s="8"/>
      <c r="H699" s="8"/>
      <c r="I699" s="8"/>
    </row>
    <row r="700" spans="1:9" x14ac:dyDescent="0.3">
      <c r="A700" s="140">
        <v>44528</v>
      </c>
      <c r="B700" s="8"/>
      <c r="C700" s="8"/>
      <c r="D700" s="136"/>
      <c r="E700" s="8"/>
      <c r="F700" s="35"/>
      <c r="G700" s="8"/>
      <c r="H700" s="8"/>
      <c r="I700" s="8"/>
    </row>
    <row r="701" spans="1:9" x14ac:dyDescent="0.3">
      <c r="A701" s="140">
        <v>44529</v>
      </c>
      <c r="B701" s="8"/>
      <c r="C701" s="8"/>
      <c r="D701" s="136"/>
      <c r="E701" s="8"/>
      <c r="F701" s="35"/>
      <c r="G701" s="8"/>
      <c r="H701" s="8"/>
      <c r="I701" s="8"/>
    </row>
    <row r="702" spans="1:9" x14ac:dyDescent="0.3">
      <c r="A702" s="140">
        <v>44530</v>
      </c>
      <c r="B702" s="8"/>
      <c r="C702" s="8"/>
      <c r="D702" s="136"/>
      <c r="E702" s="8"/>
      <c r="F702" s="35"/>
      <c r="G702" s="8"/>
      <c r="H702" s="8"/>
      <c r="I702" s="8"/>
    </row>
    <row r="703" spans="1:9" x14ac:dyDescent="0.3">
      <c r="A703" s="140">
        <v>44531</v>
      </c>
      <c r="B703" s="8"/>
      <c r="C703" s="8"/>
      <c r="D703" s="136"/>
      <c r="E703" s="8"/>
      <c r="F703" s="35"/>
      <c r="G703" s="8"/>
      <c r="H703" s="8"/>
      <c r="I703" s="8"/>
    </row>
    <row r="704" spans="1:9" x14ac:dyDescent="0.3">
      <c r="A704" s="140">
        <v>44532</v>
      </c>
      <c r="B704" s="8"/>
      <c r="C704" s="8"/>
      <c r="D704" s="136"/>
      <c r="E704" s="8"/>
      <c r="F704" s="35"/>
      <c r="G704" s="8"/>
      <c r="H704" s="8"/>
      <c r="I704" s="8"/>
    </row>
    <row r="705" spans="1:9" x14ac:dyDescent="0.3">
      <c r="A705" s="140">
        <v>44533</v>
      </c>
      <c r="B705" s="8"/>
      <c r="C705" s="8"/>
      <c r="D705" s="136"/>
      <c r="E705" s="8"/>
      <c r="F705" s="35"/>
      <c r="G705" s="8"/>
      <c r="H705" s="8"/>
      <c r="I705" s="8"/>
    </row>
    <row r="706" spans="1:9" x14ac:dyDescent="0.3">
      <c r="A706" s="140">
        <v>44534</v>
      </c>
      <c r="B706" s="8"/>
      <c r="C706" s="8"/>
      <c r="D706" s="136"/>
      <c r="E706" s="8"/>
      <c r="F706" s="35"/>
      <c r="G706" s="8"/>
      <c r="H706" s="8"/>
      <c r="I706" s="8"/>
    </row>
    <row r="707" spans="1:9" x14ac:dyDescent="0.3">
      <c r="A707" s="140">
        <v>44535</v>
      </c>
      <c r="B707" s="8"/>
      <c r="C707" s="8"/>
      <c r="D707" s="136"/>
      <c r="E707" s="8"/>
      <c r="F707" s="35"/>
      <c r="G707" s="8"/>
      <c r="H707" s="8"/>
      <c r="I707" s="8"/>
    </row>
    <row r="708" spans="1:9" x14ac:dyDescent="0.3">
      <c r="A708" s="140">
        <v>44536</v>
      </c>
      <c r="B708" s="8"/>
      <c r="C708" s="8"/>
      <c r="D708" s="136"/>
      <c r="E708" s="8"/>
      <c r="F708" s="35"/>
      <c r="G708" s="8"/>
      <c r="H708" s="8"/>
      <c r="I708" s="8"/>
    </row>
    <row r="709" spans="1:9" x14ac:dyDescent="0.3">
      <c r="A709" s="140">
        <v>44537</v>
      </c>
      <c r="B709" s="8"/>
      <c r="C709" s="8"/>
      <c r="D709" s="136"/>
      <c r="E709" s="8"/>
      <c r="F709" s="35"/>
      <c r="G709" s="8"/>
      <c r="H709" s="8"/>
      <c r="I709" s="8"/>
    </row>
    <row r="710" spans="1:9" x14ac:dyDescent="0.3">
      <c r="A710" s="140">
        <v>44538</v>
      </c>
      <c r="B710" s="8"/>
      <c r="C710" s="8"/>
      <c r="D710" s="136"/>
      <c r="E710" s="8"/>
      <c r="F710" s="35"/>
      <c r="G710" s="8"/>
      <c r="H710" s="8"/>
      <c r="I710" s="8"/>
    </row>
    <row r="711" spans="1:9" x14ac:dyDescent="0.3">
      <c r="A711" s="140">
        <v>44539</v>
      </c>
      <c r="B711" s="8"/>
      <c r="C711" s="8"/>
      <c r="D711" s="136"/>
      <c r="E711" s="8"/>
      <c r="F711" s="35"/>
      <c r="G711" s="8"/>
      <c r="H711" s="8"/>
      <c r="I711" s="8"/>
    </row>
    <row r="712" spans="1:9" x14ac:dyDescent="0.3">
      <c r="A712" s="140">
        <v>44540</v>
      </c>
      <c r="B712" s="8"/>
      <c r="C712" s="8"/>
      <c r="D712" s="136"/>
      <c r="E712" s="8"/>
      <c r="F712" s="35"/>
      <c r="G712" s="8"/>
      <c r="H712" s="8"/>
      <c r="I712" s="8"/>
    </row>
    <row r="713" spans="1:9" x14ac:dyDescent="0.3">
      <c r="A713" s="140">
        <v>44541</v>
      </c>
      <c r="B713" s="8"/>
      <c r="C713" s="8"/>
      <c r="D713" s="136"/>
      <c r="E713" s="8"/>
      <c r="F713" s="35"/>
      <c r="G713" s="8"/>
      <c r="H713" s="8"/>
      <c r="I713" s="8"/>
    </row>
    <row r="714" spans="1:9" x14ac:dyDescent="0.3">
      <c r="A714" s="140">
        <v>44542</v>
      </c>
      <c r="B714" s="8"/>
      <c r="C714" s="8"/>
      <c r="D714" s="136"/>
      <c r="E714" s="8"/>
      <c r="F714" s="35"/>
      <c r="G714" s="8"/>
      <c r="H714" s="8"/>
      <c r="I714" s="8"/>
    </row>
    <row r="715" spans="1:9" x14ac:dyDescent="0.3">
      <c r="A715" s="140">
        <v>44543</v>
      </c>
      <c r="B715" s="8"/>
      <c r="C715" s="8"/>
      <c r="D715" s="136"/>
      <c r="E715" s="8"/>
      <c r="F715" s="35"/>
      <c r="G715" s="8"/>
      <c r="H715" s="8"/>
      <c r="I715" s="8"/>
    </row>
    <row r="716" spans="1:9" x14ac:dyDescent="0.3">
      <c r="A716" s="140">
        <v>44544</v>
      </c>
      <c r="B716" s="8"/>
      <c r="C716" s="8"/>
      <c r="D716" s="136"/>
      <c r="E716" s="8"/>
      <c r="F716" s="35"/>
      <c r="G716" s="8"/>
      <c r="H716" s="8"/>
      <c r="I716" s="8"/>
    </row>
    <row r="717" spans="1:9" x14ac:dyDescent="0.3">
      <c r="A717" s="140">
        <v>44545</v>
      </c>
      <c r="B717" s="8"/>
      <c r="C717" s="8"/>
      <c r="D717" s="136"/>
      <c r="E717" s="8"/>
      <c r="F717" s="35"/>
      <c r="G717" s="8"/>
      <c r="H717" s="8"/>
      <c r="I717" s="8"/>
    </row>
    <row r="718" spans="1:9" x14ac:dyDescent="0.3">
      <c r="A718" s="140">
        <v>44546</v>
      </c>
      <c r="B718" s="8"/>
      <c r="C718" s="8"/>
      <c r="D718" s="136"/>
      <c r="E718" s="8"/>
      <c r="F718" s="35"/>
      <c r="G718" s="8"/>
      <c r="H718" s="8"/>
      <c r="I718" s="8"/>
    </row>
    <row r="719" spans="1:9" x14ac:dyDescent="0.3">
      <c r="A719" s="140">
        <v>44547</v>
      </c>
      <c r="B719" s="8"/>
      <c r="C719" s="8"/>
      <c r="D719" s="136"/>
      <c r="E719" s="8"/>
      <c r="F719" s="35"/>
      <c r="G719" s="8"/>
      <c r="H719" s="8"/>
      <c r="I719" s="8"/>
    </row>
    <row r="720" spans="1:9" x14ac:dyDescent="0.3">
      <c r="A720" s="140">
        <v>44548</v>
      </c>
      <c r="B720" s="8"/>
      <c r="C720" s="8"/>
      <c r="D720" s="136"/>
      <c r="E720" s="8"/>
      <c r="F720" s="35"/>
      <c r="G720" s="8"/>
      <c r="H720" s="8"/>
      <c r="I720" s="8"/>
    </row>
    <row r="721" spans="1:9" x14ac:dyDescent="0.3">
      <c r="A721" s="140">
        <v>44549</v>
      </c>
      <c r="B721" s="8"/>
      <c r="C721" s="8"/>
      <c r="D721" s="136"/>
      <c r="E721" s="8"/>
      <c r="F721" s="35"/>
      <c r="G721" s="8"/>
      <c r="H721" s="8"/>
      <c r="I721" s="8"/>
    </row>
    <row r="722" spans="1:9" x14ac:dyDescent="0.3">
      <c r="A722" s="140">
        <v>44550</v>
      </c>
      <c r="B722" s="8"/>
      <c r="C722" s="8"/>
      <c r="D722" s="136"/>
      <c r="E722" s="8"/>
      <c r="F722" s="35"/>
      <c r="G722" s="8"/>
      <c r="H722" s="8"/>
      <c r="I722" s="8"/>
    </row>
    <row r="723" spans="1:9" x14ac:dyDescent="0.3">
      <c r="A723" s="140">
        <v>44551</v>
      </c>
      <c r="B723" s="8"/>
      <c r="C723" s="8"/>
      <c r="D723" s="136"/>
      <c r="E723" s="8"/>
      <c r="F723" s="35"/>
      <c r="G723" s="8"/>
      <c r="H723" s="8"/>
      <c r="I723" s="8"/>
    </row>
    <row r="724" spans="1:9" x14ac:dyDescent="0.3">
      <c r="A724" s="140">
        <v>44552</v>
      </c>
      <c r="B724" s="8"/>
      <c r="C724" s="8"/>
      <c r="D724" s="136"/>
      <c r="E724" s="8"/>
      <c r="F724" s="35"/>
      <c r="G724" s="8"/>
      <c r="H724" s="8"/>
      <c r="I724" s="8"/>
    </row>
    <row r="725" spans="1:9" x14ac:dyDescent="0.3">
      <c r="A725" s="140">
        <v>44553</v>
      </c>
      <c r="B725" s="8"/>
      <c r="C725" s="8"/>
      <c r="D725" s="136"/>
      <c r="E725" s="8"/>
      <c r="F725" s="35"/>
      <c r="G725" s="8"/>
      <c r="H725" s="8"/>
      <c r="I725" s="8"/>
    </row>
    <row r="726" spans="1:9" x14ac:dyDescent="0.3">
      <c r="A726" s="140">
        <v>44554</v>
      </c>
      <c r="B726" s="8"/>
      <c r="C726" s="8"/>
      <c r="D726" s="136"/>
      <c r="E726" s="8"/>
      <c r="F726" s="35"/>
      <c r="G726" s="8"/>
      <c r="H726" s="8"/>
      <c r="I726" s="8"/>
    </row>
    <row r="727" spans="1:9" x14ac:dyDescent="0.3">
      <c r="A727" s="140">
        <v>44555</v>
      </c>
      <c r="B727" s="8"/>
      <c r="C727" s="8"/>
      <c r="D727" s="136"/>
      <c r="E727" s="8"/>
      <c r="F727" s="35"/>
      <c r="G727" s="8"/>
      <c r="H727" s="8"/>
      <c r="I727" s="8"/>
    </row>
    <row r="728" spans="1:9" x14ac:dyDescent="0.3">
      <c r="A728" s="140">
        <v>44556</v>
      </c>
      <c r="B728" s="8"/>
      <c r="C728" s="8"/>
      <c r="D728" s="136"/>
      <c r="E728" s="8"/>
      <c r="F728" s="35"/>
      <c r="G728" s="8"/>
      <c r="H728" s="8"/>
      <c r="I728" s="8"/>
    </row>
    <row r="729" spans="1:9" x14ac:dyDescent="0.3">
      <c r="A729" s="140">
        <v>44557</v>
      </c>
      <c r="B729" s="8"/>
      <c r="C729" s="8"/>
      <c r="D729" s="136"/>
      <c r="E729" s="8"/>
      <c r="F729" s="35"/>
      <c r="G729" s="8"/>
      <c r="H729" s="8"/>
      <c r="I729" s="8"/>
    </row>
    <row r="730" spans="1:9" x14ac:dyDescent="0.3">
      <c r="A730" s="140">
        <v>44558</v>
      </c>
      <c r="B730" s="8"/>
      <c r="C730" s="8"/>
      <c r="D730" s="136"/>
      <c r="E730" s="8"/>
      <c r="F730" s="35"/>
      <c r="G730" s="8"/>
      <c r="H730" s="8"/>
      <c r="I730" s="8"/>
    </row>
    <row r="731" spans="1:9" x14ac:dyDescent="0.3">
      <c r="A731" s="140">
        <v>44559</v>
      </c>
      <c r="B731" s="8"/>
      <c r="C731" s="8"/>
      <c r="D731" s="136"/>
      <c r="E731" s="8"/>
      <c r="F731" s="35"/>
      <c r="G731" s="8"/>
      <c r="H731" s="8"/>
      <c r="I731" s="8"/>
    </row>
    <row r="732" spans="1:9" x14ac:dyDescent="0.3">
      <c r="A732" s="140">
        <v>44560</v>
      </c>
      <c r="B732" s="8"/>
      <c r="C732" s="8"/>
      <c r="D732" s="136"/>
      <c r="E732" s="8"/>
      <c r="F732" s="35"/>
      <c r="G732" s="8"/>
      <c r="H732" s="8"/>
      <c r="I732" s="8"/>
    </row>
    <row r="733" spans="1:9" x14ac:dyDescent="0.3">
      <c r="A733" s="140">
        <v>44561</v>
      </c>
      <c r="B733" s="8"/>
      <c r="C733" s="8"/>
      <c r="D733" s="136"/>
      <c r="E733" s="8"/>
      <c r="F733" s="35"/>
      <c r="G733" s="8"/>
      <c r="H733" s="8"/>
      <c r="I733" s="8"/>
    </row>
    <row r="734" spans="1:9" x14ac:dyDescent="0.3">
      <c r="A734" s="140">
        <v>44562</v>
      </c>
      <c r="B734" s="8"/>
      <c r="C734" s="8"/>
      <c r="D734" s="136"/>
      <c r="E734" s="8"/>
      <c r="F734" s="35"/>
      <c r="G734" s="8"/>
      <c r="H734" s="8"/>
      <c r="I734" s="8"/>
    </row>
    <row r="735" spans="1:9" x14ac:dyDescent="0.3">
      <c r="A735" s="140">
        <v>44563</v>
      </c>
      <c r="B735" s="8"/>
      <c r="C735" s="8"/>
      <c r="D735" s="136"/>
      <c r="E735" s="8"/>
      <c r="F735" s="35"/>
      <c r="G735" s="8"/>
      <c r="H735" s="8"/>
      <c r="I735" s="8"/>
    </row>
    <row r="736" spans="1:9" x14ac:dyDescent="0.3">
      <c r="A736" s="140">
        <v>44564</v>
      </c>
      <c r="B736" s="8"/>
      <c r="C736" s="8"/>
      <c r="D736" s="136"/>
      <c r="E736" s="8"/>
      <c r="F736" s="35"/>
      <c r="G736" s="8"/>
      <c r="H736" s="8"/>
      <c r="I736" s="8"/>
    </row>
    <row r="737" spans="1:9" x14ac:dyDescent="0.3">
      <c r="A737" s="140">
        <v>44565</v>
      </c>
      <c r="B737" s="8"/>
      <c r="C737" s="8"/>
      <c r="D737" s="136"/>
      <c r="E737" s="8"/>
      <c r="F737" s="35"/>
      <c r="G737" s="8"/>
      <c r="H737" s="8"/>
      <c r="I737" s="8"/>
    </row>
    <row r="738" spans="1:9" x14ac:dyDescent="0.3">
      <c r="A738" s="140">
        <v>44566</v>
      </c>
      <c r="B738" s="8"/>
      <c r="C738" s="8"/>
      <c r="D738" s="136"/>
      <c r="E738" s="8"/>
      <c r="F738" s="35"/>
      <c r="G738" s="8"/>
      <c r="H738" s="8"/>
      <c r="I738" s="8"/>
    </row>
    <row r="739" spans="1:9" x14ac:dyDescent="0.3">
      <c r="A739" s="140">
        <v>44567</v>
      </c>
      <c r="B739" s="8"/>
      <c r="C739" s="8"/>
      <c r="D739" s="136"/>
      <c r="E739" s="8"/>
      <c r="F739" s="35"/>
      <c r="G739" s="8"/>
      <c r="H739" s="8"/>
      <c r="I739" s="8"/>
    </row>
    <row r="740" spans="1:9" x14ac:dyDescent="0.3">
      <c r="A740" s="140">
        <v>44568</v>
      </c>
      <c r="B740" s="8"/>
      <c r="C740" s="8"/>
      <c r="D740" s="136"/>
      <c r="E740" s="8"/>
      <c r="F740" s="35"/>
      <c r="G740" s="8"/>
      <c r="H740" s="8"/>
      <c r="I740" s="8"/>
    </row>
    <row r="741" spans="1:9" x14ac:dyDescent="0.3">
      <c r="A741" s="140">
        <v>44569</v>
      </c>
      <c r="B741" s="8"/>
      <c r="C741" s="8"/>
      <c r="D741" s="136"/>
      <c r="E741" s="8"/>
      <c r="F741" s="35"/>
      <c r="G741" s="8"/>
      <c r="H741" s="8"/>
      <c r="I741" s="8"/>
    </row>
    <row r="742" spans="1:9" x14ac:dyDescent="0.3">
      <c r="A742" s="140">
        <v>44570</v>
      </c>
      <c r="B742" s="8"/>
      <c r="C742" s="8"/>
      <c r="D742" s="136"/>
      <c r="E742" s="8"/>
      <c r="F742" s="35"/>
      <c r="G742" s="8"/>
      <c r="H742" s="8"/>
      <c r="I742" s="8"/>
    </row>
    <row r="743" spans="1:9" x14ac:dyDescent="0.3">
      <c r="A743" s="140">
        <v>44571</v>
      </c>
      <c r="B743" s="8"/>
      <c r="C743" s="8"/>
      <c r="D743" s="136"/>
      <c r="E743" s="8"/>
      <c r="F743" s="35"/>
      <c r="G743" s="8"/>
      <c r="H743" s="8"/>
      <c r="I743" s="8"/>
    </row>
    <row r="744" spans="1:9" x14ac:dyDescent="0.3">
      <c r="A744" s="140">
        <v>44572</v>
      </c>
      <c r="B744" s="8"/>
      <c r="C744" s="8"/>
      <c r="D744" s="136"/>
      <c r="E744" s="8"/>
      <c r="F744" s="35"/>
      <c r="G744" s="8"/>
      <c r="H744" s="8"/>
      <c r="I744" s="8"/>
    </row>
    <row r="745" spans="1:9" x14ac:dyDescent="0.3">
      <c r="A745" s="140">
        <v>44573</v>
      </c>
      <c r="B745" s="8"/>
      <c r="C745" s="8"/>
      <c r="D745" s="136"/>
      <c r="E745" s="8"/>
      <c r="F745" s="35"/>
      <c r="G745" s="8"/>
      <c r="H745" s="8"/>
      <c r="I745" s="8"/>
    </row>
    <row r="746" spans="1:9" x14ac:dyDescent="0.3">
      <c r="A746" s="140">
        <v>44574</v>
      </c>
      <c r="B746" s="8"/>
      <c r="C746" s="8"/>
      <c r="D746" s="136"/>
      <c r="E746" s="8"/>
      <c r="F746" s="35"/>
      <c r="G746" s="8"/>
      <c r="H746" s="8"/>
      <c r="I746" s="8"/>
    </row>
    <row r="747" spans="1:9" x14ac:dyDescent="0.3">
      <c r="A747" s="140">
        <v>44575</v>
      </c>
      <c r="B747" s="8"/>
      <c r="C747" s="8"/>
      <c r="D747" s="136"/>
      <c r="E747" s="8"/>
      <c r="F747" s="35"/>
      <c r="G747" s="8"/>
      <c r="H747" s="8"/>
      <c r="I747" s="8"/>
    </row>
    <row r="748" spans="1:9" x14ac:dyDescent="0.3">
      <c r="A748" s="140">
        <v>44576</v>
      </c>
      <c r="B748" s="8"/>
      <c r="C748" s="8"/>
      <c r="D748" s="136"/>
      <c r="E748" s="8"/>
      <c r="F748" s="35"/>
      <c r="G748" s="8"/>
      <c r="H748" s="8"/>
      <c r="I748" s="8"/>
    </row>
    <row r="749" spans="1:9" x14ac:dyDescent="0.3">
      <c r="A749" s="140">
        <v>44577</v>
      </c>
      <c r="B749" s="8"/>
      <c r="C749" s="8"/>
      <c r="D749" s="136"/>
      <c r="E749" s="8"/>
      <c r="F749" s="35"/>
      <c r="G749" s="8"/>
      <c r="H749" s="8"/>
      <c r="I749" s="8"/>
    </row>
    <row r="750" spans="1:9" x14ac:dyDescent="0.3">
      <c r="A750" s="140">
        <v>44578</v>
      </c>
      <c r="B750" s="8"/>
      <c r="C750" s="8"/>
      <c r="D750" s="136"/>
      <c r="E750" s="8"/>
      <c r="F750" s="35"/>
      <c r="G750" s="8"/>
      <c r="H750" s="8"/>
      <c r="I750" s="8"/>
    </row>
    <row r="751" spans="1:9" x14ac:dyDescent="0.3">
      <c r="A751" s="140">
        <v>44579</v>
      </c>
      <c r="B751" s="8"/>
      <c r="C751" s="8"/>
      <c r="D751" s="136"/>
      <c r="E751" s="8"/>
      <c r="F751" s="35"/>
      <c r="G751" s="8"/>
      <c r="H751" s="8"/>
      <c r="I751" s="8"/>
    </row>
    <row r="752" spans="1:9" x14ac:dyDescent="0.3">
      <c r="A752" s="140">
        <v>44580</v>
      </c>
      <c r="B752" s="8"/>
      <c r="C752" s="8"/>
      <c r="D752" s="136"/>
      <c r="E752" s="8"/>
      <c r="F752" s="35"/>
      <c r="G752" s="8"/>
      <c r="H752" s="8"/>
      <c r="I752" s="8"/>
    </row>
    <row r="753" spans="1:9" x14ac:dyDescent="0.3">
      <c r="A753" s="140">
        <v>44581</v>
      </c>
      <c r="B753" s="8"/>
      <c r="C753" s="8"/>
      <c r="D753" s="136"/>
      <c r="E753" s="8"/>
      <c r="F753" s="35"/>
      <c r="G753" s="8"/>
      <c r="H753" s="8"/>
      <c r="I753" s="8"/>
    </row>
    <row r="754" spans="1:9" x14ac:dyDescent="0.3">
      <c r="A754" s="140">
        <v>44582</v>
      </c>
      <c r="B754" s="8"/>
      <c r="C754" s="8"/>
      <c r="D754" s="136"/>
      <c r="E754" s="8"/>
      <c r="F754" s="35"/>
      <c r="G754" s="8"/>
      <c r="H754" s="8"/>
      <c r="I754" s="8"/>
    </row>
    <row r="755" spans="1:9" x14ac:dyDescent="0.3">
      <c r="A755" s="140">
        <v>44583</v>
      </c>
      <c r="B755" s="8"/>
      <c r="C755" s="8"/>
      <c r="D755" s="136"/>
      <c r="E755" s="8"/>
      <c r="F755" s="35"/>
      <c r="G755" s="8"/>
      <c r="H755" s="8"/>
      <c r="I755" s="8"/>
    </row>
    <row r="756" spans="1:9" x14ac:dyDescent="0.3">
      <c r="A756" s="140">
        <v>44584</v>
      </c>
      <c r="B756" s="8"/>
      <c r="C756" s="8"/>
      <c r="D756" s="136"/>
      <c r="E756" s="8"/>
      <c r="F756" s="35"/>
      <c r="G756" s="8"/>
      <c r="H756" s="8"/>
      <c r="I756" s="8"/>
    </row>
    <row r="757" spans="1:9" x14ac:dyDescent="0.3">
      <c r="A757" s="140">
        <v>44585</v>
      </c>
      <c r="B757" s="8"/>
      <c r="C757" s="8"/>
      <c r="D757" s="136"/>
      <c r="E757" s="8"/>
      <c r="F757" s="35"/>
      <c r="G757" s="8"/>
      <c r="H757" s="8"/>
      <c r="I757" s="8"/>
    </row>
    <row r="758" spans="1:9" x14ac:dyDescent="0.3">
      <c r="A758" s="140">
        <v>44586</v>
      </c>
      <c r="B758" s="8"/>
      <c r="C758" s="8"/>
      <c r="D758" s="136"/>
      <c r="E758" s="8"/>
      <c r="F758" s="35"/>
      <c r="G758" s="8"/>
      <c r="H758" s="8"/>
      <c r="I758" s="8"/>
    </row>
    <row r="759" spans="1:9" x14ac:dyDescent="0.3">
      <c r="A759" s="140">
        <v>44587</v>
      </c>
      <c r="B759" s="8"/>
      <c r="C759" s="8"/>
      <c r="D759" s="136"/>
      <c r="E759" s="8"/>
      <c r="F759" s="35"/>
      <c r="G759" s="8"/>
      <c r="H759" s="8"/>
      <c r="I759" s="8"/>
    </row>
    <row r="760" spans="1:9" x14ac:dyDescent="0.3">
      <c r="A760" s="140">
        <v>44588</v>
      </c>
      <c r="B760" s="8"/>
      <c r="C760" s="8"/>
      <c r="D760" s="136"/>
      <c r="E760" s="8"/>
      <c r="F760" s="35"/>
      <c r="G760" s="8"/>
      <c r="H760" s="8"/>
      <c r="I760" s="8"/>
    </row>
    <row r="761" spans="1:9" x14ac:dyDescent="0.3">
      <c r="A761" s="140">
        <v>44589</v>
      </c>
      <c r="B761" s="8"/>
      <c r="C761" s="8"/>
      <c r="D761" s="136"/>
      <c r="E761" s="8"/>
      <c r="F761" s="35"/>
      <c r="G761" s="8"/>
      <c r="H761" s="8"/>
      <c r="I761" s="8"/>
    </row>
    <row r="762" spans="1:9" x14ac:dyDescent="0.3">
      <c r="A762" s="140">
        <v>44590</v>
      </c>
      <c r="B762" s="8"/>
      <c r="C762" s="8"/>
      <c r="D762" s="136"/>
      <c r="E762" s="8"/>
      <c r="F762" s="35"/>
      <c r="G762" s="8"/>
      <c r="H762" s="8"/>
      <c r="I762" s="8"/>
    </row>
    <row r="763" spans="1:9" x14ac:dyDescent="0.3">
      <c r="A763" s="140">
        <v>44591</v>
      </c>
      <c r="B763" s="8"/>
      <c r="C763" s="8"/>
      <c r="D763" s="136"/>
      <c r="E763" s="8"/>
      <c r="F763" s="35"/>
      <c r="G763" s="8"/>
      <c r="H763" s="8"/>
      <c r="I763" s="8"/>
    </row>
    <row r="764" spans="1:9" x14ac:dyDescent="0.3">
      <c r="A764" s="140">
        <v>44592</v>
      </c>
      <c r="B764" s="8"/>
      <c r="C764" s="8"/>
      <c r="D764" s="136"/>
      <c r="E764" s="8"/>
      <c r="F764" s="35"/>
      <c r="G764" s="8"/>
      <c r="H764" s="8"/>
      <c r="I764" s="8"/>
    </row>
    <row r="765" spans="1:9" x14ac:dyDescent="0.3">
      <c r="A765" s="140">
        <v>44593</v>
      </c>
      <c r="B765" s="8"/>
      <c r="C765" s="8"/>
      <c r="D765" s="136"/>
      <c r="E765" s="8"/>
      <c r="F765" s="35"/>
      <c r="G765" s="8"/>
      <c r="H765" s="8"/>
      <c r="I765" s="8"/>
    </row>
    <row r="766" spans="1:9" x14ac:dyDescent="0.3">
      <c r="A766" s="140">
        <v>44594</v>
      </c>
      <c r="B766" s="8"/>
      <c r="C766" s="8"/>
      <c r="D766" s="136"/>
      <c r="E766" s="8"/>
      <c r="F766" s="35"/>
      <c r="G766" s="8"/>
      <c r="H766" s="8"/>
      <c r="I766" s="8"/>
    </row>
    <row r="767" spans="1:9" x14ac:dyDescent="0.3">
      <c r="A767" s="140">
        <v>44595</v>
      </c>
      <c r="B767" s="8"/>
      <c r="C767" s="8"/>
      <c r="D767" s="136"/>
      <c r="E767" s="8"/>
      <c r="F767" s="35"/>
      <c r="G767" s="8"/>
      <c r="H767" s="8"/>
      <c r="I767" s="8"/>
    </row>
    <row r="768" spans="1:9" x14ac:dyDescent="0.3">
      <c r="A768" s="140">
        <v>44596</v>
      </c>
      <c r="B768" s="8"/>
      <c r="C768" s="8"/>
      <c r="D768" s="136"/>
      <c r="E768" s="8"/>
      <c r="F768" s="35"/>
      <c r="G768" s="8"/>
      <c r="H768" s="8"/>
      <c r="I768" s="8"/>
    </row>
    <row r="769" spans="1:9" x14ac:dyDescent="0.3">
      <c r="A769" s="140">
        <v>44597</v>
      </c>
      <c r="B769" s="8"/>
      <c r="C769" s="8"/>
      <c r="D769" s="136"/>
      <c r="E769" s="8"/>
      <c r="F769" s="35"/>
      <c r="G769" s="8"/>
      <c r="H769" s="8"/>
      <c r="I769" s="8"/>
    </row>
    <row r="770" spans="1:9" x14ac:dyDescent="0.3">
      <c r="A770" s="140">
        <v>44598</v>
      </c>
      <c r="B770" s="8"/>
      <c r="C770" s="8"/>
      <c r="D770" s="136"/>
      <c r="E770" s="8"/>
      <c r="F770" s="35"/>
      <c r="G770" s="8"/>
      <c r="H770" s="8"/>
      <c r="I770" s="8"/>
    </row>
    <row r="771" spans="1:9" x14ac:dyDescent="0.3">
      <c r="A771" s="140">
        <v>44599</v>
      </c>
      <c r="B771" s="8"/>
      <c r="C771" s="8"/>
      <c r="D771" s="136"/>
      <c r="E771" s="8"/>
      <c r="F771" s="35"/>
      <c r="G771" s="8"/>
      <c r="H771" s="8"/>
      <c r="I771" s="8"/>
    </row>
    <row r="772" spans="1:9" x14ac:dyDescent="0.3">
      <c r="A772" s="140">
        <v>44600</v>
      </c>
      <c r="B772" s="8"/>
      <c r="C772" s="8"/>
      <c r="D772" s="136"/>
      <c r="E772" s="8"/>
      <c r="F772" s="35"/>
      <c r="G772" s="8"/>
      <c r="H772" s="8"/>
      <c r="I772" s="8"/>
    </row>
    <row r="773" spans="1:9" x14ac:dyDescent="0.3">
      <c r="A773" s="140">
        <v>44601</v>
      </c>
      <c r="B773" s="8"/>
      <c r="C773" s="8"/>
      <c r="D773" s="136"/>
      <c r="E773" s="8"/>
      <c r="F773" s="35"/>
      <c r="G773" s="8"/>
      <c r="H773" s="8"/>
      <c r="I773" s="8"/>
    </row>
    <row r="774" spans="1:9" x14ac:dyDescent="0.3">
      <c r="A774" s="140">
        <v>44602</v>
      </c>
      <c r="B774" s="8"/>
      <c r="C774" s="8"/>
      <c r="D774" s="136"/>
      <c r="E774" s="8"/>
      <c r="F774" s="35"/>
      <c r="G774" s="8"/>
      <c r="H774" s="8"/>
      <c r="I774" s="8"/>
    </row>
    <row r="775" spans="1:9" x14ac:dyDescent="0.3">
      <c r="A775" s="140">
        <v>44603</v>
      </c>
      <c r="B775" s="8"/>
      <c r="C775" s="8"/>
      <c r="D775" s="136"/>
      <c r="E775" s="8"/>
      <c r="F775" s="35"/>
      <c r="G775" s="8"/>
      <c r="H775" s="8"/>
      <c r="I775" s="8"/>
    </row>
    <row r="776" spans="1:9" x14ac:dyDescent="0.3">
      <c r="A776" s="140">
        <v>44604</v>
      </c>
      <c r="B776" s="8"/>
      <c r="C776" s="8"/>
      <c r="D776" s="136"/>
      <c r="E776" s="8"/>
      <c r="F776" s="35"/>
      <c r="G776" s="8"/>
      <c r="H776" s="8"/>
      <c r="I776" s="8"/>
    </row>
    <row r="777" spans="1:9" x14ac:dyDescent="0.3">
      <c r="A777" s="140">
        <v>44605</v>
      </c>
      <c r="B777" s="8"/>
      <c r="C777" s="8"/>
      <c r="D777" s="136"/>
      <c r="E777" s="8"/>
      <c r="F777" s="35"/>
      <c r="G777" s="8"/>
      <c r="H777" s="8"/>
      <c r="I777" s="8"/>
    </row>
    <row r="778" spans="1:9" x14ac:dyDescent="0.3">
      <c r="A778" s="140">
        <v>44606</v>
      </c>
      <c r="B778" s="8"/>
      <c r="C778" s="8"/>
      <c r="D778" s="136"/>
      <c r="E778" s="8"/>
      <c r="F778" s="35"/>
      <c r="G778" s="8"/>
      <c r="H778" s="8"/>
      <c r="I778" s="8"/>
    </row>
    <row r="779" spans="1:9" x14ac:dyDescent="0.3">
      <c r="A779" s="140">
        <v>44607</v>
      </c>
      <c r="B779" s="8"/>
      <c r="C779" s="8"/>
      <c r="D779" s="136"/>
      <c r="E779" s="8"/>
      <c r="F779" s="35"/>
      <c r="G779" s="8"/>
      <c r="H779" s="8"/>
      <c r="I779" s="8"/>
    </row>
    <row r="780" spans="1:9" x14ac:dyDescent="0.3">
      <c r="A780" s="140">
        <v>44608</v>
      </c>
      <c r="B780" s="8"/>
      <c r="C780" s="8"/>
      <c r="D780" s="136"/>
      <c r="E780" s="8"/>
      <c r="F780" s="35"/>
      <c r="G780" s="8"/>
      <c r="H780" s="8"/>
      <c r="I780" s="8"/>
    </row>
    <row r="781" spans="1:9" x14ac:dyDescent="0.3">
      <c r="A781" s="140">
        <v>44609</v>
      </c>
      <c r="B781" s="8"/>
      <c r="C781" s="8"/>
      <c r="D781" s="136"/>
      <c r="E781" s="8"/>
      <c r="F781" s="35"/>
      <c r="G781" s="8"/>
      <c r="H781" s="8"/>
      <c r="I781" s="8"/>
    </row>
    <row r="782" spans="1:9" x14ac:dyDescent="0.3">
      <c r="A782" s="140">
        <v>44610</v>
      </c>
      <c r="B782" s="8"/>
      <c r="C782" s="8"/>
      <c r="D782" s="136"/>
      <c r="E782" s="8"/>
      <c r="F782" s="35"/>
      <c r="G782" s="8"/>
      <c r="H782" s="8"/>
      <c r="I782" s="8"/>
    </row>
    <row r="783" spans="1:9" x14ac:dyDescent="0.3">
      <c r="A783" s="140">
        <v>44611</v>
      </c>
      <c r="B783" s="8"/>
      <c r="C783" s="8"/>
      <c r="D783" s="136"/>
      <c r="E783" s="8"/>
      <c r="F783" s="35"/>
      <c r="G783" s="8"/>
      <c r="H783" s="8"/>
      <c r="I783" s="8"/>
    </row>
    <row r="784" spans="1:9" x14ac:dyDescent="0.3">
      <c r="A784" s="140">
        <v>44612</v>
      </c>
      <c r="B784" s="8"/>
      <c r="C784" s="8"/>
      <c r="D784" s="136"/>
      <c r="E784" s="8"/>
      <c r="F784" s="35"/>
      <c r="G784" s="8"/>
      <c r="H784" s="8"/>
      <c r="I784" s="8"/>
    </row>
    <row r="785" spans="1:9" x14ac:dyDescent="0.3">
      <c r="A785" s="140">
        <v>44613</v>
      </c>
      <c r="B785" s="8"/>
      <c r="C785" s="8"/>
      <c r="D785" s="136"/>
      <c r="E785" s="8"/>
      <c r="F785" s="35"/>
      <c r="G785" s="8"/>
      <c r="H785" s="8"/>
      <c r="I785" s="8"/>
    </row>
    <row r="786" spans="1:9" x14ac:dyDescent="0.3">
      <c r="A786" s="140">
        <v>44614</v>
      </c>
      <c r="B786" s="8"/>
      <c r="C786" s="8"/>
      <c r="D786" s="136"/>
      <c r="E786" s="8"/>
      <c r="F786" s="35"/>
      <c r="G786" s="8"/>
      <c r="H786" s="8"/>
      <c r="I786" s="8"/>
    </row>
    <row r="787" spans="1:9" x14ac:dyDescent="0.3">
      <c r="A787" s="140">
        <v>44615</v>
      </c>
      <c r="B787" s="8"/>
      <c r="C787" s="8"/>
      <c r="D787" s="136"/>
      <c r="E787" s="8"/>
      <c r="F787" s="35"/>
      <c r="G787" s="8"/>
      <c r="H787" s="8"/>
      <c r="I787" s="8"/>
    </row>
    <row r="788" spans="1:9" x14ac:dyDescent="0.3">
      <c r="A788" s="140">
        <v>44616</v>
      </c>
      <c r="B788" s="8"/>
      <c r="C788" s="8"/>
      <c r="D788" s="136"/>
      <c r="E788" s="8"/>
      <c r="F788" s="35"/>
      <c r="G788" s="8"/>
      <c r="H788" s="8"/>
      <c r="I788" s="8"/>
    </row>
    <row r="789" spans="1:9" x14ac:dyDescent="0.3">
      <c r="A789" s="140">
        <v>44617</v>
      </c>
      <c r="B789" s="8"/>
      <c r="C789" s="8"/>
      <c r="D789" s="136"/>
      <c r="E789" s="8"/>
      <c r="F789" s="35"/>
      <c r="G789" s="8"/>
      <c r="H789" s="8"/>
      <c r="I789" s="8"/>
    </row>
    <row r="790" spans="1:9" x14ac:dyDescent="0.3">
      <c r="A790" s="140">
        <v>44618</v>
      </c>
      <c r="B790" s="8"/>
      <c r="C790" s="8"/>
      <c r="D790" s="136"/>
      <c r="E790" s="8"/>
      <c r="F790" s="35"/>
      <c r="G790" s="8"/>
      <c r="H790" s="8"/>
      <c r="I790" s="8"/>
    </row>
    <row r="791" spans="1:9" x14ac:dyDescent="0.3">
      <c r="A791" s="140">
        <v>44619</v>
      </c>
      <c r="B791" s="8"/>
      <c r="C791" s="8"/>
      <c r="D791" s="136"/>
      <c r="E791" s="8"/>
      <c r="F791" s="35"/>
      <c r="G791" s="8"/>
      <c r="H791" s="8"/>
      <c r="I791" s="8"/>
    </row>
    <row r="792" spans="1:9" x14ac:dyDescent="0.3">
      <c r="A792" s="140">
        <v>44620</v>
      </c>
      <c r="B792" s="8"/>
      <c r="C792" s="8"/>
      <c r="D792" s="136"/>
      <c r="E792" s="8"/>
      <c r="F792" s="35"/>
      <c r="G792" s="8"/>
      <c r="H792" s="8"/>
      <c r="I792" s="8"/>
    </row>
    <row r="793" spans="1:9" x14ac:dyDescent="0.3">
      <c r="A793" s="140">
        <v>44621</v>
      </c>
      <c r="B793" s="8"/>
      <c r="C793" s="8"/>
      <c r="D793" s="136"/>
      <c r="E793" s="8"/>
      <c r="F793" s="35"/>
      <c r="G793" s="8"/>
      <c r="H793" s="8"/>
      <c r="I793" s="8"/>
    </row>
    <row r="794" spans="1:9" x14ac:dyDescent="0.3">
      <c r="A794" s="140">
        <v>44622</v>
      </c>
      <c r="B794" s="8"/>
      <c r="C794" s="8"/>
      <c r="D794" s="136"/>
      <c r="E794" s="8"/>
      <c r="F794" s="35"/>
      <c r="G794" s="8"/>
      <c r="H794" s="8"/>
      <c r="I794" s="8"/>
    </row>
    <row r="795" spans="1:9" x14ac:dyDescent="0.3">
      <c r="A795" s="140">
        <v>44623</v>
      </c>
      <c r="B795" s="8"/>
      <c r="C795" s="8"/>
      <c r="D795" s="136"/>
      <c r="E795" s="8"/>
      <c r="F795" s="35"/>
      <c r="G795" s="8"/>
      <c r="H795" s="8"/>
      <c r="I795" s="8"/>
    </row>
    <row r="796" spans="1:9" x14ac:dyDescent="0.3">
      <c r="A796" s="140">
        <v>44624</v>
      </c>
      <c r="B796" s="8"/>
      <c r="C796" s="8"/>
      <c r="D796" s="136"/>
      <c r="E796" s="8"/>
      <c r="F796" s="35"/>
      <c r="G796" s="8"/>
      <c r="H796" s="8"/>
      <c r="I796" s="8"/>
    </row>
    <row r="797" spans="1:9" x14ac:dyDescent="0.3">
      <c r="A797" s="140">
        <v>44625</v>
      </c>
      <c r="B797" s="8"/>
      <c r="C797" s="8"/>
      <c r="D797" s="136"/>
      <c r="E797" s="8"/>
      <c r="F797" s="35"/>
      <c r="G797" s="8"/>
      <c r="H797" s="8"/>
      <c r="I797" s="8"/>
    </row>
    <row r="798" spans="1:9" x14ac:dyDescent="0.3">
      <c r="A798" s="140">
        <v>44626</v>
      </c>
      <c r="B798" s="8"/>
      <c r="C798" s="8"/>
      <c r="D798" s="136"/>
      <c r="E798" s="8"/>
      <c r="F798" s="35"/>
      <c r="G798" s="8"/>
      <c r="H798" s="8"/>
      <c r="I798" s="8"/>
    </row>
    <row r="799" spans="1:9" x14ac:dyDescent="0.3">
      <c r="A799" s="140">
        <v>44627</v>
      </c>
      <c r="B799" s="8"/>
      <c r="C799" s="8"/>
      <c r="D799" s="136"/>
      <c r="E799" s="8"/>
      <c r="F799" s="35"/>
      <c r="G799" s="8"/>
      <c r="H799" s="8"/>
      <c r="I799" s="8"/>
    </row>
    <row r="800" spans="1:9" x14ac:dyDescent="0.3">
      <c r="A800" s="140">
        <v>44628</v>
      </c>
      <c r="B800" s="8"/>
      <c r="C800" s="8"/>
      <c r="D800" s="136"/>
      <c r="E800" s="8"/>
      <c r="F800" s="35"/>
      <c r="G800" s="8"/>
      <c r="H800" s="8"/>
      <c r="I800" s="8"/>
    </row>
    <row r="801" spans="1:9" x14ac:dyDescent="0.3">
      <c r="A801" s="140">
        <v>44629</v>
      </c>
      <c r="B801" s="8"/>
      <c r="C801" s="8"/>
      <c r="D801" s="136"/>
      <c r="E801" s="8"/>
      <c r="F801" s="35"/>
      <c r="G801" s="8"/>
      <c r="H801" s="8"/>
      <c r="I801" s="8"/>
    </row>
    <row r="802" spans="1:9" x14ac:dyDescent="0.3">
      <c r="A802" s="140">
        <v>44630</v>
      </c>
      <c r="B802" s="8"/>
      <c r="C802" s="8"/>
      <c r="D802" s="136"/>
      <c r="E802" s="8"/>
      <c r="F802" s="35"/>
      <c r="G802" s="8"/>
      <c r="H802" s="8"/>
      <c r="I802" s="8"/>
    </row>
    <row r="803" spans="1:9" x14ac:dyDescent="0.3">
      <c r="A803" s="140">
        <v>44631</v>
      </c>
      <c r="B803" s="8"/>
      <c r="C803" s="8"/>
      <c r="D803" s="136"/>
      <c r="E803" s="8"/>
      <c r="F803" s="35"/>
      <c r="G803" s="8"/>
      <c r="H803" s="8"/>
      <c r="I803" s="8"/>
    </row>
    <row r="804" spans="1:9" x14ac:dyDescent="0.3">
      <c r="A804" s="140">
        <v>44632</v>
      </c>
      <c r="B804" s="8"/>
      <c r="C804" s="8"/>
      <c r="D804" s="136"/>
      <c r="E804" s="8"/>
      <c r="F804" s="35"/>
      <c r="G804" s="8"/>
      <c r="H804" s="8"/>
      <c r="I804" s="8"/>
    </row>
    <row r="805" spans="1:9" x14ac:dyDescent="0.3">
      <c r="A805" s="140">
        <v>44633</v>
      </c>
      <c r="B805" s="8"/>
      <c r="C805" s="8"/>
      <c r="D805" s="136"/>
      <c r="E805" s="8"/>
      <c r="F805" s="35"/>
      <c r="G805" s="8"/>
      <c r="H805" s="8"/>
      <c r="I805" s="8"/>
    </row>
    <row r="806" spans="1:9" x14ac:dyDescent="0.3">
      <c r="A806" s="140">
        <v>44634</v>
      </c>
      <c r="B806" s="8"/>
      <c r="C806" s="8"/>
      <c r="D806" s="136"/>
      <c r="E806" s="8"/>
      <c r="F806" s="35"/>
      <c r="G806" s="8"/>
      <c r="H806" s="8"/>
      <c r="I806" s="8"/>
    </row>
    <row r="807" spans="1:9" x14ac:dyDescent="0.3">
      <c r="A807" s="140">
        <v>44635</v>
      </c>
      <c r="B807" s="8"/>
      <c r="C807" s="8"/>
      <c r="D807" s="136"/>
      <c r="E807" s="8"/>
      <c r="F807" s="35"/>
      <c r="G807" s="8"/>
      <c r="H807" s="8"/>
      <c r="I807" s="8"/>
    </row>
    <row r="808" spans="1:9" x14ac:dyDescent="0.3">
      <c r="A808" s="140">
        <v>44636</v>
      </c>
      <c r="B808" s="8"/>
      <c r="C808" s="8"/>
      <c r="D808" s="136"/>
      <c r="E808" s="8"/>
      <c r="F808" s="35"/>
      <c r="G808" s="8"/>
      <c r="H808" s="8"/>
      <c r="I808" s="8"/>
    </row>
    <row r="809" spans="1:9" x14ac:dyDescent="0.3">
      <c r="A809" s="140">
        <v>44637</v>
      </c>
      <c r="B809" s="8"/>
      <c r="C809" s="8"/>
      <c r="D809" s="136"/>
      <c r="E809" s="8"/>
      <c r="F809" s="35"/>
      <c r="G809" s="8"/>
      <c r="H809" s="8"/>
      <c r="I809" s="8"/>
    </row>
    <row r="810" spans="1:9" x14ac:dyDescent="0.3">
      <c r="A810" s="140">
        <v>44638</v>
      </c>
      <c r="B810" s="8"/>
      <c r="C810" s="8"/>
      <c r="D810" s="136"/>
      <c r="E810" s="8"/>
      <c r="F810" s="35"/>
      <c r="G810" s="8"/>
      <c r="H810" s="8"/>
      <c r="I810" s="8"/>
    </row>
    <row r="811" spans="1:9" x14ac:dyDescent="0.3">
      <c r="A811" s="140">
        <v>44639</v>
      </c>
      <c r="B811" s="8"/>
      <c r="C811" s="8"/>
      <c r="D811" s="136"/>
      <c r="E811" s="8"/>
      <c r="F811" s="35"/>
      <c r="G811" s="8"/>
      <c r="H811" s="8"/>
      <c r="I811" s="8"/>
    </row>
    <row r="812" spans="1:9" x14ac:dyDescent="0.3">
      <c r="A812" s="140">
        <v>44640</v>
      </c>
      <c r="B812" s="8"/>
      <c r="C812" s="8"/>
      <c r="D812" s="136"/>
      <c r="E812" s="8"/>
      <c r="F812" s="35"/>
      <c r="G812" s="8"/>
      <c r="H812" s="8"/>
      <c r="I812" s="8"/>
    </row>
    <row r="813" spans="1:9" x14ac:dyDescent="0.3">
      <c r="A813" s="140">
        <v>44641</v>
      </c>
      <c r="B813" s="8"/>
      <c r="C813" s="8"/>
      <c r="D813" s="136"/>
      <c r="E813" s="8"/>
      <c r="F813" s="35"/>
      <c r="G813" s="8"/>
      <c r="H813" s="8"/>
      <c r="I813" s="8"/>
    </row>
    <row r="814" spans="1:9" x14ac:dyDescent="0.3">
      <c r="A814" s="140">
        <v>44642</v>
      </c>
      <c r="B814" s="8"/>
      <c r="C814" s="8"/>
      <c r="D814" s="136"/>
      <c r="E814" s="8"/>
      <c r="F814" s="35"/>
      <c r="G814" s="8"/>
      <c r="H814" s="8"/>
      <c r="I814" s="8"/>
    </row>
    <row r="815" spans="1:9" x14ac:dyDescent="0.3">
      <c r="A815" s="140">
        <v>44643</v>
      </c>
      <c r="B815" s="8"/>
      <c r="C815" s="8"/>
      <c r="D815" s="136"/>
      <c r="E815" s="8"/>
      <c r="F815" s="35"/>
      <c r="G815" s="8"/>
      <c r="H815" s="8"/>
      <c r="I815" s="8"/>
    </row>
    <row r="816" spans="1:9" x14ac:dyDescent="0.3">
      <c r="A816" s="140">
        <v>44644</v>
      </c>
      <c r="B816" s="8"/>
      <c r="C816" s="8"/>
      <c r="D816" s="136"/>
      <c r="E816" s="8"/>
      <c r="F816" s="35"/>
      <c r="G816" s="8"/>
      <c r="H816" s="8"/>
      <c r="I816" s="8"/>
    </row>
    <row r="817" spans="1:9" x14ac:dyDescent="0.3">
      <c r="A817" s="140">
        <v>44645</v>
      </c>
      <c r="B817" s="8"/>
      <c r="C817" s="8"/>
      <c r="D817" s="136"/>
      <c r="E817" s="8"/>
      <c r="F817" s="35"/>
      <c r="G817" s="8"/>
      <c r="H817" s="8"/>
      <c r="I817" s="8"/>
    </row>
    <row r="818" spans="1:9" x14ac:dyDescent="0.3">
      <c r="A818" s="140">
        <v>44646</v>
      </c>
      <c r="B818" s="8"/>
      <c r="C818" s="8"/>
      <c r="D818" s="136"/>
      <c r="E818" s="8"/>
      <c r="F818" s="35"/>
      <c r="G818" s="8"/>
      <c r="H818" s="8"/>
      <c r="I818" s="8"/>
    </row>
    <row r="819" spans="1:9" x14ac:dyDescent="0.3">
      <c r="A819" s="140">
        <v>44647</v>
      </c>
      <c r="B819" s="8"/>
      <c r="C819" s="8"/>
      <c r="D819" s="136"/>
      <c r="E819" s="8"/>
      <c r="F819" s="35"/>
      <c r="G819" s="8"/>
      <c r="H819" s="8"/>
      <c r="I819" s="8"/>
    </row>
    <row r="820" spans="1:9" x14ac:dyDescent="0.3">
      <c r="A820" s="140">
        <v>44648</v>
      </c>
      <c r="B820" s="8"/>
      <c r="C820" s="8"/>
      <c r="D820" s="136"/>
      <c r="E820" s="8"/>
      <c r="F820" s="35"/>
      <c r="G820" s="8"/>
      <c r="H820" s="8"/>
      <c r="I820" s="8"/>
    </row>
    <row r="821" spans="1:9" x14ac:dyDescent="0.3">
      <c r="A821" s="140">
        <v>44649</v>
      </c>
      <c r="B821" s="8"/>
      <c r="C821" s="8"/>
      <c r="D821" s="136"/>
      <c r="E821" s="8"/>
      <c r="F821" s="35"/>
      <c r="G821" s="8"/>
      <c r="H821" s="8"/>
      <c r="I821" s="8"/>
    </row>
    <row r="822" spans="1:9" x14ac:dyDescent="0.3">
      <c r="A822" s="140">
        <v>44650</v>
      </c>
      <c r="B822" s="8"/>
      <c r="C822" s="8"/>
      <c r="D822" s="136"/>
      <c r="E822" s="8"/>
      <c r="F822" s="35"/>
      <c r="G822" s="8"/>
      <c r="H822" s="8"/>
      <c r="I822" s="8"/>
    </row>
    <row r="823" spans="1:9" x14ac:dyDescent="0.3">
      <c r="A823" s="140">
        <v>44651</v>
      </c>
      <c r="B823" s="8"/>
      <c r="C823" s="8"/>
      <c r="D823" s="136"/>
      <c r="E823" s="8"/>
      <c r="F823" s="35"/>
      <c r="G823" s="8"/>
      <c r="H823" s="8"/>
      <c r="I823" s="8"/>
    </row>
    <row r="824" spans="1:9" x14ac:dyDescent="0.3">
      <c r="A824" s="140">
        <v>44652</v>
      </c>
      <c r="B824" s="8"/>
      <c r="C824" s="8"/>
      <c r="D824" s="136"/>
      <c r="E824" s="8"/>
      <c r="F824" s="35"/>
      <c r="G824" s="8"/>
      <c r="H824" s="8"/>
      <c r="I824" s="8"/>
    </row>
    <row r="825" spans="1:9" x14ac:dyDescent="0.3">
      <c r="A825" s="140">
        <v>44653</v>
      </c>
      <c r="B825" s="8"/>
      <c r="C825" s="8"/>
      <c r="D825" s="136"/>
      <c r="E825" s="8"/>
      <c r="F825" s="35"/>
      <c r="G825" s="8"/>
      <c r="H825" s="8"/>
      <c r="I825" s="8"/>
    </row>
    <row r="826" spans="1:9" x14ac:dyDescent="0.3">
      <c r="A826" s="140">
        <v>44654</v>
      </c>
      <c r="B826" s="8"/>
      <c r="C826" s="8"/>
      <c r="D826" s="136"/>
      <c r="E826" s="8"/>
      <c r="F826" s="35"/>
      <c r="G826" s="8"/>
      <c r="H826" s="8"/>
      <c r="I826" s="8"/>
    </row>
    <row r="827" spans="1:9" x14ac:dyDescent="0.3">
      <c r="A827" s="140">
        <v>44655</v>
      </c>
      <c r="B827" s="8"/>
      <c r="C827" s="8"/>
      <c r="D827" s="136"/>
      <c r="E827" s="8"/>
      <c r="F827" s="35"/>
      <c r="G827" s="8"/>
      <c r="H827" s="8"/>
      <c r="I827" s="8"/>
    </row>
    <row r="828" spans="1:9" x14ac:dyDescent="0.3">
      <c r="A828" s="140">
        <v>44656</v>
      </c>
      <c r="B828" s="8"/>
      <c r="C828" s="8"/>
      <c r="D828" s="136"/>
      <c r="E828" s="8"/>
      <c r="F828" s="35"/>
      <c r="G828" s="8"/>
      <c r="H828" s="8"/>
      <c r="I828" s="8"/>
    </row>
    <row r="829" spans="1:9" x14ac:dyDescent="0.3">
      <c r="A829" s="140">
        <v>44657</v>
      </c>
      <c r="B829" s="8"/>
      <c r="C829" s="8"/>
      <c r="D829" s="136"/>
      <c r="E829" s="8"/>
      <c r="F829" s="35"/>
      <c r="G829" s="8"/>
      <c r="H829" s="8"/>
      <c r="I829" s="8"/>
    </row>
    <row r="830" spans="1:9" x14ac:dyDescent="0.3">
      <c r="A830" s="140">
        <v>44658</v>
      </c>
      <c r="B830" s="8"/>
      <c r="C830" s="8"/>
      <c r="D830" s="136"/>
      <c r="E830" s="8"/>
      <c r="F830" s="35"/>
      <c r="G830" s="8"/>
      <c r="H830" s="8"/>
      <c r="I830" s="8"/>
    </row>
    <row r="831" spans="1:9" x14ac:dyDescent="0.3">
      <c r="A831" s="140">
        <v>44659</v>
      </c>
      <c r="B831" s="8"/>
      <c r="C831" s="8"/>
      <c r="D831" s="136"/>
      <c r="E831" s="8"/>
      <c r="F831" s="35"/>
      <c r="G831" s="8"/>
      <c r="H831" s="8"/>
      <c r="I831" s="8"/>
    </row>
    <row r="832" spans="1:9" x14ac:dyDescent="0.3">
      <c r="A832" s="140">
        <v>44660</v>
      </c>
      <c r="B832" s="8"/>
      <c r="C832" s="8"/>
      <c r="D832" s="136"/>
      <c r="E832" s="8"/>
      <c r="F832" s="35"/>
      <c r="G832" s="8"/>
      <c r="H832" s="8"/>
      <c r="I832" s="8"/>
    </row>
    <row r="833" spans="1:9" x14ac:dyDescent="0.3">
      <c r="A833" s="140">
        <v>44661</v>
      </c>
      <c r="B833" s="8"/>
      <c r="C833" s="8"/>
      <c r="D833" s="136"/>
      <c r="E833" s="8"/>
      <c r="F833" s="35"/>
      <c r="G833" s="8"/>
      <c r="H833" s="8"/>
      <c r="I833" s="8"/>
    </row>
    <row r="834" spans="1:9" x14ac:dyDescent="0.3">
      <c r="A834" s="140">
        <v>44662</v>
      </c>
      <c r="B834" s="8"/>
      <c r="C834" s="8"/>
      <c r="D834" s="136"/>
      <c r="E834" s="8"/>
      <c r="F834" s="35"/>
      <c r="G834" s="8"/>
      <c r="H834" s="8"/>
      <c r="I834" s="8"/>
    </row>
    <row r="835" spans="1:9" x14ac:dyDescent="0.3">
      <c r="A835" s="140">
        <v>44663</v>
      </c>
      <c r="B835" s="8"/>
      <c r="C835" s="8"/>
      <c r="D835" s="136"/>
      <c r="E835" s="8"/>
      <c r="F835" s="35"/>
      <c r="G835" s="8"/>
      <c r="H835" s="8"/>
      <c r="I835" s="8"/>
    </row>
    <row r="836" spans="1:9" x14ac:dyDescent="0.3">
      <c r="A836" s="140">
        <v>44664</v>
      </c>
      <c r="B836" s="8"/>
      <c r="C836" s="8"/>
      <c r="D836" s="136"/>
      <c r="E836" s="8"/>
      <c r="F836" s="35"/>
      <c r="G836" s="8"/>
      <c r="H836" s="8"/>
      <c r="I836" s="8"/>
    </row>
    <row r="837" spans="1:9" x14ac:dyDescent="0.3">
      <c r="A837" s="140">
        <v>44665</v>
      </c>
      <c r="B837" s="8"/>
      <c r="C837" s="8"/>
      <c r="D837" s="136"/>
      <c r="E837" s="8"/>
      <c r="F837" s="35"/>
      <c r="G837" s="8"/>
      <c r="H837" s="8"/>
      <c r="I837" s="8"/>
    </row>
    <row r="838" spans="1:9" x14ac:dyDescent="0.3">
      <c r="A838" s="140">
        <v>44666</v>
      </c>
      <c r="B838" s="8"/>
      <c r="C838" s="8"/>
      <c r="D838" s="136"/>
      <c r="E838" s="8"/>
      <c r="F838" s="35"/>
      <c r="G838" s="8"/>
      <c r="H838" s="8"/>
      <c r="I838" s="8"/>
    </row>
    <row r="839" spans="1:9" x14ac:dyDescent="0.3">
      <c r="A839" s="140">
        <v>44667</v>
      </c>
      <c r="B839" s="8"/>
      <c r="C839" s="8"/>
      <c r="D839" s="136"/>
      <c r="E839" s="8"/>
      <c r="F839" s="35"/>
      <c r="G839" s="8"/>
      <c r="H839" s="8"/>
      <c r="I839" s="8"/>
    </row>
    <row r="840" spans="1:9" x14ac:dyDescent="0.3">
      <c r="A840" s="140">
        <v>44668</v>
      </c>
      <c r="B840" s="8"/>
      <c r="C840" s="8"/>
      <c r="D840" s="136"/>
      <c r="E840" s="8"/>
      <c r="F840" s="35"/>
      <c r="G840" s="8"/>
      <c r="H840" s="8"/>
      <c r="I840" s="8"/>
    </row>
    <row r="841" spans="1:9" x14ac:dyDescent="0.3">
      <c r="A841" s="140">
        <v>44669</v>
      </c>
      <c r="B841" s="8"/>
      <c r="C841" s="8"/>
      <c r="D841" s="136"/>
      <c r="E841" s="8"/>
      <c r="F841" s="35"/>
      <c r="G841" s="8"/>
      <c r="H841" s="8"/>
      <c r="I841" s="8"/>
    </row>
    <row r="842" spans="1:9" x14ac:dyDescent="0.3">
      <c r="A842" s="140">
        <v>44670</v>
      </c>
      <c r="B842" s="8"/>
      <c r="C842" s="8"/>
      <c r="D842" s="136"/>
      <c r="E842" s="8"/>
      <c r="F842" s="35"/>
      <c r="G842" s="8"/>
      <c r="H842" s="8"/>
      <c r="I842" s="8"/>
    </row>
    <row r="843" spans="1:9" x14ac:dyDescent="0.3">
      <c r="A843" s="140">
        <v>44671</v>
      </c>
      <c r="B843" s="8"/>
      <c r="C843" s="8"/>
      <c r="D843" s="136"/>
      <c r="E843" s="8"/>
      <c r="F843" s="35"/>
      <c r="G843" s="8"/>
      <c r="H843" s="8"/>
      <c r="I843" s="8"/>
    </row>
    <row r="844" spans="1:9" x14ac:dyDescent="0.3">
      <c r="A844" s="140">
        <v>44672</v>
      </c>
      <c r="B844" s="8"/>
      <c r="C844" s="8"/>
      <c r="D844" s="136"/>
      <c r="E844" s="8"/>
      <c r="F844" s="35"/>
      <c r="G844" s="8"/>
      <c r="H844" s="8"/>
      <c r="I844" s="8"/>
    </row>
    <row r="845" spans="1:9" x14ac:dyDescent="0.3">
      <c r="A845" s="140">
        <v>44673</v>
      </c>
      <c r="B845" s="8"/>
      <c r="C845" s="8"/>
      <c r="D845" s="136"/>
      <c r="E845" s="8"/>
      <c r="F845" s="35"/>
      <c r="G845" s="8"/>
      <c r="H845" s="8"/>
      <c r="I845" s="8"/>
    </row>
    <row r="846" spans="1:9" x14ac:dyDescent="0.3">
      <c r="A846" s="140">
        <v>44674</v>
      </c>
      <c r="B846" s="8"/>
      <c r="C846" s="8"/>
      <c r="D846" s="136"/>
      <c r="E846" s="8"/>
      <c r="F846" s="35"/>
      <c r="G846" s="8"/>
      <c r="H846" s="8"/>
      <c r="I846" s="8"/>
    </row>
    <row r="847" spans="1:9" x14ac:dyDescent="0.3">
      <c r="A847" s="140">
        <v>44675</v>
      </c>
      <c r="B847" s="8"/>
      <c r="C847" s="8"/>
      <c r="D847" s="136"/>
      <c r="E847" s="8"/>
      <c r="F847" s="35"/>
      <c r="G847" s="8"/>
      <c r="H847" s="8"/>
      <c r="I847" s="8"/>
    </row>
    <row r="848" spans="1:9" x14ac:dyDescent="0.3">
      <c r="A848" s="140">
        <v>44676</v>
      </c>
      <c r="B848" s="8"/>
      <c r="C848" s="8"/>
      <c r="D848" s="136"/>
      <c r="E848" s="8"/>
      <c r="F848" s="35"/>
      <c r="G848" s="8"/>
      <c r="H848" s="8"/>
      <c r="I848" s="8"/>
    </row>
    <row r="849" spans="1:9" x14ac:dyDescent="0.3">
      <c r="A849" s="140">
        <v>44677</v>
      </c>
      <c r="B849" s="8"/>
      <c r="C849" s="8"/>
      <c r="D849" s="136"/>
      <c r="E849" s="8"/>
      <c r="F849" s="35"/>
      <c r="G849" s="8"/>
      <c r="H849" s="8"/>
      <c r="I849" s="8"/>
    </row>
    <row r="850" spans="1:9" x14ac:dyDescent="0.3">
      <c r="A850" s="140">
        <v>44678</v>
      </c>
      <c r="B850" s="8"/>
      <c r="C850" s="8"/>
      <c r="D850" s="136"/>
      <c r="E850" s="8"/>
      <c r="F850" s="35"/>
      <c r="G850" s="8"/>
      <c r="H850" s="8"/>
      <c r="I850" s="8"/>
    </row>
    <row r="851" spans="1:9" x14ac:dyDescent="0.3">
      <c r="A851" s="140">
        <v>44679</v>
      </c>
      <c r="B851" s="8"/>
      <c r="C851" s="8"/>
      <c r="D851" s="136"/>
      <c r="E851" s="8"/>
      <c r="F851" s="35"/>
      <c r="G851" s="8"/>
      <c r="H851" s="8"/>
      <c r="I851" s="8"/>
    </row>
    <row r="852" spans="1:9" x14ac:dyDescent="0.3">
      <c r="A852" s="140">
        <v>44680</v>
      </c>
      <c r="B852" s="8"/>
      <c r="C852" s="8"/>
      <c r="D852" s="136"/>
      <c r="E852" s="8"/>
      <c r="F852" s="35"/>
      <c r="G852" s="8"/>
      <c r="H852" s="8"/>
      <c r="I852" s="8"/>
    </row>
    <row r="853" spans="1:9" x14ac:dyDescent="0.3">
      <c r="A853" s="140">
        <v>44681</v>
      </c>
      <c r="B853" s="8"/>
      <c r="C853" s="8"/>
      <c r="D853" s="136"/>
      <c r="E853" s="8"/>
      <c r="F853" s="35"/>
      <c r="G853" s="8"/>
      <c r="H853" s="8"/>
      <c r="I853" s="8"/>
    </row>
    <row r="854" spans="1:9" x14ac:dyDescent="0.3">
      <c r="A854" s="140">
        <v>44682</v>
      </c>
      <c r="B854" s="8"/>
      <c r="C854" s="8"/>
      <c r="D854" s="136"/>
      <c r="E854" s="8"/>
      <c r="F854" s="35"/>
      <c r="G854" s="8"/>
      <c r="H854" s="8"/>
      <c r="I854" s="8"/>
    </row>
    <row r="855" spans="1:9" x14ac:dyDescent="0.3">
      <c r="A855" s="140">
        <v>44683</v>
      </c>
      <c r="B855" s="8"/>
      <c r="C855" s="8"/>
      <c r="D855" s="136"/>
      <c r="E855" s="8"/>
      <c r="F855" s="35"/>
      <c r="G855" s="8"/>
      <c r="H855" s="8"/>
      <c r="I855" s="8"/>
    </row>
    <row r="856" spans="1:9" x14ac:dyDescent="0.3">
      <c r="A856" s="140">
        <v>44684</v>
      </c>
      <c r="B856" s="8"/>
      <c r="C856" s="8"/>
      <c r="D856" s="136"/>
      <c r="E856" s="8"/>
      <c r="F856" s="35"/>
      <c r="G856" s="8"/>
      <c r="H856" s="8"/>
      <c r="I856" s="8"/>
    </row>
    <row r="857" spans="1:9" x14ac:dyDescent="0.3">
      <c r="A857" s="140">
        <v>44685</v>
      </c>
      <c r="B857" s="8"/>
      <c r="C857" s="8"/>
      <c r="D857" s="136"/>
      <c r="E857" s="8"/>
      <c r="F857" s="35"/>
      <c r="G857" s="8"/>
      <c r="H857" s="8"/>
      <c r="I857" s="8"/>
    </row>
    <row r="858" spans="1:9" x14ac:dyDescent="0.3">
      <c r="A858" s="140">
        <v>44686</v>
      </c>
      <c r="B858" s="8"/>
      <c r="C858" s="8"/>
      <c r="D858" s="136"/>
      <c r="E858" s="8"/>
      <c r="F858" s="35"/>
      <c r="G858" s="8"/>
      <c r="H858" s="8"/>
      <c r="I858" s="8"/>
    </row>
    <row r="859" spans="1:9" x14ac:dyDescent="0.3">
      <c r="A859" s="140">
        <v>44687</v>
      </c>
      <c r="B859" s="8"/>
      <c r="C859" s="8"/>
      <c r="D859" s="136"/>
      <c r="E859" s="8"/>
      <c r="F859" s="35"/>
      <c r="G859" s="8"/>
      <c r="H859" s="8"/>
      <c r="I859" s="8"/>
    </row>
    <row r="860" spans="1:9" x14ac:dyDescent="0.3">
      <c r="A860" s="140">
        <v>44688</v>
      </c>
      <c r="B860" s="8"/>
      <c r="C860" s="8"/>
      <c r="D860" s="136"/>
      <c r="E860" s="8"/>
      <c r="F860" s="35"/>
      <c r="G860" s="8"/>
      <c r="H860" s="8"/>
      <c r="I860" s="8"/>
    </row>
    <row r="861" spans="1:9" x14ac:dyDescent="0.3">
      <c r="A861" s="140">
        <v>44689</v>
      </c>
      <c r="B861" s="8"/>
      <c r="C861" s="8"/>
      <c r="D861" s="136"/>
      <c r="E861" s="8"/>
      <c r="F861" s="35"/>
      <c r="G861" s="8"/>
      <c r="H861" s="8"/>
      <c r="I861" s="8"/>
    </row>
    <row r="862" spans="1:9" x14ac:dyDescent="0.3">
      <c r="A862" s="140">
        <v>44690</v>
      </c>
      <c r="B862" s="8"/>
      <c r="C862" s="8"/>
      <c r="D862" s="136"/>
      <c r="E862" s="8"/>
      <c r="F862" s="35"/>
      <c r="G862" s="8"/>
      <c r="H862" s="8"/>
      <c r="I862" s="8"/>
    </row>
    <row r="863" spans="1:9" x14ac:dyDescent="0.3">
      <c r="A863" s="140">
        <v>44691</v>
      </c>
      <c r="B863" s="8"/>
      <c r="C863" s="8"/>
      <c r="D863" s="136"/>
      <c r="E863" s="8"/>
      <c r="F863" s="35"/>
      <c r="G863" s="8"/>
      <c r="H863" s="8"/>
      <c r="I863" s="8"/>
    </row>
    <row r="864" spans="1:9" x14ac:dyDescent="0.3">
      <c r="A864" s="140">
        <v>44692</v>
      </c>
      <c r="B864" s="8"/>
      <c r="C864" s="8"/>
      <c r="D864" s="136"/>
      <c r="E864" s="8"/>
      <c r="F864" s="35"/>
      <c r="G864" s="8"/>
      <c r="H864" s="8"/>
      <c r="I864" s="8"/>
    </row>
    <row r="865" spans="1:9" x14ac:dyDescent="0.3">
      <c r="A865" s="140">
        <v>44693</v>
      </c>
      <c r="B865" s="8"/>
      <c r="C865" s="8"/>
      <c r="D865" s="136"/>
      <c r="E865" s="8"/>
      <c r="F865" s="35"/>
      <c r="G865" s="8"/>
      <c r="H865" s="8"/>
      <c r="I865" s="8"/>
    </row>
    <row r="866" spans="1:9" x14ac:dyDescent="0.3">
      <c r="A866" s="140">
        <v>44694</v>
      </c>
      <c r="B866" s="8"/>
      <c r="C866" s="8"/>
      <c r="D866" s="136"/>
      <c r="E866" s="8"/>
      <c r="F866" s="35"/>
      <c r="G866" s="8"/>
      <c r="H866" s="8"/>
      <c r="I866" s="8"/>
    </row>
    <row r="867" spans="1:9" x14ac:dyDescent="0.3">
      <c r="A867" s="140">
        <v>44695</v>
      </c>
      <c r="B867" s="8"/>
      <c r="C867" s="8"/>
      <c r="D867" s="136"/>
      <c r="E867" s="8"/>
      <c r="F867" s="35"/>
      <c r="G867" s="8"/>
      <c r="H867" s="8"/>
      <c r="I867" s="8"/>
    </row>
    <row r="868" spans="1:9" x14ac:dyDescent="0.3">
      <c r="A868" s="140">
        <v>44696</v>
      </c>
      <c r="B868" s="8"/>
      <c r="C868" s="8"/>
      <c r="D868" s="136"/>
      <c r="E868" s="8"/>
      <c r="F868" s="35"/>
      <c r="G868" s="8"/>
      <c r="H868" s="8"/>
      <c r="I868" s="8"/>
    </row>
    <row r="869" spans="1:9" x14ac:dyDescent="0.3">
      <c r="A869" s="140">
        <v>44697</v>
      </c>
      <c r="B869" s="8"/>
      <c r="C869" s="8"/>
      <c r="D869" s="136"/>
      <c r="E869" s="8"/>
      <c r="F869" s="35"/>
      <c r="G869" s="8"/>
      <c r="H869" s="8"/>
      <c r="I869" s="8"/>
    </row>
    <row r="870" spans="1:9" x14ac:dyDescent="0.3">
      <c r="A870" s="140">
        <v>44698</v>
      </c>
      <c r="B870" s="8"/>
      <c r="C870" s="8"/>
      <c r="D870" s="136"/>
      <c r="E870" s="8"/>
      <c r="F870" s="35"/>
      <c r="G870" s="8"/>
      <c r="H870" s="8"/>
      <c r="I870" s="8"/>
    </row>
    <row r="871" spans="1:9" x14ac:dyDescent="0.3">
      <c r="A871" s="140">
        <v>44699</v>
      </c>
      <c r="B871" s="8"/>
      <c r="C871" s="8"/>
      <c r="D871" s="136"/>
      <c r="E871" s="8"/>
      <c r="F871" s="35"/>
      <c r="G871" s="8"/>
      <c r="H871" s="8"/>
      <c r="I871" s="8"/>
    </row>
    <row r="872" spans="1:9" x14ac:dyDescent="0.3">
      <c r="A872" s="140">
        <v>44700</v>
      </c>
      <c r="B872" s="8"/>
      <c r="C872" s="8"/>
      <c r="D872" s="136"/>
      <c r="E872" s="8"/>
      <c r="F872" s="35"/>
      <c r="G872" s="8"/>
      <c r="H872" s="8"/>
      <c r="I872" s="8"/>
    </row>
    <row r="873" spans="1:9" x14ac:dyDescent="0.3">
      <c r="A873" s="140">
        <v>44701</v>
      </c>
      <c r="B873" s="8"/>
      <c r="C873" s="8"/>
      <c r="D873" s="136"/>
      <c r="E873" s="8"/>
      <c r="F873" s="35"/>
      <c r="G873" s="8"/>
      <c r="H873" s="8"/>
      <c r="I873" s="8"/>
    </row>
    <row r="874" spans="1:9" x14ac:dyDescent="0.3">
      <c r="A874" s="140">
        <v>44702</v>
      </c>
      <c r="B874" s="8"/>
      <c r="C874" s="8"/>
      <c r="D874" s="136"/>
      <c r="E874" s="8"/>
      <c r="F874" s="35"/>
      <c r="G874" s="8"/>
      <c r="H874" s="8"/>
      <c r="I874" s="8"/>
    </row>
    <row r="875" spans="1:9" x14ac:dyDescent="0.3">
      <c r="A875" s="140">
        <v>44703</v>
      </c>
      <c r="B875" s="8"/>
      <c r="C875" s="8"/>
      <c r="D875" s="136"/>
      <c r="E875" s="8"/>
      <c r="F875" s="35"/>
      <c r="G875" s="8"/>
      <c r="H875" s="8"/>
      <c r="I875" s="8"/>
    </row>
    <row r="876" spans="1:9" x14ac:dyDescent="0.3">
      <c r="A876" s="140">
        <v>44704</v>
      </c>
      <c r="B876" s="8"/>
      <c r="C876" s="8"/>
      <c r="D876" s="136"/>
      <c r="E876" s="8"/>
      <c r="F876" s="35"/>
      <c r="G876" s="8"/>
      <c r="H876" s="8"/>
      <c r="I876" s="8"/>
    </row>
    <row r="877" spans="1:9" x14ac:dyDescent="0.3">
      <c r="A877" s="140">
        <v>44705</v>
      </c>
      <c r="B877" s="8"/>
      <c r="C877" s="8"/>
      <c r="D877" s="136"/>
      <c r="E877" s="8"/>
      <c r="F877" s="35"/>
      <c r="G877" s="8"/>
      <c r="H877" s="8"/>
      <c r="I877" s="8"/>
    </row>
    <row r="878" spans="1:9" x14ac:dyDescent="0.3">
      <c r="A878" s="140">
        <v>44706</v>
      </c>
      <c r="B878" s="8"/>
      <c r="C878" s="8"/>
      <c r="D878" s="136"/>
      <c r="E878" s="8"/>
      <c r="F878" s="35"/>
      <c r="G878" s="8"/>
      <c r="H878" s="8"/>
      <c r="I878" s="8"/>
    </row>
    <row r="879" spans="1:9" x14ac:dyDescent="0.3">
      <c r="A879" s="140">
        <v>44707</v>
      </c>
      <c r="B879" s="8"/>
      <c r="C879" s="8"/>
      <c r="D879" s="136"/>
      <c r="E879" s="8"/>
      <c r="F879" s="35"/>
      <c r="G879" s="8"/>
      <c r="H879" s="8"/>
      <c r="I879" s="8"/>
    </row>
    <row r="880" spans="1:9" x14ac:dyDescent="0.3">
      <c r="A880" s="140">
        <v>44708</v>
      </c>
      <c r="B880" s="8"/>
      <c r="C880" s="8"/>
      <c r="D880" s="136"/>
      <c r="E880" s="8"/>
      <c r="F880" s="35"/>
      <c r="G880" s="8"/>
      <c r="H880" s="8"/>
      <c r="I880" s="8"/>
    </row>
    <row r="881" spans="1:9" x14ac:dyDescent="0.3">
      <c r="A881" s="140">
        <v>44709</v>
      </c>
      <c r="B881" s="8"/>
      <c r="C881" s="8"/>
      <c r="D881" s="136"/>
      <c r="E881" s="8"/>
      <c r="F881" s="35"/>
      <c r="G881" s="8"/>
      <c r="H881" s="8"/>
      <c r="I881" s="8"/>
    </row>
    <row r="882" spans="1:9" x14ac:dyDescent="0.3">
      <c r="A882" s="140">
        <v>44710</v>
      </c>
      <c r="B882" s="8"/>
      <c r="C882" s="8"/>
      <c r="D882" s="136"/>
      <c r="E882" s="8"/>
      <c r="F882" s="35"/>
      <c r="G882" s="8"/>
      <c r="H882" s="8"/>
      <c r="I882" s="8"/>
    </row>
    <row r="883" spans="1:9" x14ac:dyDescent="0.3">
      <c r="A883" s="140">
        <v>44711</v>
      </c>
      <c r="B883" s="8"/>
      <c r="C883" s="8"/>
      <c r="D883" s="136"/>
      <c r="E883" s="8"/>
      <c r="F883" s="35"/>
      <c r="G883" s="8"/>
      <c r="H883" s="8"/>
      <c r="I883" s="8"/>
    </row>
    <row r="884" spans="1:9" x14ac:dyDescent="0.3">
      <c r="A884" s="140">
        <v>44712</v>
      </c>
      <c r="B884" s="8"/>
      <c r="C884" s="8"/>
      <c r="D884" s="136"/>
      <c r="E884" s="8"/>
      <c r="F884" s="35"/>
      <c r="G884" s="8"/>
      <c r="H884" s="8"/>
      <c r="I884" s="8"/>
    </row>
    <row r="885" spans="1:9" x14ac:dyDescent="0.3">
      <c r="A885" s="140">
        <v>44713</v>
      </c>
      <c r="B885" s="8"/>
      <c r="C885" s="8"/>
      <c r="D885" s="136"/>
      <c r="E885" s="8"/>
      <c r="F885" s="35"/>
      <c r="G885" s="8"/>
      <c r="H885" s="8"/>
      <c r="I885" s="8"/>
    </row>
    <row r="886" spans="1:9" x14ac:dyDescent="0.3">
      <c r="A886" s="140">
        <v>44714</v>
      </c>
      <c r="B886" s="8"/>
      <c r="C886" s="8"/>
      <c r="D886" s="136"/>
      <c r="E886" s="8"/>
      <c r="F886" s="35"/>
      <c r="G886" s="8"/>
      <c r="H886" s="8"/>
      <c r="I886" s="8"/>
    </row>
    <row r="887" spans="1:9" x14ac:dyDescent="0.3">
      <c r="A887" s="140">
        <v>44715</v>
      </c>
      <c r="B887" s="8"/>
      <c r="C887" s="8"/>
      <c r="D887" s="136"/>
      <c r="E887" s="8"/>
      <c r="F887" s="35"/>
      <c r="G887" s="8"/>
      <c r="H887" s="8"/>
      <c r="I887" s="8"/>
    </row>
    <row r="888" spans="1:9" x14ac:dyDescent="0.3">
      <c r="A888" s="140">
        <v>44716</v>
      </c>
      <c r="B888" s="8"/>
      <c r="C888" s="8"/>
      <c r="D888" s="136"/>
      <c r="E888" s="8"/>
      <c r="F888" s="35"/>
      <c r="G888" s="8"/>
      <c r="H888" s="8"/>
      <c r="I888" s="8"/>
    </row>
    <row r="889" spans="1:9" x14ac:dyDescent="0.3">
      <c r="A889" s="140">
        <v>44717</v>
      </c>
      <c r="B889" s="8"/>
      <c r="C889" s="8"/>
      <c r="D889" s="136"/>
      <c r="E889" s="8"/>
      <c r="F889" s="35"/>
      <c r="G889" s="8"/>
      <c r="H889" s="8"/>
      <c r="I889" s="8"/>
    </row>
    <row r="890" spans="1:9" x14ac:dyDescent="0.3">
      <c r="A890" s="140">
        <v>44718</v>
      </c>
      <c r="B890" s="8"/>
      <c r="C890" s="8"/>
      <c r="D890" s="136"/>
      <c r="E890" s="8"/>
      <c r="F890" s="35"/>
      <c r="G890" s="8"/>
      <c r="H890" s="8"/>
      <c r="I890" s="8"/>
    </row>
    <row r="891" spans="1:9" x14ac:dyDescent="0.3">
      <c r="A891" s="140">
        <v>44719</v>
      </c>
      <c r="B891" s="8"/>
      <c r="C891" s="8"/>
      <c r="D891" s="136"/>
      <c r="E891" s="8"/>
      <c r="F891" s="35"/>
      <c r="G891" s="8"/>
      <c r="H891" s="8"/>
      <c r="I891" s="8"/>
    </row>
    <row r="892" spans="1:9" x14ac:dyDescent="0.3">
      <c r="A892" s="140">
        <v>44720</v>
      </c>
      <c r="B892" s="8"/>
      <c r="C892" s="8"/>
      <c r="D892" s="136"/>
      <c r="E892" s="8"/>
      <c r="F892" s="35"/>
      <c r="G892" s="8"/>
      <c r="H892" s="8"/>
      <c r="I892" s="8"/>
    </row>
    <row r="893" spans="1:9" x14ac:dyDescent="0.3">
      <c r="A893" s="140">
        <v>44721</v>
      </c>
      <c r="B893" s="8"/>
      <c r="C893" s="8"/>
      <c r="D893" s="136"/>
      <c r="E893" s="8"/>
      <c r="F893" s="35"/>
      <c r="G893" s="8"/>
      <c r="H893" s="8"/>
      <c r="I893" s="8"/>
    </row>
    <row r="894" spans="1:9" x14ac:dyDescent="0.3">
      <c r="A894" s="140">
        <v>44722</v>
      </c>
      <c r="B894" s="8"/>
      <c r="C894" s="8"/>
      <c r="D894" s="136"/>
      <c r="E894" s="8"/>
      <c r="F894" s="35"/>
      <c r="G894" s="8"/>
      <c r="H894" s="8"/>
      <c r="I894" s="8"/>
    </row>
    <row r="895" spans="1:9" x14ac:dyDescent="0.3">
      <c r="A895" s="140">
        <v>44723</v>
      </c>
      <c r="B895" s="8"/>
      <c r="C895" s="8"/>
      <c r="D895" s="136"/>
      <c r="E895" s="8"/>
      <c r="F895" s="35"/>
      <c r="G895" s="8"/>
      <c r="H895" s="8"/>
      <c r="I895" s="8"/>
    </row>
    <row r="896" spans="1:9" x14ac:dyDescent="0.3">
      <c r="A896" s="140">
        <v>44724</v>
      </c>
      <c r="B896" s="8"/>
      <c r="C896" s="8"/>
      <c r="D896" s="136"/>
      <c r="E896" s="8"/>
      <c r="F896" s="35"/>
      <c r="G896" s="8"/>
      <c r="H896" s="8"/>
      <c r="I896" s="8"/>
    </row>
    <row r="897" spans="1:9" x14ac:dyDescent="0.3">
      <c r="A897" s="140">
        <v>44725</v>
      </c>
      <c r="B897" s="8"/>
      <c r="C897" s="8"/>
      <c r="D897" s="136"/>
      <c r="E897" s="8"/>
      <c r="F897" s="35"/>
      <c r="G897" s="8"/>
      <c r="H897" s="8"/>
      <c r="I897" s="8"/>
    </row>
    <row r="898" spans="1:9" x14ac:dyDescent="0.3">
      <c r="A898" s="140">
        <v>44726</v>
      </c>
      <c r="B898" s="8"/>
      <c r="C898" s="8"/>
      <c r="D898" s="136"/>
      <c r="E898" s="8"/>
      <c r="F898" s="35"/>
      <c r="G898" s="8"/>
      <c r="H898" s="8"/>
      <c r="I898" s="8"/>
    </row>
    <row r="899" spans="1:9" x14ac:dyDescent="0.3">
      <c r="A899" s="140">
        <v>44727</v>
      </c>
      <c r="B899" s="8"/>
      <c r="C899" s="8"/>
      <c r="D899" s="136"/>
      <c r="E899" s="8"/>
      <c r="F899" s="35"/>
      <c r="G899" s="8"/>
      <c r="H899" s="8"/>
      <c r="I899" s="8"/>
    </row>
    <row r="900" spans="1:9" x14ac:dyDescent="0.3">
      <c r="A900" s="140">
        <v>44728</v>
      </c>
      <c r="B900" s="8"/>
      <c r="C900" s="8"/>
      <c r="D900" s="136"/>
      <c r="E900" s="8"/>
      <c r="F900" s="35"/>
      <c r="G900" s="8"/>
      <c r="H900" s="8"/>
      <c r="I900" s="8"/>
    </row>
    <row r="901" spans="1:9" x14ac:dyDescent="0.3">
      <c r="A901" s="140">
        <v>44729</v>
      </c>
      <c r="B901" s="8"/>
      <c r="C901" s="8"/>
      <c r="D901" s="136"/>
      <c r="E901" s="8"/>
      <c r="F901" s="35"/>
      <c r="G901" s="8"/>
      <c r="H901" s="8"/>
      <c r="I901" s="8"/>
    </row>
    <row r="902" spans="1:9" x14ac:dyDescent="0.3">
      <c r="A902" s="140">
        <v>44730</v>
      </c>
      <c r="B902" s="8"/>
      <c r="C902" s="8"/>
      <c r="D902" s="136"/>
      <c r="E902" s="8"/>
      <c r="F902" s="35"/>
      <c r="G902" s="8"/>
      <c r="H902" s="8"/>
      <c r="I902" s="8"/>
    </row>
    <row r="903" spans="1:9" x14ac:dyDescent="0.3">
      <c r="A903" s="140">
        <v>44731</v>
      </c>
      <c r="B903" s="8"/>
      <c r="C903" s="8"/>
      <c r="D903" s="136"/>
      <c r="E903" s="8"/>
      <c r="F903" s="35"/>
      <c r="G903" s="8"/>
      <c r="H903" s="8"/>
      <c r="I903" s="8"/>
    </row>
    <row r="904" spans="1:9" x14ac:dyDescent="0.3">
      <c r="A904" s="140">
        <v>44732</v>
      </c>
      <c r="B904" s="8"/>
      <c r="C904" s="8"/>
      <c r="D904" s="136"/>
      <c r="E904" s="8"/>
      <c r="F904" s="35"/>
      <c r="G904" s="8"/>
      <c r="H904" s="8"/>
      <c r="I904" s="8"/>
    </row>
    <row r="905" spans="1:9" x14ac:dyDescent="0.3">
      <c r="A905" s="140">
        <v>44733</v>
      </c>
      <c r="B905" s="8"/>
      <c r="C905" s="8"/>
      <c r="D905" s="136"/>
      <c r="E905" s="8"/>
      <c r="F905" s="35"/>
      <c r="G905" s="8"/>
      <c r="H905" s="8"/>
      <c r="I905" s="8"/>
    </row>
    <row r="906" spans="1:9" x14ac:dyDescent="0.3">
      <c r="A906" s="140">
        <v>44734</v>
      </c>
      <c r="B906" s="8"/>
      <c r="C906" s="8"/>
      <c r="D906" s="136"/>
      <c r="E906" s="8"/>
      <c r="F906" s="35"/>
      <c r="G906" s="8"/>
      <c r="H906" s="8"/>
      <c r="I906" s="8"/>
    </row>
    <row r="907" spans="1:9" x14ac:dyDescent="0.3">
      <c r="A907" s="140">
        <v>44735</v>
      </c>
      <c r="B907" s="8"/>
      <c r="C907" s="8"/>
      <c r="D907" s="136"/>
      <c r="E907" s="8"/>
      <c r="F907" s="35"/>
      <c r="G907" s="8"/>
      <c r="H907" s="8"/>
      <c r="I907" s="8"/>
    </row>
    <row r="908" spans="1:9" x14ac:dyDescent="0.3">
      <c r="A908" s="140">
        <v>44736</v>
      </c>
      <c r="B908" s="8"/>
      <c r="C908" s="8"/>
      <c r="D908" s="136"/>
      <c r="E908" s="8"/>
      <c r="F908" s="35"/>
      <c r="G908" s="8"/>
      <c r="H908" s="8"/>
      <c r="I908" s="8"/>
    </row>
    <row r="909" spans="1:9" x14ac:dyDescent="0.3">
      <c r="A909" s="140">
        <v>44737</v>
      </c>
      <c r="B909" s="8"/>
      <c r="C909" s="8"/>
      <c r="D909" s="136"/>
      <c r="E909" s="8"/>
      <c r="F909" s="35"/>
      <c r="G909" s="8"/>
      <c r="H909" s="8"/>
      <c r="I909" s="8"/>
    </row>
    <row r="910" spans="1:9" x14ac:dyDescent="0.3">
      <c r="A910" s="140">
        <v>44738</v>
      </c>
      <c r="B910" s="8"/>
      <c r="C910" s="8"/>
      <c r="D910" s="136"/>
      <c r="E910" s="8"/>
      <c r="F910" s="35"/>
      <c r="G910" s="8"/>
      <c r="H910" s="8"/>
      <c r="I910" s="8"/>
    </row>
    <row r="911" spans="1:9" x14ac:dyDescent="0.3">
      <c r="A911" s="140">
        <v>44739</v>
      </c>
      <c r="B911" s="8"/>
      <c r="C911" s="8"/>
      <c r="D911" s="136"/>
      <c r="E911" s="8"/>
      <c r="F911" s="35"/>
      <c r="G911" s="8"/>
      <c r="H911" s="8"/>
      <c r="I911" s="8"/>
    </row>
    <row r="912" spans="1:9" x14ac:dyDescent="0.3">
      <c r="A912" s="140">
        <v>44740</v>
      </c>
      <c r="B912" s="8"/>
      <c r="C912" s="8"/>
      <c r="D912" s="136"/>
      <c r="E912" s="8"/>
      <c r="F912" s="35"/>
      <c r="G912" s="8"/>
      <c r="H912" s="8"/>
      <c r="I912" s="8"/>
    </row>
    <row r="913" spans="1:9" x14ac:dyDescent="0.3">
      <c r="A913" s="140">
        <v>44741</v>
      </c>
      <c r="B913" s="8"/>
      <c r="C913" s="8"/>
      <c r="D913" s="136"/>
      <c r="E913" s="8"/>
      <c r="F913" s="35"/>
      <c r="G913" s="8"/>
      <c r="H913" s="8"/>
      <c r="I913" s="8"/>
    </row>
    <row r="914" spans="1:9" x14ac:dyDescent="0.3">
      <c r="A914" s="140">
        <v>44742</v>
      </c>
      <c r="B914" s="8"/>
      <c r="C914" s="8"/>
      <c r="D914" s="136"/>
      <c r="E914" s="8"/>
      <c r="F914" s="35"/>
      <c r="G914" s="8"/>
      <c r="H914" s="8"/>
      <c r="I914" s="8"/>
    </row>
    <row r="915" spans="1:9" x14ac:dyDescent="0.3">
      <c r="A915" s="140">
        <v>44743</v>
      </c>
      <c r="B915" s="8"/>
      <c r="C915" s="8"/>
      <c r="D915" s="136"/>
      <c r="E915" s="8"/>
      <c r="F915" s="35"/>
      <c r="G915" s="8"/>
      <c r="H915" s="8"/>
      <c r="I915" s="8"/>
    </row>
    <row r="916" spans="1:9" x14ac:dyDescent="0.3">
      <c r="A916" s="140">
        <v>44744</v>
      </c>
      <c r="B916" s="8"/>
      <c r="C916" s="8"/>
      <c r="D916" s="136"/>
      <c r="E916" s="8"/>
      <c r="F916" s="35"/>
      <c r="G916" s="8"/>
      <c r="H916" s="8"/>
      <c r="I916" s="8"/>
    </row>
    <row r="917" spans="1:9" x14ac:dyDescent="0.3">
      <c r="A917" s="140">
        <v>44745</v>
      </c>
      <c r="B917" s="8"/>
      <c r="C917" s="8"/>
      <c r="D917" s="136"/>
      <c r="E917" s="8"/>
      <c r="F917" s="35"/>
      <c r="G917" s="8"/>
      <c r="H917" s="8"/>
      <c r="I917" s="8"/>
    </row>
    <row r="918" spans="1:9" x14ac:dyDescent="0.3">
      <c r="A918" s="140">
        <v>44746</v>
      </c>
      <c r="B918" s="8"/>
      <c r="C918" s="8"/>
      <c r="D918" s="136"/>
      <c r="E918" s="8"/>
      <c r="F918" s="35"/>
      <c r="G918" s="8"/>
      <c r="H918" s="8"/>
      <c r="I918" s="8"/>
    </row>
    <row r="919" spans="1:9" x14ac:dyDescent="0.3">
      <c r="A919" s="140">
        <v>44747</v>
      </c>
      <c r="B919" s="8"/>
      <c r="C919" s="8"/>
      <c r="D919" s="136"/>
      <c r="E919" s="8"/>
      <c r="F919" s="35"/>
      <c r="G919" s="8"/>
      <c r="H919" s="8"/>
      <c r="I919" s="8"/>
    </row>
    <row r="920" spans="1:9" x14ac:dyDescent="0.3">
      <c r="A920" s="140">
        <v>44748</v>
      </c>
      <c r="B920" s="8"/>
      <c r="C920" s="8"/>
      <c r="D920" s="136"/>
      <c r="E920" s="8"/>
      <c r="F920" s="35"/>
      <c r="G920" s="8"/>
      <c r="H920" s="8"/>
      <c r="I920" s="8"/>
    </row>
    <row r="921" spans="1:9" x14ac:dyDescent="0.3">
      <c r="A921" s="140">
        <v>44749</v>
      </c>
      <c r="B921" s="8"/>
      <c r="C921" s="8"/>
      <c r="D921" s="136"/>
      <c r="E921" s="8"/>
      <c r="F921" s="35"/>
      <c r="G921" s="8"/>
      <c r="H921" s="8"/>
      <c r="I921" s="8"/>
    </row>
    <row r="922" spans="1:9" x14ac:dyDescent="0.3">
      <c r="A922" s="140">
        <v>44750</v>
      </c>
      <c r="B922" s="8"/>
      <c r="C922" s="8"/>
      <c r="D922" s="136"/>
      <c r="E922" s="8"/>
      <c r="F922" s="35"/>
      <c r="G922" s="8"/>
      <c r="H922" s="8"/>
      <c r="I922" s="8"/>
    </row>
    <row r="923" spans="1:9" x14ac:dyDescent="0.3">
      <c r="A923" s="140">
        <v>44751</v>
      </c>
      <c r="B923" s="8"/>
      <c r="C923" s="8"/>
      <c r="D923" s="136"/>
      <c r="E923" s="8"/>
      <c r="F923" s="35"/>
      <c r="G923" s="8"/>
      <c r="H923" s="8"/>
      <c r="I923" s="8"/>
    </row>
    <row r="924" spans="1:9" x14ac:dyDescent="0.3">
      <c r="A924" s="140">
        <v>44752</v>
      </c>
      <c r="B924" s="8"/>
      <c r="C924" s="8"/>
      <c r="D924" s="136"/>
      <c r="E924" s="8"/>
      <c r="F924" s="35"/>
      <c r="G924" s="8"/>
      <c r="H924" s="8"/>
      <c r="I924" s="8"/>
    </row>
    <row r="925" spans="1:9" x14ac:dyDescent="0.3">
      <c r="A925" s="140">
        <v>44753</v>
      </c>
      <c r="B925" s="8"/>
      <c r="C925" s="8"/>
      <c r="D925" s="136"/>
      <c r="E925" s="8"/>
      <c r="F925" s="35"/>
      <c r="G925" s="8"/>
      <c r="H925" s="8"/>
      <c r="I925" s="8"/>
    </row>
    <row r="926" spans="1:9" x14ac:dyDescent="0.3">
      <c r="A926" s="140">
        <v>44754</v>
      </c>
      <c r="B926" s="8"/>
      <c r="C926" s="8"/>
      <c r="D926" s="136"/>
      <c r="E926" s="8"/>
      <c r="F926" s="35"/>
      <c r="G926" s="8"/>
      <c r="H926" s="8"/>
      <c r="I926" s="8"/>
    </row>
    <row r="927" spans="1:9" x14ac:dyDescent="0.3">
      <c r="A927" s="140">
        <v>44755</v>
      </c>
      <c r="B927" s="8"/>
      <c r="C927" s="8"/>
      <c r="D927" s="136"/>
      <c r="E927" s="8"/>
      <c r="F927" s="35"/>
      <c r="G927" s="8"/>
      <c r="H927" s="8"/>
      <c r="I927" s="8"/>
    </row>
    <row r="928" spans="1:9" x14ac:dyDescent="0.3">
      <c r="A928" s="140">
        <v>44756</v>
      </c>
      <c r="B928" s="8"/>
      <c r="C928" s="8"/>
      <c r="D928" s="136"/>
      <c r="E928" s="8"/>
      <c r="F928" s="35"/>
      <c r="G928" s="8"/>
      <c r="H928" s="8"/>
      <c r="I928" s="8"/>
    </row>
    <row r="929" spans="1:9" x14ac:dyDescent="0.3">
      <c r="A929" s="140">
        <v>44757</v>
      </c>
      <c r="B929" s="8"/>
      <c r="C929" s="8"/>
      <c r="D929" s="136"/>
      <c r="E929" s="8"/>
      <c r="F929" s="35"/>
      <c r="G929" s="8"/>
      <c r="H929" s="8"/>
      <c r="I929" s="8"/>
    </row>
    <row r="930" spans="1:9" x14ac:dyDescent="0.3">
      <c r="A930" s="140">
        <v>44758</v>
      </c>
      <c r="B930" s="8"/>
      <c r="C930" s="8"/>
      <c r="D930" s="136"/>
      <c r="E930" s="8"/>
      <c r="F930" s="35"/>
      <c r="G930" s="8"/>
      <c r="H930" s="8"/>
      <c r="I930" s="8"/>
    </row>
    <row r="931" spans="1:9" x14ac:dyDescent="0.3">
      <c r="A931" s="140">
        <v>44759</v>
      </c>
      <c r="B931" s="8"/>
      <c r="C931" s="8"/>
      <c r="D931" s="136"/>
      <c r="E931" s="8"/>
      <c r="F931" s="35"/>
      <c r="G931" s="8"/>
      <c r="H931" s="8"/>
      <c r="I931" s="8"/>
    </row>
    <row r="932" spans="1:9" x14ac:dyDescent="0.3">
      <c r="A932" s="140">
        <v>44760</v>
      </c>
      <c r="B932" s="8"/>
      <c r="C932" s="8"/>
      <c r="D932" s="136"/>
      <c r="E932" s="8"/>
      <c r="F932" s="35"/>
      <c r="G932" s="8"/>
      <c r="H932" s="8"/>
      <c r="I932" s="8"/>
    </row>
    <row r="933" spans="1:9" x14ac:dyDescent="0.3">
      <c r="A933" s="140">
        <v>44761</v>
      </c>
      <c r="B933" s="8"/>
      <c r="C933" s="8"/>
      <c r="D933" s="136"/>
      <c r="E933" s="8"/>
      <c r="F933" s="35"/>
      <c r="G933" s="8"/>
      <c r="H933" s="8"/>
      <c r="I933" s="8"/>
    </row>
    <row r="934" spans="1:9" x14ac:dyDescent="0.3">
      <c r="A934" s="140">
        <v>44762</v>
      </c>
      <c r="B934" s="8"/>
      <c r="C934" s="8"/>
      <c r="D934" s="136"/>
      <c r="E934" s="8"/>
      <c r="F934" s="35"/>
      <c r="G934" s="8"/>
      <c r="H934" s="8"/>
      <c r="I934" s="8"/>
    </row>
    <row r="935" spans="1:9" x14ac:dyDescent="0.3">
      <c r="A935" s="140">
        <v>44763</v>
      </c>
      <c r="B935" s="8"/>
      <c r="C935" s="8"/>
      <c r="D935" s="136"/>
      <c r="E935" s="8"/>
      <c r="F935" s="35"/>
      <c r="G935" s="8"/>
      <c r="H935" s="8"/>
      <c r="I935" s="8"/>
    </row>
    <row r="936" spans="1:9" x14ac:dyDescent="0.3">
      <c r="A936" s="140">
        <v>44764</v>
      </c>
      <c r="B936" s="8"/>
      <c r="C936" s="8"/>
      <c r="D936" s="136"/>
      <c r="E936" s="8"/>
      <c r="F936" s="35"/>
      <c r="G936" s="8"/>
      <c r="H936" s="8"/>
      <c r="I936" s="8"/>
    </row>
    <row r="937" spans="1:9" x14ac:dyDescent="0.3">
      <c r="A937" s="140">
        <v>44765</v>
      </c>
      <c r="B937" s="8"/>
      <c r="C937" s="8"/>
      <c r="D937" s="136"/>
      <c r="E937" s="8"/>
      <c r="F937" s="35"/>
      <c r="G937" s="8"/>
      <c r="H937" s="8"/>
      <c r="I937" s="8"/>
    </row>
    <row r="938" spans="1:9" x14ac:dyDescent="0.3">
      <c r="A938" s="140">
        <v>44766</v>
      </c>
      <c r="B938" s="8"/>
      <c r="C938" s="8"/>
      <c r="D938" s="136"/>
      <c r="E938" s="8"/>
      <c r="F938" s="35"/>
      <c r="G938" s="8"/>
      <c r="H938" s="8"/>
      <c r="I938" s="8"/>
    </row>
    <row r="939" spans="1:9" x14ac:dyDescent="0.3">
      <c r="A939" s="140">
        <v>44767</v>
      </c>
      <c r="B939" s="8"/>
      <c r="C939" s="8"/>
      <c r="D939" s="136"/>
      <c r="E939" s="8"/>
      <c r="F939" s="35"/>
      <c r="G939" s="8"/>
      <c r="H939" s="8"/>
      <c r="I939" s="8"/>
    </row>
    <row r="940" spans="1:9" x14ac:dyDescent="0.3">
      <c r="A940" s="140">
        <v>44768</v>
      </c>
      <c r="B940" s="8"/>
      <c r="C940" s="8"/>
      <c r="D940" s="136"/>
      <c r="E940" s="8"/>
      <c r="F940" s="35"/>
      <c r="G940" s="8"/>
      <c r="H940" s="8"/>
      <c r="I940" s="8"/>
    </row>
    <row r="941" spans="1:9" x14ac:dyDescent="0.3">
      <c r="A941" s="140">
        <v>44769</v>
      </c>
      <c r="B941" s="8"/>
      <c r="C941" s="8"/>
      <c r="D941" s="136"/>
      <c r="E941" s="8"/>
      <c r="F941" s="35"/>
      <c r="G941" s="8"/>
      <c r="H941" s="8"/>
      <c r="I941" s="8"/>
    </row>
    <row r="942" spans="1:9" x14ac:dyDescent="0.3">
      <c r="A942" s="140">
        <v>44770</v>
      </c>
      <c r="B942" s="8"/>
      <c r="C942" s="8"/>
      <c r="D942" s="136"/>
      <c r="E942" s="8"/>
      <c r="F942" s="35"/>
      <c r="G942" s="8"/>
      <c r="H942" s="8"/>
      <c r="I942" s="8"/>
    </row>
    <row r="943" spans="1:9" x14ac:dyDescent="0.3">
      <c r="A943" s="140">
        <v>44771</v>
      </c>
      <c r="B943" s="8"/>
      <c r="C943" s="8"/>
      <c r="D943" s="136"/>
      <c r="E943" s="8"/>
      <c r="F943" s="35"/>
      <c r="G943" s="8"/>
      <c r="H943" s="8"/>
      <c r="I943" s="8"/>
    </row>
    <row r="944" spans="1:9" x14ac:dyDescent="0.3">
      <c r="A944" s="140">
        <v>44772</v>
      </c>
      <c r="B944" s="8"/>
      <c r="C944" s="8"/>
      <c r="D944" s="136"/>
      <c r="E944" s="8"/>
      <c r="F944" s="35"/>
      <c r="G944" s="8"/>
      <c r="H944" s="8"/>
      <c r="I944" s="8"/>
    </row>
    <row r="945" spans="1:9" x14ac:dyDescent="0.3">
      <c r="A945" s="140">
        <v>44773</v>
      </c>
      <c r="B945" s="8"/>
      <c r="C945" s="8"/>
      <c r="D945" s="136"/>
      <c r="E945" s="8"/>
      <c r="F945" s="35"/>
      <c r="G945" s="8"/>
      <c r="H945" s="8"/>
      <c r="I945" s="8"/>
    </row>
    <row r="946" spans="1:9" x14ac:dyDescent="0.3">
      <c r="A946" s="140">
        <v>44774</v>
      </c>
      <c r="B946" s="8"/>
      <c r="C946" s="8"/>
      <c r="D946" s="136"/>
      <c r="E946" s="8"/>
      <c r="F946" s="35"/>
      <c r="G946" s="8"/>
      <c r="H946" s="8"/>
      <c r="I946" s="8"/>
    </row>
    <row r="947" spans="1:9" x14ac:dyDescent="0.3">
      <c r="A947" s="140">
        <v>44775</v>
      </c>
      <c r="B947" s="8"/>
      <c r="C947" s="8"/>
      <c r="D947" s="136"/>
      <c r="E947" s="8"/>
      <c r="F947" s="35"/>
      <c r="G947" s="8"/>
      <c r="H947" s="8"/>
      <c r="I947" s="8"/>
    </row>
    <row r="948" spans="1:9" x14ac:dyDescent="0.3">
      <c r="A948" s="140">
        <v>44776</v>
      </c>
      <c r="B948" s="8"/>
      <c r="C948" s="8"/>
      <c r="D948" s="136"/>
      <c r="E948" s="8"/>
      <c r="F948" s="35"/>
      <c r="G948" s="8"/>
      <c r="H948" s="8"/>
      <c r="I948" s="8"/>
    </row>
    <row r="949" spans="1:9" x14ac:dyDescent="0.3">
      <c r="A949" s="140">
        <v>44777</v>
      </c>
      <c r="B949" s="8"/>
      <c r="C949" s="8"/>
      <c r="D949" s="136"/>
      <c r="E949" s="8"/>
      <c r="F949" s="35"/>
      <c r="G949" s="8"/>
      <c r="H949" s="8"/>
      <c r="I949" s="8"/>
    </row>
    <row r="950" spans="1:9" x14ac:dyDescent="0.3">
      <c r="A950" s="140">
        <v>44778</v>
      </c>
      <c r="B950" s="8"/>
      <c r="C950" s="8"/>
      <c r="D950" s="136"/>
      <c r="E950" s="8"/>
      <c r="F950" s="35"/>
      <c r="G950" s="8"/>
      <c r="H950" s="8"/>
      <c r="I950" s="8"/>
    </row>
    <row r="951" spans="1:9" x14ac:dyDescent="0.3">
      <c r="A951" s="140">
        <v>44779</v>
      </c>
      <c r="B951" s="8"/>
      <c r="C951" s="8"/>
      <c r="D951" s="136"/>
      <c r="E951" s="8"/>
      <c r="F951" s="35"/>
      <c r="G951" s="8"/>
      <c r="H951" s="8"/>
      <c r="I951" s="8"/>
    </row>
    <row r="952" spans="1:9" x14ac:dyDescent="0.3">
      <c r="A952" s="140">
        <v>44780</v>
      </c>
      <c r="B952" s="8"/>
      <c r="C952" s="8"/>
      <c r="D952" s="136"/>
      <c r="E952" s="8"/>
      <c r="F952" s="35"/>
      <c r="G952" s="8"/>
      <c r="H952" s="8"/>
      <c r="I952" s="8"/>
    </row>
    <row r="953" spans="1:9" x14ac:dyDescent="0.3">
      <c r="A953" s="140">
        <v>44781</v>
      </c>
      <c r="B953" s="8"/>
      <c r="C953" s="8"/>
      <c r="D953" s="136"/>
      <c r="E953" s="8"/>
      <c r="F953" s="35"/>
      <c r="G953" s="8"/>
      <c r="H953" s="8"/>
      <c r="I953" s="8"/>
    </row>
    <row r="954" spans="1:9" x14ac:dyDescent="0.3">
      <c r="A954" s="140">
        <v>44782</v>
      </c>
      <c r="B954" s="8"/>
      <c r="C954" s="8"/>
      <c r="D954" s="136"/>
      <c r="E954" s="8"/>
      <c r="F954" s="35"/>
      <c r="G954" s="8"/>
      <c r="H954" s="8"/>
      <c r="I954" s="8"/>
    </row>
    <row r="955" spans="1:9" x14ac:dyDescent="0.3">
      <c r="A955" s="140">
        <v>44783</v>
      </c>
      <c r="B955" s="8"/>
      <c r="C955" s="8"/>
      <c r="D955" s="136"/>
      <c r="E955" s="8"/>
      <c r="F955" s="35"/>
      <c r="G955" s="8"/>
      <c r="H955" s="8"/>
      <c r="I955" s="8"/>
    </row>
    <row r="956" spans="1:9" x14ac:dyDescent="0.3">
      <c r="A956" s="140">
        <v>44784</v>
      </c>
      <c r="B956" s="8"/>
      <c r="C956" s="8"/>
      <c r="D956" s="136"/>
      <c r="E956" s="8"/>
      <c r="F956" s="35"/>
      <c r="G956" s="8"/>
      <c r="H956" s="8"/>
      <c r="I956" s="8"/>
    </row>
    <row r="957" spans="1:9" x14ac:dyDescent="0.3">
      <c r="A957" s="140">
        <v>44785</v>
      </c>
      <c r="B957" s="8"/>
      <c r="C957" s="8"/>
      <c r="D957" s="136"/>
      <c r="E957" s="8"/>
      <c r="F957" s="35"/>
      <c r="G957" s="8"/>
      <c r="H957" s="8"/>
      <c r="I957" s="8"/>
    </row>
    <row r="958" spans="1:9" x14ac:dyDescent="0.3">
      <c r="A958" s="140">
        <v>44786</v>
      </c>
      <c r="B958" s="8"/>
      <c r="C958" s="8"/>
      <c r="D958" s="136"/>
      <c r="E958" s="8"/>
      <c r="F958" s="35"/>
      <c r="G958" s="8"/>
      <c r="H958" s="8"/>
      <c r="I958" s="8"/>
    </row>
    <row r="959" spans="1:9" x14ac:dyDescent="0.3">
      <c r="A959" s="140">
        <v>44787</v>
      </c>
      <c r="B959" s="8"/>
      <c r="C959" s="8"/>
      <c r="D959" s="136"/>
      <c r="E959" s="8"/>
      <c r="F959" s="35"/>
      <c r="G959" s="8"/>
      <c r="H959" s="8"/>
      <c r="I959" s="8"/>
    </row>
    <row r="960" spans="1:9" x14ac:dyDescent="0.3">
      <c r="A960" s="140">
        <v>44788</v>
      </c>
      <c r="B960" s="8"/>
      <c r="C960" s="8"/>
      <c r="D960" s="136"/>
      <c r="E960" s="8"/>
      <c r="F960" s="35"/>
      <c r="G960" s="8"/>
      <c r="H960" s="8"/>
      <c r="I960" s="8"/>
    </row>
    <row r="961" spans="1:9" x14ac:dyDescent="0.3">
      <c r="A961" s="140">
        <v>44789</v>
      </c>
      <c r="B961" s="8"/>
      <c r="C961" s="8"/>
      <c r="D961" s="136"/>
      <c r="E961" s="8"/>
      <c r="F961" s="35"/>
      <c r="G961" s="8"/>
      <c r="H961" s="8"/>
      <c r="I961" s="8"/>
    </row>
    <row r="962" spans="1:9" x14ac:dyDescent="0.3">
      <c r="A962" s="140">
        <v>44790</v>
      </c>
      <c r="B962" s="8"/>
      <c r="C962" s="8"/>
      <c r="D962" s="136"/>
      <c r="E962" s="8"/>
      <c r="F962" s="35"/>
      <c r="G962" s="8"/>
      <c r="H962" s="8"/>
      <c r="I962" s="8"/>
    </row>
    <row r="963" spans="1:9" x14ac:dyDescent="0.3">
      <c r="A963" s="140">
        <v>44791</v>
      </c>
      <c r="B963" s="8"/>
      <c r="C963" s="8"/>
      <c r="D963" s="136"/>
      <c r="E963" s="8"/>
      <c r="F963" s="35"/>
      <c r="G963" s="8"/>
      <c r="H963" s="8"/>
      <c r="I963" s="8"/>
    </row>
    <row r="964" spans="1:9" x14ac:dyDescent="0.3">
      <c r="A964" s="140">
        <v>44792</v>
      </c>
      <c r="B964" s="8"/>
      <c r="C964" s="8"/>
      <c r="D964" s="136"/>
      <c r="E964" s="8"/>
      <c r="F964" s="35"/>
      <c r="G964" s="8"/>
      <c r="H964" s="8"/>
      <c r="I964" s="8"/>
    </row>
    <row r="965" spans="1:9" x14ac:dyDescent="0.3">
      <c r="A965" s="140">
        <v>44793</v>
      </c>
      <c r="B965" s="8"/>
      <c r="C965" s="8"/>
      <c r="D965" s="136"/>
      <c r="E965" s="8"/>
      <c r="F965" s="35"/>
      <c r="G965" s="8"/>
      <c r="H965" s="8"/>
      <c r="I965" s="8"/>
    </row>
    <row r="966" spans="1:9" x14ac:dyDescent="0.3">
      <c r="A966" s="140">
        <v>44794</v>
      </c>
      <c r="B966" s="8"/>
      <c r="C966" s="8"/>
      <c r="D966" s="136"/>
      <c r="E966" s="8"/>
      <c r="F966" s="35"/>
      <c r="G966" s="8"/>
      <c r="H966" s="8"/>
      <c r="I966" s="8"/>
    </row>
    <row r="967" spans="1:9" x14ac:dyDescent="0.3">
      <c r="A967" s="140">
        <v>44795</v>
      </c>
      <c r="B967" s="8"/>
      <c r="C967" s="8"/>
      <c r="D967" s="136"/>
      <c r="E967" s="8"/>
      <c r="F967" s="35"/>
      <c r="G967" s="8"/>
      <c r="H967" s="8"/>
      <c r="I967" s="8"/>
    </row>
    <row r="968" spans="1:9" x14ac:dyDescent="0.3">
      <c r="A968" s="140">
        <v>44796</v>
      </c>
      <c r="B968" s="8"/>
      <c r="C968" s="8"/>
      <c r="D968" s="136"/>
      <c r="E968" s="8"/>
      <c r="F968" s="35"/>
      <c r="G968" s="8"/>
      <c r="H968" s="8"/>
      <c r="I968" s="8"/>
    </row>
    <row r="969" spans="1:9" x14ac:dyDescent="0.3">
      <c r="A969" s="140">
        <v>44797</v>
      </c>
      <c r="B969" s="8"/>
      <c r="C969" s="8"/>
      <c r="D969" s="136"/>
      <c r="E969" s="8"/>
      <c r="F969" s="35"/>
      <c r="G969" s="8"/>
      <c r="H969" s="8"/>
      <c r="I969" s="8"/>
    </row>
    <row r="970" spans="1:9" x14ac:dyDescent="0.3">
      <c r="A970" s="140">
        <v>44798</v>
      </c>
      <c r="B970" s="8"/>
      <c r="C970" s="8"/>
      <c r="D970" s="136"/>
      <c r="E970" s="8"/>
      <c r="F970" s="35"/>
      <c r="G970" s="8"/>
      <c r="H970" s="8"/>
      <c r="I970" s="8"/>
    </row>
    <row r="971" spans="1:9" x14ac:dyDescent="0.3">
      <c r="A971" s="140">
        <v>44799</v>
      </c>
      <c r="B971" s="8"/>
      <c r="C971" s="8"/>
      <c r="D971" s="136"/>
      <c r="E971" s="8"/>
      <c r="F971" s="35"/>
      <c r="G971" s="8"/>
      <c r="H971" s="8"/>
      <c r="I971" s="8"/>
    </row>
    <row r="972" spans="1:9" x14ac:dyDescent="0.3">
      <c r="A972" s="140">
        <v>44800</v>
      </c>
      <c r="B972" s="8"/>
      <c r="C972" s="8"/>
      <c r="D972" s="136"/>
      <c r="E972" s="8"/>
      <c r="F972" s="35"/>
      <c r="G972" s="8"/>
      <c r="H972" s="8"/>
      <c r="I972" s="8"/>
    </row>
    <row r="973" spans="1:9" x14ac:dyDescent="0.3">
      <c r="A973" s="140">
        <v>44801</v>
      </c>
      <c r="B973" s="8"/>
      <c r="C973" s="8"/>
      <c r="D973" s="136"/>
      <c r="E973" s="8"/>
      <c r="F973" s="35"/>
      <c r="G973" s="8"/>
      <c r="H973" s="8"/>
      <c r="I973" s="8"/>
    </row>
    <row r="974" spans="1:9" x14ac:dyDescent="0.3">
      <c r="A974" s="140">
        <v>44802</v>
      </c>
      <c r="B974" s="8"/>
      <c r="C974" s="8"/>
      <c r="D974" s="136"/>
      <c r="E974" s="8"/>
      <c r="F974" s="35"/>
      <c r="G974" s="8"/>
      <c r="H974" s="8"/>
      <c r="I974" s="8"/>
    </row>
    <row r="975" spans="1:9" x14ac:dyDescent="0.3">
      <c r="A975" s="140">
        <v>44803</v>
      </c>
      <c r="B975" s="8"/>
      <c r="C975" s="8"/>
      <c r="D975" s="136"/>
      <c r="E975" s="8"/>
      <c r="F975" s="35"/>
      <c r="G975" s="8"/>
      <c r="H975" s="8"/>
      <c r="I975" s="8"/>
    </row>
    <row r="976" spans="1:9" x14ac:dyDescent="0.3">
      <c r="A976" s="140">
        <v>44804</v>
      </c>
      <c r="B976" s="8"/>
      <c r="C976" s="8"/>
      <c r="D976" s="136"/>
      <c r="E976" s="8"/>
      <c r="F976" s="35"/>
      <c r="G976" s="8"/>
      <c r="H976" s="8"/>
      <c r="I976" s="8"/>
    </row>
    <row r="977" spans="1:9" x14ac:dyDescent="0.3">
      <c r="A977" s="140">
        <v>44805</v>
      </c>
      <c r="B977" s="8"/>
      <c r="C977" s="8"/>
      <c r="D977" s="136"/>
      <c r="E977" s="8"/>
      <c r="F977" s="35"/>
      <c r="G977" s="8"/>
      <c r="H977" s="8"/>
      <c r="I977" s="8"/>
    </row>
    <row r="978" spans="1:9" x14ac:dyDescent="0.3">
      <c r="A978" s="140">
        <v>44806</v>
      </c>
      <c r="B978" s="8"/>
      <c r="C978" s="8"/>
      <c r="D978" s="136"/>
      <c r="E978" s="8"/>
      <c r="F978" s="35"/>
      <c r="G978" s="8"/>
      <c r="H978" s="8"/>
      <c r="I978" s="8"/>
    </row>
    <row r="979" spans="1:9" x14ac:dyDescent="0.3">
      <c r="A979" s="140">
        <v>44807</v>
      </c>
      <c r="B979" s="8"/>
      <c r="C979" s="8"/>
      <c r="D979" s="136"/>
      <c r="E979" s="8"/>
      <c r="F979" s="35"/>
      <c r="G979" s="8"/>
      <c r="H979" s="8"/>
      <c r="I979" s="8"/>
    </row>
    <row r="980" spans="1:9" x14ac:dyDescent="0.3">
      <c r="A980" s="140">
        <v>44808</v>
      </c>
      <c r="B980" s="8"/>
      <c r="C980" s="8"/>
      <c r="D980" s="136"/>
      <c r="E980" s="8"/>
      <c r="F980" s="35"/>
      <c r="G980" s="8"/>
      <c r="H980" s="8"/>
      <c r="I980" s="8"/>
    </row>
    <row r="981" spans="1:9" x14ac:dyDescent="0.3">
      <c r="A981" s="140">
        <v>44809</v>
      </c>
      <c r="B981" s="8"/>
      <c r="C981" s="8"/>
      <c r="D981" s="136"/>
      <c r="E981" s="8"/>
      <c r="F981" s="35"/>
      <c r="G981" s="8"/>
      <c r="H981" s="8"/>
      <c r="I981" s="8"/>
    </row>
    <row r="982" spans="1:9" x14ac:dyDescent="0.3">
      <c r="A982" s="140">
        <v>44810</v>
      </c>
      <c r="B982" s="8"/>
      <c r="C982" s="8"/>
      <c r="D982" s="136"/>
      <c r="E982" s="8"/>
      <c r="F982" s="35"/>
      <c r="G982" s="8"/>
      <c r="H982" s="8"/>
      <c r="I982" s="8"/>
    </row>
    <row r="983" spans="1:9" x14ac:dyDescent="0.3">
      <c r="A983" s="140">
        <v>44811</v>
      </c>
      <c r="B983" s="8"/>
      <c r="C983" s="8"/>
      <c r="D983" s="136"/>
      <c r="E983" s="8"/>
      <c r="F983" s="35"/>
      <c r="G983" s="8"/>
      <c r="H983" s="8"/>
      <c r="I983" s="8"/>
    </row>
    <row r="984" spans="1:9" x14ac:dyDescent="0.3">
      <c r="A984" s="140">
        <v>44812</v>
      </c>
      <c r="B984" s="8"/>
      <c r="C984" s="8"/>
      <c r="D984" s="136"/>
      <c r="E984" s="8"/>
      <c r="F984" s="35"/>
      <c r="G984" s="8"/>
      <c r="H984" s="8"/>
      <c r="I984" s="8"/>
    </row>
    <row r="985" spans="1:9" x14ac:dyDescent="0.3">
      <c r="A985" s="140">
        <v>44813</v>
      </c>
      <c r="B985" s="8"/>
      <c r="C985" s="8"/>
      <c r="D985" s="136"/>
      <c r="E985" s="8"/>
      <c r="F985" s="35"/>
      <c r="G985" s="8"/>
      <c r="H985" s="8"/>
      <c r="I985" s="8"/>
    </row>
    <row r="986" spans="1:9" x14ac:dyDescent="0.3">
      <c r="A986" s="140">
        <v>44814</v>
      </c>
      <c r="B986" s="8"/>
      <c r="C986" s="8"/>
      <c r="D986" s="136"/>
      <c r="E986" s="8"/>
      <c r="F986" s="35"/>
      <c r="G986" s="8"/>
      <c r="H986" s="8"/>
      <c r="I986" s="8"/>
    </row>
    <row r="987" spans="1:9" x14ac:dyDescent="0.3">
      <c r="A987" s="140">
        <v>44815</v>
      </c>
      <c r="B987" s="8"/>
      <c r="C987" s="8"/>
      <c r="D987" s="136"/>
      <c r="E987" s="8"/>
      <c r="F987" s="35"/>
      <c r="G987" s="8"/>
      <c r="H987" s="8"/>
      <c r="I987" s="8"/>
    </row>
    <row r="988" spans="1:9" x14ac:dyDescent="0.3">
      <c r="A988" s="140">
        <v>44816</v>
      </c>
      <c r="B988" s="8"/>
      <c r="C988" s="8"/>
      <c r="D988" s="136"/>
      <c r="E988" s="8"/>
      <c r="F988" s="35"/>
      <c r="G988" s="8"/>
      <c r="H988" s="8"/>
      <c r="I988" s="8"/>
    </row>
    <row r="989" spans="1:9" x14ac:dyDescent="0.3">
      <c r="A989" s="140">
        <v>44817</v>
      </c>
      <c r="B989" s="8"/>
      <c r="C989" s="8"/>
      <c r="D989" s="136"/>
      <c r="E989" s="8"/>
      <c r="F989" s="35"/>
      <c r="G989" s="8"/>
      <c r="H989" s="8"/>
      <c r="I989" s="8"/>
    </row>
    <row r="990" spans="1:9" x14ac:dyDescent="0.3">
      <c r="A990" s="140">
        <v>44818</v>
      </c>
      <c r="B990" s="8"/>
      <c r="C990" s="8"/>
      <c r="D990" s="136"/>
      <c r="E990" s="8"/>
      <c r="F990" s="35"/>
      <c r="G990" s="8"/>
      <c r="H990" s="8"/>
      <c r="I990" s="8"/>
    </row>
    <row r="991" spans="1:9" x14ac:dyDescent="0.3">
      <c r="A991" s="140">
        <v>44819</v>
      </c>
      <c r="B991" s="8"/>
      <c r="C991" s="8"/>
      <c r="D991" s="136"/>
      <c r="E991" s="8"/>
      <c r="F991" s="35"/>
      <c r="G991" s="8"/>
      <c r="H991" s="8"/>
      <c r="I991" s="8"/>
    </row>
    <row r="992" spans="1:9" x14ac:dyDescent="0.3">
      <c r="A992" s="140">
        <v>44820</v>
      </c>
      <c r="B992" s="8"/>
      <c r="C992" s="8"/>
      <c r="D992" s="136"/>
      <c r="E992" s="8"/>
      <c r="F992" s="35"/>
      <c r="G992" s="8"/>
      <c r="H992" s="8"/>
      <c r="I992" s="8"/>
    </row>
    <row r="993" spans="1:9" x14ac:dyDescent="0.3">
      <c r="A993" s="140">
        <v>44821</v>
      </c>
      <c r="B993" s="8"/>
      <c r="C993" s="8"/>
      <c r="D993" s="136"/>
      <c r="E993" s="8"/>
      <c r="F993" s="35"/>
      <c r="G993" s="8"/>
      <c r="H993" s="8"/>
      <c r="I993" s="8"/>
    </row>
    <row r="994" spans="1:9" x14ac:dyDescent="0.3">
      <c r="A994" s="140">
        <v>44822</v>
      </c>
      <c r="B994" s="8"/>
      <c r="C994" s="8"/>
      <c r="D994" s="136"/>
      <c r="E994" s="8"/>
      <c r="F994" s="35"/>
      <c r="G994" s="8"/>
      <c r="H994" s="8"/>
      <c r="I994" s="8"/>
    </row>
    <row r="995" spans="1:9" x14ac:dyDescent="0.3">
      <c r="A995" s="140">
        <v>44823</v>
      </c>
      <c r="B995" s="8"/>
      <c r="C995" s="8"/>
      <c r="D995" s="136"/>
      <c r="E995" s="8"/>
      <c r="F995" s="35"/>
      <c r="G995" s="8"/>
      <c r="H995" s="8"/>
      <c r="I995" s="8"/>
    </row>
    <row r="996" spans="1:9" x14ac:dyDescent="0.3">
      <c r="A996" s="140">
        <v>44824</v>
      </c>
      <c r="B996" s="8"/>
      <c r="C996" s="8"/>
      <c r="D996" s="136"/>
      <c r="E996" s="8"/>
      <c r="F996" s="35"/>
      <c r="G996" s="8"/>
      <c r="H996" s="8"/>
      <c r="I996" s="8"/>
    </row>
    <row r="997" spans="1:9" x14ac:dyDescent="0.3">
      <c r="A997" s="140">
        <v>44825</v>
      </c>
      <c r="B997" s="8"/>
      <c r="C997" s="8"/>
      <c r="D997" s="136"/>
      <c r="E997" s="8"/>
      <c r="F997" s="35"/>
      <c r="G997" s="8"/>
      <c r="H997" s="8"/>
      <c r="I997" s="8"/>
    </row>
    <row r="998" spans="1:9" x14ac:dyDescent="0.3">
      <c r="A998" s="140">
        <v>44826</v>
      </c>
      <c r="B998" s="8"/>
      <c r="C998" s="8"/>
      <c r="D998" s="136"/>
      <c r="E998" s="8"/>
      <c r="F998" s="35"/>
      <c r="G998" s="8"/>
      <c r="H998" s="8"/>
      <c r="I998" s="8"/>
    </row>
    <row r="999" spans="1:9" x14ac:dyDescent="0.3">
      <c r="A999" s="140">
        <v>44827</v>
      </c>
      <c r="B999" s="8"/>
      <c r="C999" s="8"/>
      <c r="D999" s="136"/>
      <c r="E999" s="8"/>
      <c r="F999" s="35"/>
      <c r="G999" s="8"/>
      <c r="H999" s="8"/>
      <c r="I999" s="8"/>
    </row>
    <row r="1000" spans="1:9" x14ac:dyDescent="0.3">
      <c r="A1000" s="140">
        <v>44828</v>
      </c>
      <c r="B1000" s="8"/>
      <c r="C1000" s="8"/>
      <c r="D1000" s="136"/>
      <c r="E1000" s="8"/>
      <c r="F1000" s="35"/>
      <c r="G1000" s="8"/>
      <c r="H1000" s="8"/>
      <c r="I1000" s="8"/>
    </row>
    <row r="1001" spans="1:9" x14ac:dyDescent="0.3">
      <c r="A1001" s="140">
        <v>44829</v>
      </c>
      <c r="B1001" s="8"/>
      <c r="C1001" s="8"/>
      <c r="D1001" s="136"/>
      <c r="E1001" s="8"/>
      <c r="F1001" s="35"/>
      <c r="G1001" s="8"/>
      <c r="H1001" s="8"/>
      <c r="I1001" s="8"/>
    </row>
    <row r="1002" spans="1:9" x14ac:dyDescent="0.3">
      <c r="A1002" s="140">
        <v>44830</v>
      </c>
      <c r="B1002" s="8"/>
      <c r="C1002" s="8"/>
      <c r="D1002" s="136"/>
      <c r="E1002" s="8"/>
      <c r="F1002" s="35"/>
      <c r="G1002" s="8"/>
      <c r="H1002" s="8"/>
      <c r="I1002" s="8"/>
    </row>
    <row r="1003" spans="1:9" x14ac:dyDescent="0.3">
      <c r="A1003" s="140">
        <v>44831</v>
      </c>
      <c r="B1003" s="8"/>
      <c r="C1003" s="8"/>
      <c r="D1003" s="136"/>
      <c r="E1003" s="8"/>
      <c r="F1003" s="35"/>
      <c r="G1003" s="8"/>
      <c r="H1003" s="8"/>
      <c r="I1003" s="8"/>
    </row>
    <row r="1004" spans="1:9" x14ac:dyDescent="0.3">
      <c r="A1004" s="140">
        <v>44832</v>
      </c>
      <c r="B1004" s="8"/>
      <c r="C1004" s="8"/>
      <c r="D1004" s="136"/>
      <c r="E1004" s="8"/>
      <c r="F1004" s="35"/>
      <c r="G1004" s="8"/>
      <c r="H1004" s="8"/>
      <c r="I1004" s="8"/>
    </row>
    <row r="1005" spans="1:9" x14ac:dyDescent="0.3">
      <c r="A1005" s="140">
        <v>44833</v>
      </c>
      <c r="B1005" s="8"/>
      <c r="C1005" s="8"/>
      <c r="D1005" s="136"/>
      <c r="E1005" s="8"/>
      <c r="F1005" s="35"/>
      <c r="G1005" s="8"/>
      <c r="H1005" s="8"/>
      <c r="I1005" s="8"/>
    </row>
    <row r="1006" spans="1:9" x14ac:dyDescent="0.3">
      <c r="A1006" s="140">
        <v>44834</v>
      </c>
      <c r="B1006" s="8"/>
      <c r="C1006" s="8"/>
      <c r="D1006" s="136"/>
      <c r="E1006" s="8"/>
      <c r="F1006" s="35"/>
      <c r="G1006" s="8"/>
      <c r="H1006" s="8"/>
      <c r="I1006" s="8"/>
    </row>
    <row r="1007" spans="1:9" x14ac:dyDescent="0.3">
      <c r="A1007" s="140">
        <v>44835</v>
      </c>
      <c r="B1007" s="8"/>
      <c r="C1007" s="8"/>
      <c r="D1007" s="136"/>
      <c r="E1007" s="8"/>
      <c r="F1007" s="35"/>
      <c r="G1007" s="8"/>
      <c r="H1007" s="8"/>
      <c r="I1007" s="8"/>
    </row>
    <row r="1008" spans="1:9" x14ac:dyDescent="0.3">
      <c r="A1008" s="140">
        <v>44836</v>
      </c>
      <c r="B1008" s="8"/>
      <c r="C1008" s="8"/>
      <c r="D1008" s="136"/>
      <c r="E1008" s="8"/>
      <c r="F1008" s="35"/>
      <c r="G1008" s="8"/>
      <c r="H1008" s="8"/>
      <c r="I1008" s="8"/>
    </row>
    <row r="1009" spans="1:9" x14ac:dyDescent="0.3">
      <c r="A1009" s="140">
        <v>44837</v>
      </c>
      <c r="B1009" s="8"/>
      <c r="C1009" s="8"/>
      <c r="D1009" s="136"/>
      <c r="E1009" s="8"/>
      <c r="F1009" s="35"/>
      <c r="G1009" s="8"/>
      <c r="H1009" s="8"/>
      <c r="I1009" s="8"/>
    </row>
    <row r="1010" spans="1:9" x14ac:dyDescent="0.3">
      <c r="A1010" s="140">
        <v>44838</v>
      </c>
      <c r="B1010" s="8"/>
      <c r="C1010" s="8"/>
      <c r="D1010" s="136"/>
      <c r="E1010" s="8"/>
      <c r="F1010" s="35"/>
      <c r="G1010" s="8"/>
      <c r="H1010" s="8"/>
      <c r="I1010" s="8"/>
    </row>
    <row r="1011" spans="1:9" x14ac:dyDescent="0.3">
      <c r="A1011" s="140">
        <v>44839</v>
      </c>
      <c r="B1011" s="8"/>
      <c r="C1011" s="8"/>
      <c r="D1011" s="136"/>
      <c r="E1011" s="8"/>
      <c r="F1011" s="35"/>
      <c r="G1011" s="8"/>
      <c r="H1011" s="8"/>
      <c r="I1011" s="8"/>
    </row>
    <row r="1012" spans="1:9" x14ac:dyDescent="0.3">
      <c r="A1012" s="140">
        <v>44840</v>
      </c>
      <c r="B1012" s="8"/>
      <c r="C1012" s="8"/>
      <c r="D1012" s="136"/>
      <c r="E1012" s="8"/>
      <c r="F1012" s="35"/>
      <c r="G1012" s="8"/>
      <c r="H1012" s="8"/>
      <c r="I1012" s="8"/>
    </row>
    <row r="1013" spans="1:9" x14ac:dyDescent="0.3">
      <c r="A1013" s="140">
        <v>44841</v>
      </c>
      <c r="B1013" s="8"/>
      <c r="C1013" s="8"/>
      <c r="D1013" s="136"/>
      <c r="E1013" s="8"/>
      <c r="F1013" s="35"/>
      <c r="G1013" s="8"/>
      <c r="H1013" s="8"/>
      <c r="I1013" s="8"/>
    </row>
    <row r="1014" spans="1:9" x14ac:dyDescent="0.3">
      <c r="A1014" s="140">
        <v>44842</v>
      </c>
      <c r="B1014" s="8"/>
      <c r="C1014" s="8"/>
      <c r="D1014" s="136"/>
      <c r="E1014" s="8"/>
      <c r="F1014" s="35"/>
      <c r="G1014" s="8"/>
      <c r="H1014" s="8"/>
      <c r="I1014" s="8"/>
    </row>
    <row r="1015" spans="1:9" x14ac:dyDescent="0.3">
      <c r="A1015" s="140">
        <v>44843</v>
      </c>
      <c r="B1015" s="8"/>
      <c r="C1015" s="8"/>
      <c r="D1015" s="136"/>
      <c r="E1015" s="8"/>
      <c r="F1015" s="35"/>
      <c r="G1015" s="8"/>
      <c r="H1015" s="8"/>
      <c r="I1015" s="8"/>
    </row>
    <row r="1016" spans="1:9" x14ac:dyDescent="0.3">
      <c r="A1016" s="140">
        <v>44844</v>
      </c>
      <c r="B1016" s="8"/>
      <c r="C1016" s="8"/>
      <c r="D1016" s="136"/>
      <c r="E1016" s="8"/>
      <c r="F1016" s="35"/>
      <c r="G1016" s="8"/>
      <c r="H1016" s="8"/>
      <c r="I1016" s="8"/>
    </row>
    <row r="1017" spans="1:9" x14ac:dyDescent="0.3">
      <c r="A1017" s="140">
        <v>44845</v>
      </c>
      <c r="B1017" s="8"/>
      <c r="C1017" s="8"/>
      <c r="D1017" s="136"/>
      <c r="E1017" s="8"/>
      <c r="F1017" s="35"/>
      <c r="G1017" s="8"/>
      <c r="H1017" s="8"/>
      <c r="I1017" s="8"/>
    </row>
    <row r="1018" spans="1:9" x14ac:dyDescent="0.3">
      <c r="A1018" s="140">
        <v>44846</v>
      </c>
      <c r="B1018" s="8"/>
      <c r="C1018" s="8"/>
      <c r="D1018" s="136"/>
      <c r="E1018" s="8"/>
      <c r="F1018" s="35"/>
      <c r="G1018" s="8"/>
      <c r="H1018" s="8"/>
      <c r="I1018" s="8"/>
    </row>
    <row r="1019" spans="1:9" x14ac:dyDescent="0.3">
      <c r="A1019" s="140">
        <v>44847</v>
      </c>
      <c r="B1019" s="8"/>
      <c r="C1019" s="8"/>
      <c r="D1019" s="136"/>
      <c r="E1019" s="8"/>
      <c r="F1019" s="35"/>
      <c r="G1019" s="8"/>
      <c r="H1019" s="8"/>
      <c r="I1019" s="8"/>
    </row>
    <row r="1020" spans="1:9" x14ac:dyDescent="0.3">
      <c r="A1020" s="140">
        <v>44848</v>
      </c>
      <c r="B1020" s="8"/>
      <c r="C1020" s="8"/>
      <c r="D1020" s="136"/>
      <c r="E1020" s="8"/>
      <c r="F1020" s="35"/>
      <c r="G1020" s="8"/>
      <c r="H1020" s="8"/>
      <c r="I1020" s="8"/>
    </row>
    <row r="1021" spans="1:9" x14ac:dyDescent="0.3">
      <c r="A1021" s="140">
        <v>44849</v>
      </c>
      <c r="B1021" s="8"/>
      <c r="C1021" s="8"/>
      <c r="D1021" s="136"/>
      <c r="E1021" s="8"/>
      <c r="F1021" s="35"/>
      <c r="G1021" s="8"/>
      <c r="H1021" s="8"/>
      <c r="I1021" s="8"/>
    </row>
    <row r="1022" spans="1:9" x14ac:dyDescent="0.3">
      <c r="A1022" s="140">
        <v>44850</v>
      </c>
      <c r="B1022" s="8"/>
      <c r="C1022" s="8"/>
      <c r="D1022" s="136"/>
      <c r="E1022" s="8"/>
      <c r="F1022" s="35"/>
      <c r="G1022" s="8"/>
      <c r="H1022" s="8"/>
      <c r="I1022" s="8"/>
    </row>
    <row r="1023" spans="1:9" x14ac:dyDescent="0.3">
      <c r="A1023" s="140">
        <v>44851</v>
      </c>
      <c r="B1023" s="8"/>
      <c r="C1023" s="8"/>
      <c r="D1023" s="136"/>
      <c r="E1023" s="8"/>
      <c r="F1023" s="35"/>
      <c r="G1023" s="8"/>
      <c r="H1023" s="8"/>
      <c r="I1023" s="8"/>
    </row>
    <row r="1024" spans="1:9" x14ac:dyDescent="0.3">
      <c r="A1024" s="140">
        <v>44852</v>
      </c>
      <c r="B1024" s="8"/>
      <c r="C1024" s="8"/>
      <c r="D1024" s="136"/>
      <c r="E1024" s="8"/>
      <c r="F1024" s="35"/>
      <c r="G1024" s="8"/>
      <c r="H1024" s="8"/>
      <c r="I1024" s="8"/>
    </row>
    <row r="1025" spans="1:9" x14ac:dyDescent="0.3">
      <c r="A1025" s="140">
        <v>44853</v>
      </c>
      <c r="B1025" s="8"/>
      <c r="C1025" s="8"/>
      <c r="D1025" s="136"/>
      <c r="E1025" s="8"/>
      <c r="F1025" s="35"/>
      <c r="G1025" s="8"/>
      <c r="H1025" s="8"/>
      <c r="I1025" s="8"/>
    </row>
    <row r="1026" spans="1:9" x14ac:dyDescent="0.3">
      <c r="A1026" s="140">
        <v>44854</v>
      </c>
      <c r="B1026" s="8"/>
      <c r="C1026" s="8"/>
      <c r="D1026" s="136"/>
      <c r="E1026" s="8"/>
      <c r="F1026" s="35"/>
      <c r="G1026" s="8"/>
      <c r="H1026" s="8"/>
      <c r="I1026" s="8"/>
    </row>
    <row r="1027" spans="1:9" x14ac:dyDescent="0.3">
      <c r="A1027" s="140">
        <v>44855</v>
      </c>
      <c r="B1027" s="8"/>
      <c r="C1027" s="8"/>
      <c r="D1027" s="136"/>
      <c r="E1027" s="8"/>
      <c r="F1027" s="35"/>
      <c r="G1027" s="8"/>
      <c r="H1027" s="8"/>
      <c r="I1027" s="8"/>
    </row>
    <row r="1028" spans="1:9" x14ac:dyDescent="0.3">
      <c r="A1028" s="140">
        <v>44856</v>
      </c>
      <c r="B1028" s="8"/>
      <c r="C1028" s="8"/>
      <c r="D1028" s="136"/>
      <c r="E1028" s="8"/>
      <c r="F1028" s="35"/>
      <c r="G1028" s="8"/>
      <c r="H1028" s="8"/>
      <c r="I1028" s="8"/>
    </row>
    <row r="1029" spans="1:9" x14ac:dyDescent="0.3">
      <c r="A1029" s="140">
        <v>44857</v>
      </c>
      <c r="B1029" s="8"/>
      <c r="C1029" s="8"/>
      <c r="D1029" s="136"/>
      <c r="E1029" s="8"/>
      <c r="F1029" s="35"/>
      <c r="G1029" s="8"/>
      <c r="H1029" s="8"/>
      <c r="I1029" s="8"/>
    </row>
    <row r="1030" spans="1:9" x14ac:dyDescent="0.3">
      <c r="A1030" s="140">
        <v>44858</v>
      </c>
      <c r="B1030" s="8"/>
      <c r="C1030" s="8"/>
      <c r="D1030" s="136"/>
      <c r="E1030" s="8"/>
      <c r="F1030" s="35"/>
      <c r="G1030" s="8"/>
      <c r="H1030" s="8"/>
      <c r="I1030" s="8"/>
    </row>
    <row r="1031" spans="1:9" x14ac:dyDescent="0.3">
      <c r="A1031" s="140">
        <v>44859</v>
      </c>
      <c r="B1031" s="8"/>
      <c r="C1031" s="8"/>
      <c r="D1031" s="136"/>
      <c r="E1031" s="8"/>
      <c r="F1031" s="35"/>
      <c r="G1031" s="8"/>
      <c r="H1031" s="8"/>
      <c r="I1031" s="8"/>
    </row>
    <row r="1032" spans="1:9" x14ac:dyDescent="0.3">
      <c r="A1032" s="140">
        <v>44860</v>
      </c>
      <c r="B1032" s="8"/>
      <c r="C1032" s="8"/>
      <c r="D1032" s="136"/>
      <c r="E1032" s="8"/>
      <c r="F1032" s="35"/>
      <c r="G1032" s="8"/>
      <c r="H1032" s="8"/>
      <c r="I1032" s="8"/>
    </row>
    <row r="1033" spans="1:9" x14ac:dyDescent="0.3">
      <c r="A1033" s="140">
        <v>44861</v>
      </c>
      <c r="B1033" s="8"/>
      <c r="C1033" s="8"/>
      <c r="D1033" s="136"/>
      <c r="E1033" s="8"/>
      <c r="F1033" s="35"/>
      <c r="G1033" s="8"/>
      <c r="H1033" s="8"/>
      <c r="I1033" s="8"/>
    </row>
    <row r="1034" spans="1:9" x14ac:dyDescent="0.3">
      <c r="A1034" s="140">
        <v>44862</v>
      </c>
      <c r="B1034" s="8"/>
      <c r="C1034" s="8"/>
      <c r="D1034" s="136"/>
      <c r="E1034" s="8"/>
      <c r="F1034" s="35"/>
      <c r="G1034" s="8"/>
      <c r="H1034" s="8"/>
      <c r="I1034" s="8"/>
    </row>
    <row r="1035" spans="1:9" x14ac:dyDescent="0.3">
      <c r="A1035" s="140">
        <v>44863</v>
      </c>
      <c r="B1035" s="8"/>
      <c r="C1035" s="8"/>
      <c r="D1035" s="136"/>
      <c r="E1035" s="8"/>
      <c r="F1035" s="35"/>
      <c r="G1035" s="8"/>
      <c r="H1035" s="8"/>
      <c r="I1035" s="8"/>
    </row>
    <row r="1036" spans="1:9" x14ac:dyDescent="0.3">
      <c r="A1036" s="140">
        <v>44864</v>
      </c>
      <c r="B1036" s="8"/>
      <c r="C1036" s="8"/>
      <c r="D1036" s="136"/>
      <c r="E1036" s="8"/>
      <c r="F1036" s="35"/>
      <c r="G1036" s="8"/>
      <c r="H1036" s="8"/>
      <c r="I1036" s="8"/>
    </row>
    <row r="1037" spans="1:9" x14ac:dyDescent="0.3">
      <c r="A1037" s="140">
        <v>44865</v>
      </c>
      <c r="B1037" s="8"/>
      <c r="C1037" s="8"/>
      <c r="D1037" s="136"/>
      <c r="E1037" s="8"/>
      <c r="F1037" s="35"/>
      <c r="G1037" s="8"/>
      <c r="H1037" s="8"/>
      <c r="I1037" s="8"/>
    </row>
    <row r="1038" spans="1:9" x14ac:dyDescent="0.3">
      <c r="A1038" s="140">
        <v>44866</v>
      </c>
      <c r="B1038" s="8"/>
      <c r="C1038" s="8"/>
      <c r="D1038" s="136"/>
      <c r="E1038" s="8"/>
      <c r="F1038" s="35"/>
      <c r="G1038" s="8"/>
      <c r="H1038" s="8"/>
      <c r="I1038" s="8"/>
    </row>
    <row r="1039" spans="1:9" x14ac:dyDescent="0.3">
      <c r="A1039" s="140">
        <v>44867</v>
      </c>
      <c r="B1039" s="8"/>
      <c r="C1039" s="8"/>
      <c r="D1039" s="136"/>
      <c r="E1039" s="8"/>
      <c r="F1039" s="35"/>
      <c r="G1039" s="8"/>
      <c r="H1039" s="8"/>
      <c r="I1039" s="8"/>
    </row>
    <row r="1040" spans="1:9" x14ac:dyDescent="0.3">
      <c r="A1040" s="140">
        <v>44868</v>
      </c>
      <c r="B1040" s="8"/>
      <c r="C1040" s="8"/>
      <c r="D1040" s="136"/>
      <c r="E1040" s="8"/>
      <c r="F1040" s="35"/>
      <c r="G1040" s="8"/>
      <c r="H1040" s="8"/>
      <c r="I1040" s="8"/>
    </row>
    <row r="1041" spans="1:9" x14ac:dyDescent="0.3">
      <c r="A1041" s="140">
        <v>44869</v>
      </c>
      <c r="B1041" s="8"/>
      <c r="C1041" s="8"/>
      <c r="D1041" s="136"/>
      <c r="E1041" s="8"/>
      <c r="F1041" s="35"/>
      <c r="G1041" s="8"/>
      <c r="H1041" s="8"/>
      <c r="I1041" s="8"/>
    </row>
    <row r="1042" spans="1:9" x14ac:dyDescent="0.3">
      <c r="A1042" s="140">
        <v>44870</v>
      </c>
      <c r="B1042" s="8"/>
      <c r="C1042" s="8"/>
      <c r="D1042" s="136"/>
      <c r="E1042" s="8"/>
      <c r="F1042" s="35"/>
      <c r="G1042" s="8"/>
      <c r="H1042" s="8"/>
      <c r="I1042" s="8"/>
    </row>
    <row r="1043" spans="1:9" x14ac:dyDescent="0.3">
      <c r="A1043" s="140">
        <v>44871</v>
      </c>
      <c r="B1043" s="8"/>
      <c r="C1043" s="8"/>
      <c r="D1043" s="136"/>
      <c r="E1043" s="8"/>
      <c r="F1043" s="35"/>
      <c r="G1043" s="8"/>
      <c r="H1043" s="8"/>
      <c r="I1043" s="8"/>
    </row>
    <row r="1044" spans="1:9" x14ac:dyDescent="0.3">
      <c r="A1044" s="140">
        <v>44872</v>
      </c>
      <c r="B1044" s="8"/>
      <c r="C1044" s="8"/>
      <c r="D1044" s="136"/>
      <c r="E1044" s="8"/>
      <c r="F1044" s="35"/>
      <c r="G1044" s="8"/>
      <c r="H1044" s="8"/>
      <c r="I1044" s="8"/>
    </row>
    <row r="1045" spans="1:9" x14ac:dyDescent="0.3">
      <c r="A1045" s="140">
        <v>44873</v>
      </c>
      <c r="B1045" s="8"/>
      <c r="C1045" s="8"/>
      <c r="D1045" s="136"/>
      <c r="E1045" s="8"/>
      <c r="F1045" s="35"/>
      <c r="G1045" s="8"/>
      <c r="H1045" s="8"/>
      <c r="I1045" s="8"/>
    </row>
    <row r="1046" spans="1:9" x14ac:dyDescent="0.3">
      <c r="A1046" s="140">
        <v>44874</v>
      </c>
      <c r="B1046" s="8"/>
      <c r="C1046" s="8"/>
      <c r="D1046" s="136"/>
      <c r="E1046" s="8"/>
      <c r="F1046" s="35"/>
      <c r="G1046" s="8"/>
      <c r="H1046" s="8"/>
      <c r="I1046" s="8"/>
    </row>
    <row r="1047" spans="1:9" x14ac:dyDescent="0.3">
      <c r="A1047" s="140">
        <v>44875</v>
      </c>
      <c r="B1047" s="8"/>
      <c r="C1047" s="8"/>
      <c r="D1047" s="136"/>
      <c r="E1047" s="8"/>
      <c r="F1047" s="35"/>
      <c r="G1047" s="8"/>
      <c r="H1047" s="8"/>
      <c r="I1047" s="8"/>
    </row>
    <row r="1048" spans="1:9" x14ac:dyDescent="0.3">
      <c r="A1048" s="140">
        <v>44876</v>
      </c>
      <c r="B1048" s="8"/>
      <c r="C1048" s="8"/>
      <c r="D1048" s="136"/>
      <c r="E1048" s="8"/>
      <c r="F1048" s="35"/>
      <c r="G1048" s="8"/>
      <c r="H1048" s="8"/>
      <c r="I1048" s="8"/>
    </row>
    <row r="1049" spans="1:9" x14ac:dyDescent="0.3">
      <c r="A1049" s="140">
        <v>44877</v>
      </c>
      <c r="B1049" s="8"/>
      <c r="C1049" s="8"/>
      <c r="D1049" s="136"/>
      <c r="E1049" s="8"/>
      <c r="F1049" s="35"/>
      <c r="G1049" s="8"/>
      <c r="H1049" s="8"/>
      <c r="I1049" s="8"/>
    </row>
    <row r="1050" spans="1:9" x14ac:dyDescent="0.3">
      <c r="A1050" s="140">
        <v>44878</v>
      </c>
      <c r="B1050" s="8"/>
      <c r="C1050" s="8"/>
      <c r="D1050" s="136"/>
      <c r="E1050" s="8"/>
      <c r="F1050" s="35"/>
      <c r="G1050" s="8"/>
      <c r="H1050" s="8"/>
      <c r="I1050" s="8"/>
    </row>
    <row r="1051" spans="1:9" x14ac:dyDescent="0.3">
      <c r="A1051" s="140">
        <v>44879</v>
      </c>
      <c r="B1051" s="8"/>
      <c r="C1051" s="8"/>
      <c r="D1051" s="136"/>
      <c r="E1051" s="8"/>
      <c r="F1051" s="35"/>
      <c r="G1051" s="8"/>
      <c r="H1051" s="8"/>
      <c r="I1051" s="8"/>
    </row>
    <row r="1052" spans="1:9" x14ac:dyDescent="0.3">
      <c r="A1052" s="140">
        <v>44880</v>
      </c>
      <c r="B1052" s="8"/>
      <c r="C1052" s="8"/>
      <c r="D1052" s="136"/>
      <c r="E1052" s="8"/>
      <c r="F1052" s="35"/>
      <c r="G1052" s="8"/>
      <c r="H1052" s="8"/>
      <c r="I1052" s="8"/>
    </row>
    <row r="1053" spans="1:9" x14ac:dyDescent="0.3">
      <c r="A1053" s="140">
        <v>44881</v>
      </c>
      <c r="B1053" s="8"/>
      <c r="C1053" s="8"/>
      <c r="D1053" s="136"/>
      <c r="E1053" s="8"/>
      <c r="F1053" s="35"/>
      <c r="G1053" s="8"/>
      <c r="H1053" s="8"/>
      <c r="I1053" s="8"/>
    </row>
    <row r="1054" spans="1:9" x14ac:dyDescent="0.3">
      <c r="A1054" s="140">
        <v>44882</v>
      </c>
      <c r="B1054" s="8"/>
      <c r="C1054" s="8"/>
      <c r="D1054" s="136"/>
      <c r="E1054" s="8"/>
      <c r="F1054" s="35"/>
      <c r="G1054" s="8"/>
      <c r="H1054" s="8"/>
      <c r="I1054" s="8"/>
    </row>
    <row r="1055" spans="1:9" x14ac:dyDescent="0.3">
      <c r="A1055" s="140">
        <v>44883</v>
      </c>
      <c r="B1055" s="8"/>
      <c r="C1055" s="8"/>
      <c r="D1055" s="136"/>
      <c r="E1055" s="8"/>
      <c r="F1055" s="35"/>
      <c r="G1055" s="8"/>
      <c r="H1055" s="8"/>
      <c r="I1055" s="8"/>
    </row>
    <row r="1056" spans="1:9" x14ac:dyDescent="0.3">
      <c r="A1056" s="140">
        <v>44884</v>
      </c>
      <c r="B1056" s="8"/>
      <c r="C1056" s="8"/>
      <c r="D1056" s="136"/>
      <c r="E1056" s="8"/>
      <c r="F1056" s="35"/>
      <c r="G1056" s="8"/>
      <c r="H1056" s="8"/>
      <c r="I1056" s="8"/>
    </row>
    <row r="1057" spans="1:9" x14ac:dyDescent="0.3">
      <c r="A1057" s="140">
        <v>44885</v>
      </c>
      <c r="B1057" s="8"/>
      <c r="C1057" s="8"/>
      <c r="D1057" s="136"/>
      <c r="E1057" s="8"/>
      <c r="F1057" s="35"/>
      <c r="G1057" s="8"/>
      <c r="H1057" s="8"/>
      <c r="I1057" s="8"/>
    </row>
    <row r="1058" spans="1:9" x14ac:dyDescent="0.3">
      <c r="A1058" s="140">
        <v>44886</v>
      </c>
      <c r="B1058" s="8"/>
      <c r="C1058" s="8"/>
      <c r="D1058" s="136"/>
      <c r="E1058" s="8"/>
      <c r="F1058" s="35"/>
      <c r="G1058" s="8"/>
      <c r="H1058" s="8"/>
      <c r="I1058" s="8"/>
    </row>
    <row r="1059" spans="1:9" x14ac:dyDescent="0.3">
      <c r="A1059" s="140">
        <v>44887</v>
      </c>
      <c r="B1059" s="8"/>
      <c r="C1059" s="8"/>
      <c r="D1059" s="136"/>
      <c r="E1059" s="8"/>
      <c r="F1059" s="35"/>
      <c r="G1059" s="8"/>
      <c r="H1059" s="8"/>
      <c r="I1059" s="8"/>
    </row>
    <row r="1060" spans="1:9" x14ac:dyDescent="0.3">
      <c r="A1060" s="140">
        <v>44888</v>
      </c>
      <c r="B1060" s="8"/>
      <c r="C1060" s="8"/>
      <c r="D1060" s="136"/>
      <c r="E1060" s="8"/>
      <c r="F1060" s="35"/>
      <c r="G1060" s="8"/>
      <c r="H1060" s="8"/>
      <c r="I1060" s="8"/>
    </row>
    <row r="1061" spans="1:9" x14ac:dyDescent="0.3">
      <c r="A1061" s="140">
        <v>44889</v>
      </c>
      <c r="B1061" s="8"/>
      <c r="C1061" s="8"/>
      <c r="D1061" s="136"/>
      <c r="E1061" s="8"/>
      <c r="F1061" s="35"/>
      <c r="G1061" s="8"/>
      <c r="H1061" s="8"/>
      <c r="I1061" s="8"/>
    </row>
    <row r="1062" spans="1:9" x14ac:dyDescent="0.3">
      <c r="A1062" s="140">
        <v>44890</v>
      </c>
      <c r="B1062" s="8"/>
      <c r="C1062" s="8"/>
      <c r="D1062" s="136"/>
      <c r="E1062" s="8"/>
      <c r="F1062" s="35"/>
      <c r="G1062" s="8"/>
      <c r="H1062" s="8"/>
      <c r="I1062" s="8"/>
    </row>
    <row r="1063" spans="1:9" x14ac:dyDescent="0.3">
      <c r="A1063" s="140">
        <v>44891</v>
      </c>
      <c r="B1063" s="8"/>
      <c r="C1063" s="8"/>
      <c r="D1063" s="136"/>
      <c r="E1063" s="8"/>
      <c r="F1063" s="35"/>
      <c r="G1063" s="8"/>
      <c r="H1063" s="8"/>
      <c r="I1063" s="8"/>
    </row>
    <row r="1064" spans="1:9" x14ac:dyDescent="0.3">
      <c r="A1064" s="140">
        <v>44892</v>
      </c>
      <c r="B1064" s="8"/>
      <c r="C1064" s="8"/>
      <c r="D1064" s="136"/>
      <c r="E1064" s="8"/>
      <c r="F1064" s="35"/>
      <c r="G1064" s="8"/>
      <c r="H1064" s="8"/>
      <c r="I1064" s="8"/>
    </row>
    <row r="1065" spans="1:9" x14ac:dyDescent="0.3">
      <c r="A1065" s="140">
        <v>44893</v>
      </c>
      <c r="B1065" s="8"/>
      <c r="C1065" s="8"/>
      <c r="D1065" s="136"/>
      <c r="E1065" s="8"/>
      <c r="F1065" s="35"/>
      <c r="G1065" s="8"/>
      <c r="H1065" s="8"/>
      <c r="I1065" s="8"/>
    </row>
    <row r="1066" spans="1:9" x14ac:dyDescent="0.3">
      <c r="A1066" s="140">
        <v>44894</v>
      </c>
      <c r="B1066" s="8"/>
      <c r="C1066" s="8"/>
      <c r="D1066" s="136"/>
      <c r="E1066" s="8"/>
      <c r="F1066" s="35"/>
      <c r="G1066" s="8"/>
      <c r="H1066" s="8"/>
      <c r="I1066" s="8"/>
    </row>
    <row r="1067" spans="1:9" x14ac:dyDescent="0.3">
      <c r="A1067" s="140">
        <v>44895</v>
      </c>
      <c r="B1067" s="8"/>
      <c r="C1067" s="8"/>
      <c r="D1067" s="136"/>
      <c r="E1067" s="8"/>
      <c r="F1067" s="35"/>
      <c r="G1067" s="8"/>
      <c r="H1067" s="8"/>
      <c r="I1067" s="8"/>
    </row>
    <row r="1068" spans="1:9" x14ac:dyDescent="0.3">
      <c r="A1068" s="140">
        <v>44896</v>
      </c>
      <c r="B1068" s="8"/>
      <c r="C1068" s="8"/>
      <c r="D1068" s="136"/>
      <c r="E1068" s="8"/>
      <c r="F1068" s="35"/>
      <c r="G1068" s="8"/>
      <c r="H1068" s="8"/>
      <c r="I1068" s="8"/>
    </row>
    <row r="1069" spans="1:9" x14ac:dyDescent="0.3">
      <c r="A1069" s="140">
        <v>44897</v>
      </c>
      <c r="B1069" s="8"/>
      <c r="C1069" s="8"/>
      <c r="D1069" s="136"/>
      <c r="E1069" s="8"/>
      <c r="F1069" s="35"/>
      <c r="G1069" s="8"/>
      <c r="H1069" s="8"/>
      <c r="I1069" s="8"/>
    </row>
    <row r="1070" spans="1:9" x14ac:dyDescent="0.3">
      <c r="A1070" s="140">
        <v>44898</v>
      </c>
      <c r="B1070" s="8"/>
      <c r="C1070" s="8"/>
      <c r="D1070" s="136"/>
      <c r="E1070" s="8"/>
      <c r="F1070" s="35"/>
      <c r="G1070" s="8"/>
      <c r="H1070" s="8"/>
      <c r="I1070" s="8"/>
    </row>
    <row r="1071" spans="1:9" x14ac:dyDescent="0.3">
      <c r="A1071" s="140">
        <v>44899</v>
      </c>
      <c r="B1071" s="8"/>
      <c r="C1071" s="8"/>
      <c r="D1071" s="136"/>
      <c r="E1071" s="8"/>
      <c r="F1071" s="35"/>
      <c r="G1071" s="8"/>
      <c r="H1071" s="8"/>
      <c r="I1071" s="8"/>
    </row>
    <row r="1072" spans="1:9" x14ac:dyDescent="0.3">
      <c r="A1072" s="140">
        <v>44900</v>
      </c>
      <c r="B1072" s="8"/>
      <c r="C1072" s="8"/>
      <c r="D1072" s="136"/>
      <c r="E1072" s="8"/>
      <c r="F1072" s="35"/>
      <c r="G1072" s="8"/>
      <c r="H1072" s="8"/>
      <c r="I1072" s="8"/>
    </row>
    <row r="1073" spans="1:9" x14ac:dyDescent="0.3">
      <c r="A1073" s="140">
        <v>44901</v>
      </c>
      <c r="B1073" s="8"/>
      <c r="C1073" s="8"/>
      <c r="D1073" s="136"/>
      <c r="E1073" s="8"/>
      <c r="F1073" s="35"/>
      <c r="G1073" s="8"/>
      <c r="H1073" s="8"/>
      <c r="I1073" s="8"/>
    </row>
    <row r="1074" spans="1:9" x14ac:dyDescent="0.3">
      <c r="A1074" s="140">
        <v>44902</v>
      </c>
      <c r="B1074" s="8"/>
      <c r="C1074" s="8"/>
      <c r="D1074" s="136"/>
      <c r="E1074" s="8"/>
      <c r="F1074" s="35"/>
      <c r="G1074" s="8"/>
      <c r="H1074" s="8"/>
      <c r="I1074" s="8"/>
    </row>
    <row r="1075" spans="1:9" x14ac:dyDescent="0.3">
      <c r="A1075" s="140">
        <v>44903</v>
      </c>
      <c r="B1075" s="8"/>
      <c r="C1075" s="8"/>
      <c r="D1075" s="136"/>
      <c r="E1075" s="8"/>
      <c r="F1075" s="35"/>
      <c r="G1075" s="8"/>
      <c r="H1075" s="8"/>
      <c r="I1075" s="8"/>
    </row>
    <row r="1076" spans="1:9" x14ac:dyDescent="0.3">
      <c r="A1076" s="140">
        <v>44904</v>
      </c>
      <c r="B1076" s="8"/>
      <c r="C1076" s="8"/>
      <c r="D1076" s="136"/>
      <c r="E1076" s="8"/>
      <c r="F1076" s="35"/>
      <c r="G1076" s="8"/>
      <c r="H1076" s="8"/>
      <c r="I1076" s="8"/>
    </row>
    <row r="1077" spans="1:9" x14ac:dyDescent="0.3">
      <c r="A1077" s="140">
        <v>44905</v>
      </c>
      <c r="B1077" s="8"/>
      <c r="C1077" s="8"/>
      <c r="D1077" s="136"/>
      <c r="E1077" s="8"/>
      <c r="F1077" s="35"/>
      <c r="G1077" s="8"/>
      <c r="H1077" s="8"/>
      <c r="I1077" s="8"/>
    </row>
    <row r="1078" spans="1:9" x14ac:dyDescent="0.3">
      <c r="A1078" s="140">
        <v>44906</v>
      </c>
      <c r="B1078" s="8"/>
      <c r="C1078" s="8"/>
      <c r="D1078" s="136"/>
      <c r="E1078" s="8"/>
      <c r="F1078" s="35"/>
      <c r="G1078" s="8"/>
      <c r="H1078" s="8"/>
      <c r="I1078" s="8"/>
    </row>
    <row r="1079" spans="1:9" x14ac:dyDescent="0.3">
      <c r="A1079" s="140">
        <v>44907</v>
      </c>
      <c r="B1079" s="8"/>
      <c r="C1079" s="8"/>
      <c r="D1079" s="136"/>
      <c r="E1079" s="8"/>
      <c r="F1079" s="35"/>
      <c r="G1079" s="8"/>
      <c r="H1079" s="8"/>
      <c r="I1079" s="8"/>
    </row>
    <row r="1080" spans="1:9" x14ac:dyDescent="0.3">
      <c r="A1080" s="140">
        <v>44908</v>
      </c>
      <c r="B1080" s="8"/>
      <c r="C1080" s="8"/>
      <c r="D1080" s="136"/>
      <c r="E1080" s="8"/>
      <c r="F1080" s="35"/>
      <c r="G1080" s="8"/>
      <c r="H1080" s="8"/>
      <c r="I1080" s="8"/>
    </row>
    <row r="1081" spans="1:9" x14ac:dyDescent="0.3">
      <c r="A1081" s="140">
        <v>44909</v>
      </c>
      <c r="B1081" s="8"/>
      <c r="C1081" s="8"/>
      <c r="D1081" s="136"/>
      <c r="E1081" s="8"/>
      <c r="F1081" s="35"/>
      <c r="G1081" s="8"/>
      <c r="H1081" s="8"/>
      <c r="I1081" s="8"/>
    </row>
    <row r="1082" spans="1:9" x14ac:dyDescent="0.3">
      <c r="A1082" s="140">
        <v>44910</v>
      </c>
      <c r="B1082" s="8"/>
      <c r="C1082" s="8"/>
      <c r="D1082" s="136"/>
      <c r="E1082" s="8"/>
      <c r="F1082" s="35"/>
      <c r="G1082" s="8"/>
      <c r="H1082" s="8"/>
      <c r="I1082" s="8"/>
    </row>
    <row r="1083" spans="1:9" x14ac:dyDescent="0.3">
      <c r="A1083" s="140">
        <v>44911</v>
      </c>
      <c r="B1083" s="8"/>
      <c r="C1083" s="8"/>
      <c r="D1083" s="136"/>
      <c r="E1083" s="8"/>
      <c r="F1083" s="35"/>
      <c r="G1083" s="8"/>
      <c r="H1083" s="8"/>
      <c r="I1083" s="8"/>
    </row>
    <row r="1084" spans="1:9" x14ac:dyDescent="0.3">
      <c r="A1084" s="140">
        <v>44912</v>
      </c>
      <c r="B1084" s="8"/>
      <c r="C1084" s="8"/>
      <c r="D1084" s="136"/>
      <c r="E1084" s="8"/>
      <c r="F1084" s="35"/>
      <c r="G1084" s="8"/>
      <c r="H1084" s="8"/>
      <c r="I1084" s="8"/>
    </row>
    <row r="1085" spans="1:9" x14ac:dyDescent="0.3">
      <c r="A1085" s="140">
        <v>44913</v>
      </c>
      <c r="B1085" s="8"/>
      <c r="C1085" s="8"/>
      <c r="D1085" s="136"/>
      <c r="E1085" s="8"/>
      <c r="F1085" s="35"/>
      <c r="G1085" s="8"/>
      <c r="H1085" s="8"/>
      <c r="I1085" s="8"/>
    </row>
    <row r="1086" spans="1:9" x14ac:dyDescent="0.3">
      <c r="A1086" s="140">
        <v>44914</v>
      </c>
      <c r="B1086" s="8"/>
      <c r="C1086" s="8"/>
      <c r="D1086" s="136"/>
      <c r="E1086" s="8"/>
      <c r="F1086" s="35"/>
      <c r="G1086" s="8"/>
      <c r="H1086" s="8"/>
      <c r="I1086" s="8"/>
    </row>
    <row r="1087" spans="1:9" x14ac:dyDescent="0.3">
      <c r="A1087" s="140">
        <v>44915</v>
      </c>
      <c r="B1087" s="8"/>
      <c r="C1087" s="8"/>
      <c r="D1087" s="136"/>
      <c r="E1087" s="8"/>
      <c r="F1087" s="35"/>
      <c r="G1087" s="8"/>
      <c r="H1087" s="8"/>
      <c r="I1087" s="8"/>
    </row>
    <row r="1088" spans="1:9" x14ac:dyDescent="0.3">
      <c r="A1088" s="140">
        <v>44916</v>
      </c>
      <c r="B1088" s="8"/>
      <c r="C1088" s="8"/>
      <c r="D1088" s="136"/>
      <c r="E1088" s="8"/>
      <c r="F1088" s="35"/>
      <c r="G1088" s="8"/>
      <c r="H1088" s="8"/>
      <c r="I1088" s="8"/>
    </row>
    <row r="1089" spans="1:9" x14ac:dyDescent="0.3">
      <c r="A1089" s="140">
        <v>44917</v>
      </c>
      <c r="B1089" s="8"/>
      <c r="C1089" s="8"/>
      <c r="D1089" s="136"/>
      <c r="E1089" s="8"/>
      <c r="F1089" s="35"/>
      <c r="G1089" s="8"/>
      <c r="H1089" s="8"/>
      <c r="I1089" s="8"/>
    </row>
    <row r="1090" spans="1:9" x14ac:dyDescent="0.3">
      <c r="A1090" s="140">
        <v>44918</v>
      </c>
      <c r="B1090" s="8"/>
      <c r="C1090" s="8"/>
      <c r="D1090" s="136"/>
      <c r="E1090" s="8"/>
      <c r="F1090" s="35"/>
      <c r="G1090" s="8"/>
      <c r="H1090" s="8"/>
      <c r="I1090" s="8"/>
    </row>
    <row r="1091" spans="1:9" x14ac:dyDescent="0.3">
      <c r="A1091" s="140">
        <v>44919</v>
      </c>
      <c r="B1091" s="8"/>
      <c r="C1091" s="8"/>
      <c r="D1091" s="136"/>
      <c r="E1091" s="8"/>
      <c r="F1091" s="35"/>
      <c r="G1091" s="8"/>
      <c r="H1091" s="8"/>
      <c r="I1091" s="8"/>
    </row>
    <row r="1092" spans="1:9" x14ac:dyDescent="0.3">
      <c r="A1092" s="140">
        <v>44920</v>
      </c>
      <c r="B1092" s="8"/>
      <c r="C1092" s="8"/>
      <c r="D1092" s="136"/>
      <c r="E1092" s="8"/>
      <c r="F1092" s="35"/>
      <c r="G1092" s="8"/>
      <c r="H1092" s="8"/>
      <c r="I1092" s="8"/>
    </row>
    <row r="1093" spans="1:9" x14ac:dyDescent="0.3">
      <c r="A1093" s="140">
        <v>44921</v>
      </c>
      <c r="B1093" s="8"/>
      <c r="C1093" s="8"/>
      <c r="D1093" s="136"/>
      <c r="E1093" s="8"/>
      <c r="F1093" s="35"/>
      <c r="G1093" s="8"/>
      <c r="H1093" s="8"/>
      <c r="I1093" s="8"/>
    </row>
    <row r="1094" spans="1:9" x14ac:dyDescent="0.3">
      <c r="A1094" s="140">
        <v>44922</v>
      </c>
      <c r="B1094" s="8"/>
      <c r="C1094" s="8"/>
      <c r="D1094" s="136"/>
      <c r="E1094" s="8"/>
      <c r="F1094" s="35"/>
      <c r="G1094" s="8"/>
      <c r="H1094" s="8"/>
      <c r="I1094" s="8"/>
    </row>
    <row r="1095" spans="1:9" x14ac:dyDescent="0.3">
      <c r="A1095" s="140">
        <v>44923</v>
      </c>
      <c r="B1095" s="8"/>
      <c r="C1095" s="8"/>
      <c r="D1095" s="136"/>
      <c r="E1095" s="8"/>
      <c r="F1095" s="35"/>
      <c r="G1095" s="8"/>
      <c r="H1095" s="8"/>
      <c r="I1095" s="8"/>
    </row>
    <row r="1096" spans="1:9" x14ac:dyDescent="0.3">
      <c r="A1096" s="140">
        <v>44924</v>
      </c>
      <c r="B1096" s="8"/>
      <c r="C1096" s="8"/>
      <c r="D1096" s="136"/>
      <c r="E1096" s="8"/>
      <c r="F1096" s="35"/>
      <c r="G1096" s="8"/>
      <c r="H1096" s="8"/>
      <c r="I1096" s="8"/>
    </row>
    <row r="1097" spans="1:9" x14ac:dyDescent="0.3">
      <c r="A1097" s="140">
        <v>44925</v>
      </c>
      <c r="B1097" s="8"/>
      <c r="C1097" s="8"/>
      <c r="D1097" s="136"/>
      <c r="E1097" s="8"/>
      <c r="F1097" s="35"/>
      <c r="G1097" s="8"/>
      <c r="H1097" s="8"/>
      <c r="I1097" s="8"/>
    </row>
    <row r="1098" spans="1:9" x14ac:dyDescent="0.3">
      <c r="A1098" s="140">
        <v>44926</v>
      </c>
      <c r="B1098" s="8"/>
      <c r="C1098" s="8"/>
      <c r="D1098" s="136"/>
      <c r="E1098" s="8"/>
      <c r="F1098" s="35"/>
      <c r="G1098" s="8"/>
      <c r="H1098" s="8"/>
      <c r="I1098" s="8"/>
    </row>
  </sheetData>
  <autoFilter ref="A1:G203" xr:uid="{00000000-0009-0000-0000-000000000000}"/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387"/>
  <sheetViews>
    <sheetView topLeftCell="AI1" zoomScale="70" zoomScaleNormal="70" workbookViewId="0">
      <pane ySplit="1" topLeftCell="A26" activePane="bottomLeft" state="frozen"/>
      <selection activeCell="V40" sqref="V40"/>
      <selection pane="bottomLeft" activeCell="BA61" sqref="BA61"/>
    </sheetView>
  </sheetViews>
  <sheetFormatPr baseColWidth="10" defaultColWidth="11.44140625" defaultRowHeight="15" x14ac:dyDescent="0.35"/>
  <cols>
    <col min="1" max="1" width="11.44140625" style="11" customWidth="1"/>
    <col min="2" max="2" width="13.109375" style="78" customWidth="1"/>
    <col min="3" max="3" width="13.109375" style="16" customWidth="1"/>
    <col min="4" max="4" width="13.109375" style="78" customWidth="1"/>
    <col min="5" max="6" width="13.109375" style="16" customWidth="1"/>
    <col min="7" max="8" width="15.44140625" style="79" customWidth="1"/>
    <col min="9" max="9" width="18.109375" style="11" customWidth="1"/>
    <col min="10" max="10" width="15.44140625" style="11" customWidth="1"/>
    <col min="11" max="11" width="18.6640625" style="11" customWidth="1"/>
    <col min="12" max="13" width="15.44140625" style="11" customWidth="1"/>
    <col min="14" max="14" width="6.109375" style="11" customWidth="1"/>
    <col min="15" max="15" width="15.44140625" style="11" customWidth="1"/>
    <col min="16" max="17" width="16" style="11" customWidth="1"/>
    <col min="18" max="22" width="10.6640625" style="11" customWidth="1"/>
    <col min="23" max="24" width="11" style="11" customWidth="1"/>
    <col min="25" max="25" width="22.109375" style="11" customWidth="1"/>
    <col min="26" max="26" width="22.44140625" style="11" customWidth="1"/>
    <col min="27" max="27" width="18.44140625" style="11" customWidth="1"/>
    <col min="28" max="28" width="36.33203125" style="11" customWidth="1"/>
    <col min="29" max="31" width="11.44140625" style="33"/>
    <col min="32" max="32" width="5.6640625" style="11" customWidth="1"/>
    <col min="33" max="43" width="11.44140625" style="11"/>
    <col min="44" max="44" width="15.109375" style="11" customWidth="1"/>
    <col min="45" max="50" width="11.44140625" style="11"/>
    <col min="51" max="51" width="16.6640625" style="11" customWidth="1"/>
    <col min="52" max="57" width="11.44140625" style="11"/>
    <col min="58" max="58" width="14.88671875" style="11" customWidth="1"/>
    <col min="59" max="59" width="24.88671875" style="11" customWidth="1"/>
    <col min="60" max="63" width="11.44140625" style="11"/>
    <col min="64" max="16384" width="11.44140625" style="9"/>
  </cols>
  <sheetData>
    <row r="1" spans="1:62" s="11" customFormat="1" ht="60.6" thickBot="1" x14ac:dyDescent="0.4">
      <c r="A1" s="39" t="s">
        <v>6</v>
      </c>
      <c r="B1" s="40">
        <v>2015</v>
      </c>
      <c r="C1" s="40">
        <v>2016</v>
      </c>
      <c r="D1" s="40">
        <v>2017</v>
      </c>
      <c r="E1" s="40">
        <v>2018</v>
      </c>
      <c r="F1" s="40">
        <v>2019</v>
      </c>
      <c r="G1" s="41" t="s">
        <v>7</v>
      </c>
      <c r="H1" s="41" t="s">
        <v>77</v>
      </c>
      <c r="I1" s="41" t="s">
        <v>78</v>
      </c>
      <c r="J1" s="41" t="s">
        <v>79</v>
      </c>
      <c r="K1" s="41" t="s">
        <v>80</v>
      </c>
      <c r="L1" s="42" t="s">
        <v>81</v>
      </c>
      <c r="M1" s="17"/>
      <c r="N1" s="39" t="s">
        <v>84</v>
      </c>
      <c r="O1" s="41" t="s">
        <v>8</v>
      </c>
      <c r="P1" s="41" t="s">
        <v>9</v>
      </c>
      <c r="Q1" s="41" t="s">
        <v>10</v>
      </c>
      <c r="R1" s="41" t="s">
        <v>11</v>
      </c>
      <c r="S1" s="41" t="s">
        <v>12</v>
      </c>
      <c r="T1" s="41" t="s">
        <v>13</v>
      </c>
      <c r="U1" s="41" t="s">
        <v>14</v>
      </c>
      <c r="V1" s="41" t="s">
        <v>15</v>
      </c>
      <c r="W1" s="41" t="s">
        <v>16</v>
      </c>
      <c r="X1" s="41" t="s">
        <v>82</v>
      </c>
      <c r="Y1" s="41" t="s">
        <v>4</v>
      </c>
      <c r="Z1" s="41" t="s">
        <v>1</v>
      </c>
      <c r="AA1" s="41" t="s">
        <v>123</v>
      </c>
      <c r="AB1" s="144" t="s">
        <v>83</v>
      </c>
      <c r="AC1" s="33"/>
      <c r="AD1" s="33"/>
      <c r="AE1" s="33"/>
      <c r="AF1" s="43" t="s">
        <v>84</v>
      </c>
      <c r="AG1" s="44" t="s">
        <v>69</v>
      </c>
      <c r="AH1" s="44" t="s">
        <v>11</v>
      </c>
      <c r="AI1" s="44" t="s">
        <v>12</v>
      </c>
      <c r="AJ1" s="44" t="s">
        <v>13</v>
      </c>
      <c r="AK1" s="44" t="s">
        <v>14</v>
      </c>
      <c r="AL1" s="44" t="s">
        <v>15</v>
      </c>
      <c r="AM1" s="44" t="s">
        <v>16</v>
      </c>
      <c r="AN1" s="44" t="s">
        <v>82</v>
      </c>
      <c r="AO1" s="44" t="s">
        <v>4</v>
      </c>
      <c r="AP1" s="44" t="s">
        <v>1</v>
      </c>
      <c r="AQ1" s="44" t="s">
        <v>85</v>
      </c>
      <c r="AR1" s="42" t="s">
        <v>86</v>
      </c>
      <c r="AS1" s="118"/>
      <c r="AT1" s="118"/>
      <c r="AU1" s="118"/>
      <c r="AX1" s="39" t="s">
        <v>87</v>
      </c>
      <c r="AY1" s="41" t="s">
        <v>70</v>
      </c>
      <c r="AZ1" s="41" t="s">
        <v>71</v>
      </c>
      <c r="BA1" s="41" t="s">
        <v>72</v>
      </c>
      <c r="BB1" s="41" t="s">
        <v>73</v>
      </c>
      <c r="BC1" s="41" t="s">
        <v>74</v>
      </c>
      <c r="BD1" s="41" t="s">
        <v>75</v>
      </c>
      <c r="BE1" s="161" t="s">
        <v>76</v>
      </c>
      <c r="BF1" s="223" t="s">
        <v>88</v>
      </c>
      <c r="BG1" s="223" t="s">
        <v>136</v>
      </c>
      <c r="BH1" s="45"/>
      <c r="BI1" s="89" t="s">
        <v>89</v>
      </c>
      <c r="BJ1" s="46"/>
    </row>
    <row r="2" spans="1:62" s="11" customFormat="1" ht="15" customHeight="1" x14ac:dyDescent="0.35">
      <c r="A2" s="264" t="s">
        <v>2</v>
      </c>
      <c r="B2" s="18">
        <f>SUM(B5:B371)</f>
        <v>219472</v>
      </c>
      <c r="C2" s="18">
        <f t="shared" ref="C2:H2" si="0">SUM(C5:C370)</f>
        <v>223078</v>
      </c>
      <c r="D2" s="18">
        <f t="shared" si="0"/>
        <v>227624</v>
      </c>
      <c r="E2" s="18">
        <f t="shared" si="0"/>
        <v>236932</v>
      </c>
      <c r="F2" s="18">
        <f t="shared" si="0"/>
        <v>244355</v>
      </c>
      <c r="G2" s="18">
        <f t="shared" si="0"/>
        <v>300140</v>
      </c>
      <c r="H2" s="18">
        <f t="shared" si="0"/>
        <v>272055</v>
      </c>
      <c r="I2" s="18">
        <f>SUM(I5:I370)</f>
        <v>50742</v>
      </c>
      <c r="J2" s="18">
        <f>SUM(J5:J370)</f>
        <v>79155</v>
      </c>
      <c r="K2" s="18">
        <f>SUM(K5:K370)</f>
        <v>8405</v>
      </c>
      <c r="L2" s="18">
        <f>SUM(L5:L370)</f>
        <v>12167</v>
      </c>
      <c r="M2" s="47"/>
      <c r="N2" s="351" t="s">
        <v>87</v>
      </c>
      <c r="O2" s="21" t="s">
        <v>17</v>
      </c>
      <c r="P2" s="143">
        <v>43829</v>
      </c>
      <c r="Q2" s="143">
        <v>43835</v>
      </c>
      <c r="R2" s="13">
        <f>SUM(B3:B9)</f>
        <v>4744</v>
      </c>
      <c r="S2" s="13">
        <f t="shared" ref="S2:V2" si="1">SUM(C3:C9)</f>
        <v>4676</v>
      </c>
      <c r="T2" s="13">
        <f t="shared" si="1"/>
        <v>4952</v>
      </c>
      <c r="U2" s="13">
        <f t="shared" si="1"/>
        <v>4695</v>
      </c>
      <c r="V2" s="13">
        <f t="shared" si="1"/>
        <v>5257</v>
      </c>
      <c r="W2" s="13">
        <f>SUM(G3:G9)</f>
        <v>5078</v>
      </c>
      <c r="X2" s="308" t="s">
        <v>91</v>
      </c>
      <c r="Y2" s="13">
        <f>SUM(I3:I9)</f>
        <v>0</v>
      </c>
      <c r="Z2" s="13">
        <f>SUM(K3:K9)</f>
        <v>0</v>
      </c>
      <c r="AA2" s="13">
        <f>AVERAGE(R2:V2)</f>
        <v>4864.8</v>
      </c>
      <c r="AB2" s="55">
        <f>W2-Y2-Z2</f>
        <v>5078</v>
      </c>
      <c r="AC2" s="34"/>
      <c r="AD2" s="34"/>
      <c r="AE2" s="33"/>
      <c r="AF2" s="315" t="s">
        <v>87</v>
      </c>
      <c r="AG2" s="51" t="s">
        <v>90</v>
      </c>
      <c r="AH2" s="52">
        <f>SUM(B5:B35)</f>
        <v>19717</v>
      </c>
      <c r="AI2" s="52">
        <f t="shared" ref="AI2:AM2" si="2">SUM(C5:C35)</f>
        <v>19584</v>
      </c>
      <c r="AJ2" s="52">
        <f t="shared" si="2"/>
        <v>20798</v>
      </c>
      <c r="AK2" s="52">
        <f t="shared" si="2"/>
        <v>20350</v>
      </c>
      <c r="AL2" s="52">
        <f t="shared" si="2"/>
        <v>21354</v>
      </c>
      <c r="AM2" s="52">
        <f t="shared" si="2"/>
        <v>21599</v>
      </c>
      <c r="AN2" s="307" t="s">
        <v>91</v>
      </c>
      <c r="AO2" s="52">
        <f>SUM(I5:I35)</f>
        <v>0</v>
      </c>
      <c r="AP2" s="52">
        <f>SUM(K5:K35)</f>
        <v>0</v>
      </c>
      <c r="AQ2" s="52">
        <f>AVERAGE(AH2:AL2)</f>
        <v>20360.599999999999</v>
      </c>
      <c r="AR2" s="20">
        <f>AM2-AO2-AP2</f>
        <v>21599</v>
      </c>
      <c r="AS2" s="118"/>
      <c r="AT2" s="118"/>
      <c r="AU2" s="118"/>
      <c r="AX2" s="305" t="s">
        <v>130</v>
      </c>
      <c r="AY2" s="27" t="s">
        <v>90</v>
      </c>
      <c r="AZ2" s="13">
        <f>AVERAGE(B5:B35)</f>
        <v>636.0322580645161</v>
      </c>
      <c r="BA2" s="13">
        <f t="shared" ref="BA2:BE2" si="3">AVERAGE(C5:C35)</f>
        <v>631.74193548387098</v>
      </c>
      <c r="BB2" s="13">
        <f t="shared" si="3"/>
        <v>670.90322580645159</v>
      </c>
      <c r="BC2" s="13">
        <f t="shared" si="3"/>
        <v>656.45161290322585</v>
      </c>
      <c r="BD2" s="13">
        <f t="shared" si="3"/>
        <v>688.83870967741939</v>
      </c>
      <c r="BE2" s="288">
        <f t="shared" si="3"/>
        <v>696.74193548387098</v>
      </c>
      <c r="BF2" s="224">
        <f>AVERAGE(AZ2:BD2)</f>
        <v>656.79354838709673</v>
      </c>
      <c r="BG2" s="13">
        <f>BE2-BF2</f>
        <v>39.94838709677424</v>
      </c>
    </row>
    <row r="3" spans="1:62" s="11" customFormat="1" x14ac:dyDescent="0.35">
      <c r="A3" s="19">
        <v>44195</v>
      </c>
      <c r="B3" s="10">
        <v>705</v>
      </c>
      <c r="C3" s="10">
        <v>647</v>
      </c>
      <c r="D3" s="10">
        <v>664</v>
      </c>
      <c r="E3" s="10">
        <v>665</v>
      </c>
      <c r="F3" s="10">
        <v>726</v>
      </c>
      <c r="G3" s="32">
        <f>F369</f>
        <v>698</v>
      </c>
      <c r="H3" s="10">
        <f>G369</f>
        <v>1126</v>
      </c>
      <c r="I3" s="31">
        <v>0</v>
      </c>
      <c r="J3" s="31">
        <f>I369</f>
        <v>341</v>
      </c>
      <c r="K3" s="31">
        <v>0</v>
      </c>
      <c r="L3" s="31">
        <f>K369</f>
        <v>38</v>
      </c>
      <c r="M3" s="47"/>
      <c r="N3" s="351"/>
      <c r="O3" s="21" t="s">
        <v>18</v>
      </c>
      <c r="P3" s="22">
        <v>43836</v>
      </c>
      <c r="Q3" s="22">
        <v>43842</v>
      </c>
      <c r="R3" s="13">
        <f>SUM(B10:B16)</f>
        <v>4602</v>
      </c>
      <c r="S3" s="13">
        <f t="shared" ref="S3:V3" si="4">SUM(C10:C16)</f>
        <v>4395</v>
      </c>
      <c r="T3" s="13">
        <f t="shared" si="4"/>
        <v>4648</v>
      </c>
      <c r="U3" s="13">
        <f t="shared" si="4"/>
        <v>4494</v>
      </c>
      <c r="V3" s="13">
        <f t="shared" si="4"/>
        <v>4880</v>
      </c>
      <c r="W3" s="13">
        <f>SUM(G10:G16)</f>
        <v>5023</v>
      </c>
      <c r="X3" s="308"/>
      <c r="Y3" s="13">
        <f>SUM(I10:I16)</f>
        <v>0</v>
      </c>
      <c r="Z3" s="13">
        <f>SUM(K10:K16)</f>
        <v>0</v>
      </c>
      <c r="AA3" s="13">
        <f t="shared" ref="AA3:AA66" si="5">AVERAGE(R3:V3)</f>
        <v>4603.8</v>
      </c>
      <c r="AB3" s="55">
        <f t="shared" ref="AB3:AB54" si="6">W3-Y3-Z3</f>
        <v>5023</v>
      </c>
      <c r="AC3" s="34"/>
      <c r="AD3" s="34"/>
      <c r="AE3" s="33"/>
      <c r="AF3" s="316"/>
      <c r="AG3" s="56" t="s">
        <v>92</v>
      </c>
      <c r="AH3" s="20">
        <f>SUM(B36:B64)</f>
        <v>16404</v>
      </c>
      <c r="AI3" s="20">
        <f t="shared" ref="AI3:AM3" si="7">SUM(C36:C64)</f>
        <v>17180</v>
      </c>
      <c r="AJ3" s="20">
        <f t="shared" si="7"/>
        <v>17149</v>
      </c>
      <c r="AK3" s="20">
        <f t="shared" si="7"/>
        <v>17439</v>
      </c>
      <c r="AL3" s="20">
        <f t="shared" si="7"/>
        <v>17974</v>
      </c>
      <c r="AM3" s="20">
        <f t="shared" si="7"/>
        <v>19427</v>
      </c>
      <c r="AN3" s="308"/>
      <c r="AO3" s="20">
        <f>SUM(I36:I64)</f>
        <v>0</v>
      </c>
      <c r="AP3" s="20">
        <f>SUM(K36:K64)</f>
        <v>0</v>
      </c>
      <c r="AQ3" s="20">
        <f>AVERAGE(AH3:AL3)</f>
        <v>17229.2</v>
      </c>
      <c r="AR3" s="20">
        <f t="shared" ref="AR3:AR13" si="8">AM3-AO3-AP3</f>
        <v>19427</v>
      </c>
      <c r="AS3" s="118"/>
      <c r="AT3" s="118"/>
      <c r="AU3" s="118"/>
      <c r="AX3" s="305"/>
      <c r="AY3" s="164" t="s">
        <v>92</v>
      </c>
      <c r="AZ3" s="13">
        <f>AVERAGE(B36:B63)</f>
        <v>585.85714285714289</v>
      </c>
      <c r="BA3" s="13">
        <f>AVERAGE(C36:C64)</f>
        <v>592.41379310344826</v>
      </c>
      <c r="BB3" s="13">
        <f t="shared" ref="BB3:BD3" si="9">AVERAGE(D36:D63)</f>
        <v>612.46428571428567</v>
      </c>
      <c r="BC3" s="13">
        <f t="shared" si="9"/>
        <v>622.82142857142856</v>
      </c>
      <c r="BD3" s="13">
        <f t="shared" si="9"/>
        <v>641.92857142857144</v>
      </c>
      <c r="BE3" s="288">
        <f>AVERAGE(G36:G64)</f>
        <v>669.89655172413791</v>
      </c>
      <c r="BF3" s="224">
        <f t="shared" ref="BF3:BF18" si="10">AVERAGE(AZ3:BD3)</f>
        <v>611.09704433497541</v>
      </c>
      <c r="BG3" s="13">
        <f t="shared" ref="BG3:BG19" si="11">BE3-BF3</f>
        <v>58.7995073891625</v>
      </c>
    </row>
    <row r="4" spans="1:62" s="11" customFormat="1" x14ac:dyDescent="0.35">
      <c r="A4" s="19">
        <v>44196</v>
      </c>
      <c r="B4" s="10">
        <v>646</v>
      </c>
      <c r="C4" s="10">
        <v>674</v>
      </c>
      <c r="D4" s="10">
        <v>690</v>
      </c>
      <c r="E4" s="10">
        <v>626</v>
      </c>
      <c r="F4" s="10">
        <v>704</v>
      </c>
      <c r="G4" s="32">
        <f>F370</f>
        <v>713</v>
      </c>
      <c r="H4" s="10">
        <f>G370</f>
        <v>1096</v>
      </c>
      <c r="I4" s="31">
        <v>0</v>
      </c>
      <c r="J4" s="31">
        <f>I370</f>
        <v>311</v>
      </c>
      <c r="K4" s="31">
        <v>0</v>
      </c>
      <c r="L4" s="31">
        <f>K370</f>
        <v>31</v>
      </c>
      <c r="M4" s="47"/>
      <c r="N4" s="351"/>
      <c r="O4" s="21" t="s">
        <v>19</v>
      </c>
      <c r="P4" s="22">
        <v>43843</v>
      </c>
      <c r="Q4" s="22">
        <v>43849</v>
      </c>
      <c r="R4" s="13">
        <f>SUM(B17:B23)</f>
        <v>4514</v>
      </c>
      <c r="S4" s="13">
        <f t="shared" ref="S4:V4" si="12">SUM(C17:C23)</f>
        <v>4436</v>
      </c>
      <c r="T4" s="13">
        <f t="shared" si="12"/>
        <v>4788</v>
      </c>
      <c r="U4" s="13">
        <f t="shared" si="12"/>
        <v>4530</v>
      </c>
      <c r="V4" s="13">
        <f t="shared" si="12"/>
        <v>4817</v>
      </c>
      <c r="W4" s="13">
        <f>SUM(G17:G23)</f>
        <v>4915</v>
      </c>
      <c r="X4" s="308"/>
      <c r="Y4" s="13">
        <f>SUM(I17:I23)</f>
        <v>0</v>
      </c>
      <c r="Z4" s="13">
        <f>SUM(K17:K23)</f>
        <v>0</v>
      </c>
      <c r="AA4" s="13">
        <f t="shared" si="5"/>
        <v>4617</v>
      </c>
      <c r="AB4" s="55">
        <f t="shared" si="6"/>
        <v>4915</v>
      </c>
      <c r="AC4" s="34"/>
      <c r="AD4" s="34"/>
      <c r="AE4" s="33"/>
      <c r="AF4" s="316"/>
      <c r="AG4" s="56" t="s">
        <v>93</v>
      </c>
      <c r="AH4" s="20">
        <f>SUM(B65:B95)</f>
        <v>18378</v>
      </c>
      <c r="AI4" s="20">
        <f t="shared" ref="AI4:AM4" si="13">SUM(C65:C95)</f>
        <v>18637</v>
      </c>
      <c r="AJ4" s="20">
        <f t="shared" si="13"/>
        <v>18546</v>
      </c>
      <c r="AK4" s="20">
        <f t="shared" si="13"/>
        <v>19737</v>
      </c>
      <c r="AL4" s="20">
        <f t="shared" si="13"/>
        <v>19952</v>
      </c>
      <c r="AM4" s="20">
        <f t="shared" si="13"/>
        <v>19722</v>
      </c>
      <c r="AN4" s="308"/>
      <c r="AO4" s="20">
        <f>SUM(I65:I95)</f>
        <v>32</v>
      </c>
      <c r="AP4" s="20">
        <f>SUM(K65:K95)</f>
        <v>32</v>
      </c>
      <c r="AQ4" s="20">
        <f t="shared" ref="AQ4:AQ13" si="14">AVERAGE(AH4:AL4)</f>
        <v>19050</v>
      </c>
      <c r="AR4" s="20">
        <f t="shared" si="8"/>
        <v>19658</v>
      </c>
      <c r="AS4" s="118"/>
      <c r="AT4" s="118"/>
      <c r="AU4" s="118"/>
      <c r="AX4" s="305"/>
      <c r="AY4" s="27" t="s">
        <v>93</v>
      </c>
      <c r="AZ4" s="13">
        <f>AVERAGE(B65:B95)</f>
        <v>592.83870967741939</v>
      </c>
      <c r="BA4" s="13">
        <f t="shared" ref="BA4:BE4" si="15">AVERAGE(C65:C95)</f>
        <v>601.19354838709683</v>
      </c>
      <c r="BB4" s="13">
        <f t="shared" si="15"/>
        <v>598.25806451612902</v>
      </c>
      <c r="BC4" s="13">
        <f t="shared" si="15"/>
        <v>636.67741935483866</v>
      </c>
      <c r="BD4" s="13">
        <f t="shared" si="15"/>
        <v>643.61290322580646</v>
      </c>
      <c r="BE4" s="288">
        <f t="shared" si="15"/>
        <v>636.19354838709683</v>
      </c>
      <c r="BF4" s="224">
        <f t="shared" si="10"/>
        <v>614.51612903225805</v>
      </c>
      <c r="BG4" s="13">
        <f t="shared" si="11"/>
        <v>21.677419354838776</v>
      </c>
    </row>
    <row r="5" spans="1:62" s="11" customFormat="1" x14ac:dyDescent="0.35">
      <c r="A5" s="19">
        <v>43831</v>
      </c>
      <c r="B5" s="10">
        <v>820</v>
      </c>
      <c r="C5" s="10">
        <v>726</v>
      </c>
      <c r="D5" s="10">
        <v>825</v>
      </c>
      <c r="E5" s="10">
        <v>763</v>
      </c>
      <c r="F5" s="10">
        <v>880</v>
      </c>
      <c r="G5" s="32">
        <f>DIARIO!B3</f>
        <v>779</v>
      </c>
      <c r="H5" s="38">
        <f>DIARIO!B369</f>
        <v>1278</v>
      </c>
      <c r="I5" s="31">
        <f>DIARIO!D3</f>
        <v>0</v>
      </c>
      <c r="J5" s="31">
        <f>DIARIO!D369</f>
        <v>372</v>
      </c>
      <c r="K5" s="31">
        <f>DIARIO!E3</f>
        <v>0</v>
      </c>
      <c r="L5" s="31">
        <f>DIARIO!E369</f>
        <v>42</v>
      </c>
      <c r="M5" s="14"/>
      <c r="N5" s="351"/>
      <c r="O5" s="21" t="s">
        <v>20</v>
      </c>
      <c r="P5" s="22">
        <v>43850</v>
      </c>
      <c r="Q5" s="22">
        <v>43856</v>
      </c>
      <c r="R5" s="13">
        <f t="shared" ref="R5:W5" si="16">SUM(B24:B30)</f>
        <v>4253</v>
      </c>
      <c r="S5" s="13">
        <f t="shared" ref="S5" si="17">SUM(C24:C30)</f>
        <v>4382</v>
      </c>
      <c r="T5" s="13">
        <f t="shared" ref="T5" si="18">SUM(D24:D30)</f>
        <v>4570</v>
      </c>
      <c r="U5" s="13">
        <f t="shared" ref="U5" si="19">SUM(E24:E30)</f>
        <v>4657</v>
      </c>
      <c r="V5" s="13">
        <f t="shared" ref="V5" si="20">SUM(F24:F30)</f>
        <v>4601</v>
      </c>
      <c r="W5" s="13">
        <f t="shared" si="16"/>
        <v>4771</v>
      </c>
      <c r="X5" s="308"/>
      <c r="Y5" s="13">
        <f>SUM(I24:I30)</f>
        <v>0</v>
      </c>
      <c r="Z5" s="13">
        <f>SUM(K24:K30)</f>
        <v>0</v>
      </c>
      <c r="AA5" s="13">
        <f t="shared" si="5"/>
        <v>4492.6000000000004</v>
      </c>
      <c r="AB5" s="55">
        <f t="shared" si="6"/>
        <v>4771</v>
      </c>
      <c r="AC5" s="34"/>
      <c r="AD5" s="34"/>
      <c r="AE5" s="34"/>
      <c r="AF5" s="316"/>
      <c r="AG5" s="56" t="s">
        <v>94</v>
      </c>
      <c r="AH5" s="20">
        <f>SUM(B96:B125)</f>
        <v>17483</v>
      </c>
      <c r="AI5" s="20">
        <f t="shared" ref="AI5:AM5" si="21">SUM(C96:C125)</f>
        <v>17638</v>
      </c>
      <c r="AJ5" s="20">
        <f t="shared" si="21"/>
        <v>18664</v>
      </c>
      <c r="AK5" s="20">
        <f t="shared" si="21"/>
        <v>18713</v>
      </c>
      <c r="AL5" s="20">
        <f t="shared" si="21"/>
        <v>19233</v>
      </c>
      <c r="AM5" s="20">
        <f t="shared" si="21"/>
        <v>18484</v>
      </c>
      <c r="AN5" s="308"/>
      <c r="AO5" s="20">
        <f>SUM(I96:I125)</f>
        <v>348</v>
      </c>
      <c r="AP5" s="20">
        <f>SUM(K96:K125)</f>
        <v>407</v>
      </c>
      <c r="AQ5" s="20">
        <f t="shared" si="14"/>
        <v>18346.2</v>
      </c>
      <c r="AR5" s="20">
        <f t="shared" si="8"/>
        <v>17729</v>
      </c>
      <c r="AS5" s="118"/>
      <c r="AT5" s="118"/>
      <c r="AU5" s="118"/>
      <c r="AX5" s="305"/>
      <c r="AY5" s="27" t="s">
        <v>94</v>
      </c>
      <c r="AZ5" s="13">
        <f>AVERAGE(B96:B125)</f>
        <v>582.76666666666665</v>
      </c>
      <c r="BA5" s="13">
        <f t="shared" ref="BA5:BE5" si="22">AVERAGE(C96:C125)</f>
        <v>587.93333333333328</v>
      </c>
      <c r="BB5" s="13">
        <f t="shared" si="22"/>
        <v>622.13333333333333</v>
      </c>
      <c r="BC5" s="13">
        <f t="shared" si="22"/>
        <v>623.76666666666665</v>
      </c>
      <c r="BD5" s="13">
        <f t="shared" si="22"/>
        <v>641.1</v>
      </c>
      <c r="BE5" s="288">
        <f t="shared" si="22"/>
        <v>616.13333333333333</v>
      </c>
      <c r="BF5" s="224">
        <f t="shared" si="10"/>
        <v>611.53999999999985</v>
      </c>
      <c r="BG5" s="13">
        <f t="shared" si="11"/>
        <v>4.5933333333334758</v>
      </c>
    </row>
    <row r="6" spans="1:62" s="11" customFormat="1" x14ac:dyDescent="0.35">
      <c r="A6" s="19">
        <v>43832</v>
      </c>
      <c r="B6" s="10">
        <v>686</v>
      </c>
      <c r="C6" s="10">
        <v>637</v>
      </c>
      <c r="D6" s="10">
        <v>760</v>
      </c>
      <c r="E6" s="10">
        <v>688</v>
      </c>
      <c r="F6" s="10">
        <v>794</v>
      </c>
      <c r="G6" s="32">
        <f>DIARIO!B4</f>
        <v>715</v>
      </c>
      <c r="H6" s="38">
        <f>DIARIO!B370</f>
        <v>1125</v>
      </c>
      <c r="I6" s="31">
        <f>DIARIO!D4</f>
        <v>0</v>
      </c>
      <c r="J6" s="31">
        <f>DIARIO!D370</f>
        <v>331</v>
      </c>
      <c r="K6" s="31">
        <f>DIARIO!E4</f>
        <v>0</v>
      </c>
      <c r="L6" s="31">
        <f>DIARIO!E370</f>
        <v>40</v>
      </c>
      <c r="M6" s="14"/>
      <c r="N6" s="351"/>
      <c r="O6" s="21" t="s">
        <v>21</v>
      </c>
      <c r="P6" s="22">
        <v>43857</v>
      </c>
      <c r="Q6" s="22">
        <v>43863</v>
      </c>
      <c r="R6" s="23">
        <f t="shared" ref="R6:W6" si="23">SUM(B31:B37)</f>
        <v>4155</v>
      </c>
      <c r="S6" s="23">
        <f t="shared" ref="S6" si="24">SUM(C31:C37)</f>
        <v>4225</v>
      </c>
      <c r="T6" s="23">
        <f t="shared" ref="T6" si="25">SUM(D31:D37)</f>
        <v>4419</v>
      </c>
      <c r="U6" s="23">
        <f t="shared" ref="U6" si="26">SUM(E31:E37)</f>
        <v>4517</v>
      </c>
      <c r="V6" s="23">
        <f t="shared" ref="V6" si="27">SUM(F31:F37)</f>
        <v>4529</v>
      </c>
      <c r="W6" s="23">
        <f t="shared" si="23"/>
        <v>4635</v>
      </c>
      <c r="X6" s="308"/>
      <c r="Y6" s="23">
        <f>SUM(I31:I37)</f>
        <v>0</v>
      </c>
      <c r="Z6" s="23">
        <f>SUM(K31:K37)</f>
        <v>0</v>
      </c>
      <c r="AA6" s="13">
        <f t="shared" si="5"/>
        <v>4369</v>
      </c>
      <c r="AB6" s="55">
        <f t="shared" si="6"/>
        <v>4635</v>
      </c>
      <c r="AC6" s="34"/>
      <c r="AD6" s="34"/>
      <c r="AE6" s="33"/>
      <c r="AF6" s="316"/>
      <c r="AG6" s="56" t="s">
        <v>95</v>
      </c>
      <c r="AH6" s="20">
        <f>SUM(B126:B156)</f>
        <v>18515</v>
      </c>
      <c r="AI6" s="20">
        <f t="shared" ref="AI6:AM6" si="28">SUM(C126:C156)</f>
        <v>19586</v>
      </c>
      <c r="AJ6" s="20">
        <f t="shared" si="28"/>
        <v>19140</v>
      </c>
      <c r="AK6" s="20">
        <f t="shared" si="28"/>
        <v>20439</v>
      </c>
      <c r="AL6" s="20">
        <f t="shared" si="28"/>
        <v>20292</v>
      </c>
      <c r="AM6" s="20">
        <f t="shared" si="28"/>
        <v>20307</v>
      </c>
      <c r="AN6" s="308"/>
      <c r="AO6" s="20">
        <f>SUM(I126:I156)</f>
        <v>1015</v>
      </c>
      <c r="AP6" s="20">
        <f>SUM(K126:K156)</f>
        <v>660</v>
      </c>
      <c r="AQ6" s="20">
        <f t="shared" si="14"/>
        <v>19594.400000000001</v>
      </c>
      <c r="AR6" s="20">
        <f t="shared" si="8"/>
        <v>18632</v>
      </c>
      <c r="AS6" s="118"/>
      <c r="AT6" s="118"/>
      <c r="AU6" s="118"/>
      <c r="AX6" s="305"/>
      <c r="AY6" s="27" t="s">
        <v>95</v>
      </c>
      <c r="AZ6" s="13">
        <f>AVERAGE(B126:B156)</f>
        <v>597.25806451612902</v>
      </c>
      <c r="BA6" s="13">
        <f t="shared" ref="BA6:BE6" si="29">AVERAGE(C126:C156)</f>
        <v>631.80645161290317</v>
      </c>
      <c r="BB6" s="13">
        <f t="shared" si="29"/>
        <v>617.41935483870964</v>
      </c>
      <c r="BC6" s="13">
        <f t="shared" si="29"/>
        <v>659.32258064516134</v>
      </c>
      <c r="BD6" s="13">
        <f t="shared" si="29"/>
        <v>654.58064516129036</v>
      </c>
      <c r="BE6" s="288">
        <f t="shared" si="29"/>
        <v>655.06451612903231</v>
      </c>
      <c r="BF6" s="224">
        <f t="shared" si="10"/>
        <v>632.07741935483875</v>
      </c>
      <c r="BG6" s="13">
        <f t="shared" si="11"/>
        <v>22.98709677419356</v>
      </c>
    </row>
    <row r="7" spans="1:62" s="11" customFormat="1" x14ac:dyDescent="0.35">
      <c r="A7" s="19">
        <v>43833</v>
      </c>
      <c r="B7" s="10">
        <v>595</v>
      </c>
      <c r="C7" s="10">
        <v>670</v>
      </c>
      <c r="D7" s="10">
        <v>662</v>
      </c>
      <c r="E7" s="10">
        <v>682</v>
      </c>
      <c r="F7" s="10">
        <v>707</v>
      </c>
      <c r="G7" s="32">
        <f>DIARIO!B5</f>
        <v>722</v>
      </c>
      <c r="H7" s="38">
        <f>DIARIO!B371</f>
        <v>1052</v>
      </c>
      <c r="I7" s="31">
        <f>DIARIO!D5</f>
        <v>0</v>
      </c>
      <c r="J7" s="31">
        <f>DIARIO!D371</f>
        <v>304</v>
      </c>
      <c r="K7" s="31">
        <f>DIARIO!E5</f>
        <v>0</v>
      </c>
      <c r="L7" s="31">
        <f>DIARIO!E371</f>
        <v>44</v>
      </c>
      <c r="M7" s="14"/>
      <c r="N7" s="351"/>
      <c r="O7" s="21" t="s">
        <v>22</v>
      </c>
      <c r="P7" s="22">
        <v>43864</v>
      </c>
      <c r="Q7" s="22">
        <v>43870</v>
      </c>
      <c r="R7" s="23">
        <f t="shared" ref="R7:W7" si="30">SUM(B38:B44)</f>
        <v>4081</v>
      </c>
      <c r="S7" s="23">
        <f t="shared" ref="S7" si="31">SUM(C38:C44)</f>
        <v>4180</v>
      </c>
      <c r="T7" s="23">
        <f t="shared" ref="T7" si="32">SUM(D38:D44)</f>
        <v>4483</v>
      </c>
      <c r="U7" s="23">
        <f t="shared" ref="U7" si="33">SUM(E38:E44)</f>
        <v>4497</v>
      </c>
      <c r="V7" s="23">
        <f t="shared" ref="V7" si="34">SUM(F38:F44)</f>
        <v>4537</v>
      </c>
      <c r="W7" s="23">
        <f t="shared" si="30"/>
        <v>4741</v>
      </c>
      <c r="X7" s="308"/>
      <c r="Y7" s="23">
        <f>SUM(I38:I44)</f>
        <v>0</v>
      </c>
      <c r="Z7" s="23">
        <f>SUM(K38:K44)</f>
        <v>0</v>
      </c>
      <c r="AA7" s="13">
        <f t="shared" si="5"/>
        <v>4355.6000000000004</v>
      </c>
      <c r="AB7" s="55">
        <f t="shared" si="6"/>
        <v>4741</v>
      </c>
      <c r="AC7" s="34"/>
      <c r="AD7" s="34"/>
      <c r="AE7" s="33"/>
      <c r="AF7" s="316"/>
      <c r="AG7" s="56" t="s">
        <v>96</v>
      </c>
      <c r="AH7" s="20">
        <f>SUM(B157:B186)</f>
        <v>18121</v>
      </c>
      <c r="AI7" s="20">
        <f t="shared" ref="AI7:AM7" si="35">SUM(C157:C186)</f>
        <v>19431</v>
      </c>
      <c r="AJ7" s="20">
        <f t="shared" si="35"/>
        <v>18444</v>
      </c>
      <c r="AK7" s="20">
        <f t="shared" si="35"/>
        <v>20693</v>
      </c>
      <c r="AL7" s="20">
        <f t="shared" si="35"/>
        <v>20742</v>
      </c>
      <c r="AM7" s="20">
        <f t="shared" si="35"/>
        <v>24198</v>
      </c>
      <c r="AN7" s="308"/>
      <c r="AO7" s="20">
        <f>SUM(I157:I186)</f>
        <v>3501</v>
      </c>
      <c r="AP7" s="20">
        <f>SUM(K157:K186)</f>
        <v>973</v>
      </c>
      <c r="AQ7" s="20">
        <f>AVERAGE(AH7:AL7)</f>
        <v>19486.2</v>
      </c>
      <c r="AR7" s="20">
        <f t="shared" si="8"/>
        <v>19724</v>
      </c>
      <c r="AS7" s="118"/>
      <c r="AT7" s="118"/>
      <c r="AU7" s="118"/>
      <c r="AX7" s="305"/>
      <c r="AY7" s="27" t="s">
        <v>96</v>
      </c>
      <c r="AZ7" s="13">
        <f>AVERAGE(B157:B186)</f>
        <v>604.0333333333333</v>
      </c>
      <c r="BA7" s="13">
        <f t="shared" ref="BA7:BE7" si="36">AVERAGE(C157:C186)</f>
        <v>647.70000000000005</v>
      </c>
      <c r="BB7" s="13">
        <f t="shared" si="36"/>
        <v>614.79999999999995</v>
      </c>
      <c r="BC7" s="13">
        <f t="shared" si="36"/>
        <v>689.76666666666665</v>
      </c>
      <c r="BD7" s="13">
        <f t="shared" si="36"/>
        <v>691.4</v>
      </c>
      <c r="BE7" s="288">
        <f t="shared" si="36"/>
        <v>806.6</v>
      </c>
      <c r="BF7" s="224">
        <f>AVERAGE(AZ7:BD7)</f>
        <v>649.54000000000008</v>
      </c>
      <c r="BG7" s="13">
        <f t="shared" si="11"/>
        <v>157.05999999999995</v>
      </c>
    </row>
    <row r="8" spans="1:62" s="11" customFormat="1" x14ac:dyDescent="0.35">
      <c r="A8" s="19">
        <v>43834</v>
      </c>
      <c r="B8" s="10">
        <v>656</v>
      </c>
      <c r="C8" s="10">
        <v>699</v>
      </c>
      <c r="D8" s="10">
        <v>681</v>
      </c>
      <c r="E8" s="10">
        <v>661</v>
      </c>
      <c r="F8" s="10">
        <v>704</v>
      </c>
      <c r="G8" s="32">
        <f>DIARIO!B6</f>
        <v>735</v>
      </c>
      <c r="H8" s="38">
        <f>DIARIO!B372</f>
        <v>1087</v>
      </c>
      <c r="I8" s="31">
        <f>DIARIO!D6</f>
        <v>0</v>
      </c>
      <c r="J8" s="31">
        <f>DIARIO!D372</f>
        <v>285</v>
      </c>
      <c r="K8" s="31">
        <f>DIARIO!E6</f>
        <v>0</v>
      </c>
      <c r="L8" s="31">
        <f>DIARIO!E372</f>
        <v>93</v>
      </c>
      <c r="M8" s="14"/>
      <c r="N8" s="351"/>
      <c r="O8" s="21" t="s">
        <v>23</v>
      </c>
      <c r="P8" s="22">
        <v>43871</v>
      </c>
      <c r="Q8" s="22">
        <v>43877</v>
      </c>
      <c r="R8" s="23">
        <f t="shared" ref="R8:W8" si="37">SUM(B45:B51)</f>
        <v>4064</v>
      </c>
      <c r="S8" s="23">
        <f t="shared" ref="S8" si="38">SUM(C45:C51)</f>
        <v>4065</v>
      </c>
      <c r="T8" s="23">
        <f t="shared" ref="T8" si="39">SUM(D45:D51)</f>
        <v>4208</v>
      </c>
      <c r="U8" s="23">
        <f t="shared" ref="U8" si="40">SUM(E45:E51)</f>
        <v>4354</v>
      </c>
      <c r="V8" s="23">
        <f t="shared" ref="V8" si="41">SUM(F45:F51)</f>
        <v>4531</v>
      </c>
      <c r="W8" s="23">
        <f t="shared" si="37"/>
        <v>4708</v>
      </c>
      <c r="X8" s="308"/>
      <c r="Y8" s="23">
        <f>SUM(I45:I51)</f>
        <v>0</v>
      </c>
      <c r="Z8" s="23">
        <f>SUM(K45:K51)</f>
        <v>0</v>
      </c>
      <c r="AA8" s="13">
        <f t="shared" si="5"/>
        <v>4244.3999999999996</v>
      </c>
      <c r="AB8" s="55">
        <f t="shared" si="6"/>
        <v>4708</v>
      </c>
      <c r="AC8" s="34"/>
      <c r="AD8" s="34"/>
      <c r="AE8" s="33"/>
      <c r="AF8" s="316"/>
      <c r="AG8" s="56" t="s">
        <v>97</v>
      </c>
      <c r="AH8" s="20">
        <f>SUM(B187:B217)</f>
        <v>18413</v>
      </c>
      <c r="AI8" s="20">
        <f t="shared" ref="AI8:AM8" si="42">SUM(C187:C217)</f>
        <v>18956</v>
      </c>
      <c r="AJ8" s="20">
        <f t="shared" si="42"/>
        <v>19341</v>
      </c>
      <c r="AK8" s="20">
        <f t="shared" si="42"/>
        <v>20850</v>
      </c>
      <c r="AL8" s="20">
        <f t="shared" si="42"/>
        <v>21372</v>
      </c>
      <c r="AM8" s="20">
        <f t="shared" si="42"/>
        <v>32105</v>
      </c>
      <c r="AN8" s="308"/>
      <c r="AO8" s="20">
        <f>SUM(I187:I217)</f>
        <v>8596</v>
      </c>
      <c r="AP8" s="20">
        <f>SUM(K187:K217)</f>
        <v>1591</v>
      </c>
      <c r="AQ8" s="20">
        <f t="shared" si="14"/>
        <v>19786.400000000001</v>
      </c>
      <c r="AR8" s="20">
        <f t="shared" si="8"/>
        <v>21918</v>
      </c>
      <c r="AX8" s="305"/>
      <c r="AY8" s="27" t="s">
        <v>97</v>
      </c>
      <c r="AZ8" s="13">
        <f>AVERAGE(B187:B217)</f>
        <v>593.9677419354839</v>
      </c>
      <c r="BA8" s="13">
        <f t="shared" ref="BA8:BE8" si="43">AVERAGE(C187:C217)</f>
        <v>611.48387096774195</v>
      </c>
      <c r="BB8" s="13">
        <f t="shared" si="43"/>
        <v>623.90322580645159</v>
      </c>
      <c r="BC8" s="13">
        <f t="shared" si="43"/>
        <v>672.58064516129036</v>
      </c>
      <c r="BD8" s="13">
        <f t="shared" si="43"/>
        <v>689.41935483870964</v>
      </c>
      <c r="BE8" s="288">
        <f t="shared" si="43"/>
        <v>1035.6451612903227</v>
      </c>
      <c r="BF8" s="224">
        <f t="shared" si="10"/>
        <v>638.27096774193546</v>
      </c>
      <c r="BG8" s="13">
        <f t="shared" si="11"/>
        <v>397.37419354838721</v>
      </c>
    </row>
    <row r="9" spans="1:62" s="11" customFormat="1" x14ac:dyDescent="0.35">
      <c r="A9" s="19">
        <v>43835</v>
      </c>
      <c r="B9" s="10">
        <v>636</v>
      </c>
      <c r="C9" s="10">
        <v>623</v>
      </c>
      <c r="D9" s="10">
        <v>670</v>
      </c>
      <c r="E9" s="10">
        <v>610</v>
      </c>
      <c r="F9" s="10">
        <v>742</v>
      </c>
      <c r="G9" s="32">
        <f>DIARIO!B7</f>
        <v>716</v>
      </c>
      <c r="H9" s="38">
        <f>DIARIO!B373</f>
        <v>1095</v>
      </c>
      <c r="I9" s="31">
        <f>DIARIO!D7</f>
        <v>0</v>
      </c>
      <c r="J9" s="31">
        <f>DIARIO!D373</f>
        <v>300</v>
      </c>
      <c r="K9" s="31">
        <f>DIARIO!E7</f>
        <v>0</v>
      </c>
      <c r="L9" s="31">
        <f>DIARIO!E373</f>
        <v>94</v>
      </c>
      <c r="M9" s="14"/>
      <c r="N9" s="351"/>
      <c r="O9" s="21" t="s">
        <v>24</v>
      </c>
      <c r="P9" s="22">
        <v>43878</v>
      </c>
      <c r="Q9" s="22">
        <v>43884</v>
      </c>
      <c r="R9" s="23">
        <f t="shared" ref="R9:W9" si="44">SUM(B52:B58)</f>
        <v>4133</v>
      </c>
      <c r="S9" s="23">
        <f t="shared" ref="S9" si="45">SUM(C52:C58)</f>
        <v>4154</v>
      </c>
      <c r="T9" s="23">
        <f t="shared" ref="T9" si="46">SUM(D52:D58)</f>
        <v>4247</v>
      </c>
      <c r="U9" s="23">
        <f t="shared" ref="U9" si="47">SUM(E52:E58)</f>
        <v>4243</v>
      </c>
      <c r="V9" s="23">
        <f t="shared" ref="V9" si="48">SUM(F52:F58)</f>
        <v>4470</v>
      </c>
      <c r="W9" s="23">
        <f t="shared" si="44"/>
        <v>4703</v>
      </c>
      <c r="X9" s="308"/>
      <c r="Y9" s="23">
        <f>SUM(I52:I58)</f>
        <v>0</v>
      </c>
      <c r="Z9" s="23">
        <f>SUM(K52:K58)</f>
        <v>0</v>
      </c>
      <c r="AA9" s="13">
        <f t="shared" si="5"/>
        <v>4249.3999999999996</v>
      </c>
      <c r="AB9" s="55">
        <f t="shared" si="6"/>
        <v>4703</v>
      </c>
      <c r="AC9" s="34"/>
      <c r="AD9" s="34"/>
      <c r="AE9" s="33"/>
      <c r="AF9" s="316"/>
      <c r="AG9" s="56" t="s">
        <v>98</v>
      </c>
      <c r="AH9" s="20">
        <f>SUM(B218:B248)</f>
        <v>18298</v>
      </c>
      <c r="AI9" s="20">
        <f t="shared" ref="AI9:AM9" si="49">SUM(C218:C248)</f>
        <v>18449</v>
      </c>
      <c r="AJ9" s="20">
        <f t="shared" si="49"/>
        <v>19118</v>
      </c>
      <c r="AK9" s="20">
        <f t="shared" si="49"/>
        <v>20075</v>
      </c>
      <c r="AL9" s="20">
        <f t="shared" si="49"/>
        <v>21160</v>
      </c>
      <c r="AM9" s="20">
        <f t="shared" si="49"/>
        <v>32817</v>
      </c>
      <c r="AN9" s="308"/>
      <c r="AO9" s="20">
        <f>SUM(I218:I248)</f>
        <v>10007</v>
      </c>
      <c r="AP9" s="20">
        <f>SUM(K218:K248)</f>
        <v>1566</v>
      </c>
      <c r="AQ9" s="20">
        <f t="shared" si="14"/>
        <v>19420</v>
      </c>
      <c r="AR9" s="20">
        <f t="shared" si="8"/>
        <v>21244</v>
      </c>
      <c r="AX9" s="305"/>
      <c r="AY9" s="27" t="s">
        <v>98</v>
      </c>
      <c r="AZ9" s="13">
        <f>AVERAGE(B218:B248)</f>
        <v>590.25806451612902</v>
      </c>
      <c r="BA9" s="13">
        <f t="shared" ref="BA9:BE9" si="50">AVERAGE(C218:C248)</f>
        <v>595.12903225806451</v>
      </c>
      <c r="BB9" s="13">
        <f t="shared" si="50"/>
        <v>616.70967741935488</v>
      </c>
      <c r="BC9" s="13">
        <f t="shared" si="50"/>
        <v>647.58064516129036</v>
      </c>
      <c r="BD9" s="13">
        <f t="shared" si="50"/>
        <v>682.58064516129036</v>
      </c>
      <c r="BE9" s="288">
        <f t="shared" si="50"/>
        <v>1058.6129032258063</v>
      </c>
      <c r="BF9" s="224">
        <f t="shared" si="10"/>
        <v>626.45161290322585</v>
      </c>
      <c r="BG9" s="13">
        <f t="shared" si="11"/>
        <v>432.1612903225805</v>
      </c>
    </row>
    <row r="10" spans="1:62" s="11" customFormat="1" x14ac:dyDescent="0.35">
      <c r="A10" s="19">
        <v>43836</v>
      </c>
      <c r="B10" s="10">
        <v>656</v>
      </c>
      <c r="C10" s="10">
        <v>647</v>
      </c>
      <c r="D10" s="10">
        <v>641</v>
      </c>
      <c r="E10" s="10">
        <v>664</v>
      </c>
      <c r="F10" s="10">
        <v>817</v>
      </c>
      <c r="G10" s="32">
        <f>DIARIO!B8</f>
        <v>700</v>
      </c>
      <c r="H10" s="38">
        <f>DIARIO!B374</f>
        <v>1184</v>
      </c>
      <c r="I10" s="31">
        <f>DIARIO!D8</f>
        <v>0</v>
      </c>
      <c r="J10" s="31">
        <f>DIARIO!D374</f>
        <v>339</v>
      </c>
      <c r="K10" s="31">
        <f>DIARIO!E8</f>
        <v>0</v>
      </c>
      <c r="L10" s="31">
        <f>DIARIO!E374</f>
        <v>106</v>
      </c>
      <c r="M10" s="14"/>
      <c r="N10" s="351"/>
      <c r="O10" s="21" t="s">
        <v>124</v>
      </c>
      <c r="P10" s="22">
        <v>43885</v>
      </c>
      <c r="Q10" s="22">
        <v>43891</v>
      </c>
      <c r="R10" s="23">
        <f>SUM(B59:B65)</f>
        <v>3541</v>
      </c>
      <c r="S10" s="23">
        <f t="shared" ref="S10:V10" si="51">SUM(C59:C65)</f>
        <v>4163</v>
      </c>
      <c r="T10" s="23">
        <f t="shared" si="51"/>
        <v>3561</v>
      </c>
      <c r="U10" s="23">
        <f t="shared" si="51"/>
        <v>3747</v>
      </c>
      <c r="V10" s="23">
        <f t="shared" si="51"/>
        <v>3767</v>
      </c>
      <c r="W10" s="23">
        <f>SUM(G59:G65)</f>
        <v>4544</v>
      </c>
      <c r="X10" s="308"/>
      <c r="Y10" s="23">
        <f>SUM(I59:I65)</f>
        <v>0</v>
      </c>
      <c r="Z10" s="23">
        <f>SUM(K59:K65)</f>
        <v>0</v>
      </c>
      <c r="AA10" s="13">
        <f t="shared" si="5"/>
        <v>3755.8</v>
      </c>
      <c r="AB10" s="55">
        <f t="shared" si="6"/>
        <v>4544</v>
      </c>
      <c r="AC10" s="34"/>
      <c r="AD10" s="34"/>
      <c r="AE10" s="33"/>
      <c r="AF10" s="316"/>
      <c r="AG10" s="56" t="s">
        <v>99</v>
      </c>
      <c r="AH10" s="20">
        <f>SUM(B249:B278)</f>
        <v>18063</v>
      </c>
      <c r="AI10" s="20">
        <f t="shared" ref="AI10:AM10" si="52">SUM(C249:C278)</f>
        <v>17478</v>
      </c>
      <c r="AJ10" s="20">
        <f t="shared" si="52"/>
        <v>18446</v>
      </c>
      <c r="AK10" s="20">
        <f t="shared" si="52"/>
        <v>18964</v>
      </c>
      <c r="AL10" s="20">
        <f t="shared" si="52"/>
        <v>19778</v>
      </c>
      <c r="AM10" s="20">
        <f t="shared" si="52"/>
        <v>27045</v>
      </c>
      <c r="AN10" s="308"/>
      <c r="AO10" s="20">
        <f>SUM(I249:I278)</f>
        <v>6630</v>
      </c>
      <c r="AP10" s="20">
        <f>SUM(K249:K278)</f>
        <v>815</v>
      </c>
      <c r="AQ10" s="20">
        <f t="shared" si="14"/>
        <v>18545.8</v>
      </c>
      <c r="AR10" s="20">
        <f t="shared" si="8"/>
        <v>19600</v>
      </c>
      <c r="AX10" s="305"/>
      <c r="AY10" s="27" t="s">
        <v>99</v>
      </c>
      <c r="AZ10" s="13">
        <f>AVERAGE(B249:B278)</f>
        <v>602.1</v>
      </c>
      <c r="BA10" s="13">
        <f t="shared" ref="BA10:BE10" si="53">AVERAGE(C249:C278)</f>
        <v>582.6</v>
      </c>
      <c r="BB10" s="13">
        <f t="shared" si="53"/>
        <v>614.86666666666667</v>
      </c>
      <c r="BC10" s="13">
        <f t="shared" si="53"/>
        <v>632.13333333333333</v>
      </c>
      <c r="BD10" s="13">
        <f t="shared" si="53"/>
        <v>659.26666666666665</v>
      </c>
      <c r="BE10" s="288">
        <f t="shared" si="53"/>
        <v>901.5</v>
      </c>
      <c r="BF10" s="224">
        <f t="shared" si="10"/>
        <v>618.19333333333327</v>
      </c>
      <c r="BG10" s="13">
        <f t="shared" si="11"/>
        <v>283.30666666666673</v>
      </c>
    </row>
    <row r="11" spans="1:62" s="11" customFormat="1" x14ac:dyDescent="0.35">
      <c r="A11" s="19">
        <v>43837</v>
      </c>
      <c r="B11" s="10">
        <v>663</v>
      </c>
      <c r="C11" s="10">
        <v>641</v>
      </c>
      <c r="D11" s="10">
        <v>681</v>
      </c>
      <c r="E11" s="10">
        <v>653</v>
      </c>
      <c r="F11" s="10">
        <v>693</v>
      </c>
      <c r="G11" s="32">
        <f>DIARIO!B9</f>
        <v>721</v>
      </c>
      <c r="H11" s="38">
        <f>DIARIO!B375</f>
        <v>1205</v>
      </c>
      <c r="I11" s="31">
        <f>DIARIO!D9</f>
        <v>0</v>
      </c>
      <c r="J11" s="31">
        <f>DIARIO!D375</f>
        <v>371</v>
      </c>
      <c r="K11" s="31">
        <f>DIARIO!E9</f>
        <v>0</v>
      </c>
      <c r="L11" s="31">
        <f>DIARIO!E375</f>
        <v>87</v>
      </c>
      <c r="M11" s="14"/>
      <c r="N11" s="351"/>
      <c r="O11" s="21" t="s">
        <v>25</v>
      </c>
      <c r="P11" s="22">
        <v>43892</v>
      </c>
      <c r="Q11" s="22">
        <v>43898</v>
      </c>
      <c r="R11" s="23">
        <f>SUM(B66:B72)</f>
        <v>4109</v>
      </c>
      <c r="S11" s="23">
        <f t="shared" ref="S11:V11" si="54">SUM(C66:C72)</f>
        <v>4109</v>
      </c>
      <c r="T11" s="23">
        <f t="shared" si="54"/>
        <v>4231</v>
      </c>
      <c r="U11" s="23">
        <f t="shared" si="54"/>
        <v>4474</v>
      </c>
      <c r="V11" s="23">
        <f t="shared" si="54"/>
        <v>4536</v>
      </c>
      <c r="W11" s="23">
        <f>SUM(G66:G72)</f>
        <v>4548</v>
      </c>
      <c r="X11" s="308"/>
      <c r="Y11" s="23">
        <f>SUM(I66:I72)</f>
        <v>0</v>
      </c>
      <c r="Z11" s="23">
        <f>SUM(K66:K72)</f>
        <v>4</v>
      </c>
      <c r="AA11" s="13">
        <f t="shared" si="5"/>
        <v>4291.8</v>
      </c>
      <c r="AB11" s="55">
        <f t="shared" si="6"/>
        <v>4544</v>
      </c>
      <c r="AC11" s="34"/>
      <c r="AD11" s="34"/>
      <c r="AE11" s="33"/>
      <c r="AF11" s="316"/>
      <c r="AG11" s="56" t="s">
        <v>100</v>
      </c>
      <c r="AH11" s="20">
        <f>SUM(B279:B309)</f>
        <v>18190</v>
      </c>
      <c r="AI11" s="20">
        <f t="shared" ref="AI11:AM11" si="55">SUM(C279:C309)</f>
        <v>18249</v>
      </c>
      <c r="AJ11" s="20">
        <f t="shared" si="55"/>
        <v>19314</v>
      </c>
      <c r="AK11" s="20">
        <f t="shared" si="55"/>
        <v>19129</v>
      </c>
      <c r="AL11" s="20">
        <f t="shared" si="55"/>
        <v>20490</v>
      </c>
      <c r="AM11" s="20">
        <f t="shared" si="55"/>
        <v>27441</v>
      </c>
      <c r="AN11" s="308"/>
      <c r="AO11" s="20">
        <f>SUM(I279:I309)</f>
        <v>6271</v>
      </c>
      <c r="AP11" s="20">
        <f>SUM(K279:K309)</f>
        <v>761</v>
      </c>
      <c r="AQ11" s="20">
        <f t="shared" si="14"/>
        <v>19074.400000000001</v>
      </c>
      <c r="AR11" s="20">
        <f t="shared" si="8"/>
        <v>20409</v>
      </c>
      <c r="AX11" s="305"/>
      <c r="AY11" s="27" t="s">
        <v>100</v>
      </c>
      <c r="AZ11" s="37">
        <f>AVERAGE(B279:B309)</f>
        <v>586.77419354838707</v>
      </c>
      <c r="BA11" s="37">
        <f t="shared" ref="BA11:BE11" si="56">AVERAGE(C279:C309)</f>
        <v>588.67741935483866</v>
      </c>
      <c r="BB11" s="37">
        <f t="shared" si="56"/>
        <v>623.0322580645161</v>
      </c>
      <c r="BC11" s="37">
        <f t="shared" si="56"/>
        <v>617.06451612903231</v>
      </c>
      <c r="BD11" s="37">
        <f t="shared" si="56"/>
        <v>660.9677419354839</v>
      </c>
      <c r="BE11" s="289">
        <f t="shared" si="56"/>
        <v>885.19354838709683</v>
      </c>
      <c r="BF11" s="224">
        <f t="shared" si="10"/>
        <v>615.30322580645156</v>
      </c>
      <c r="BG11" s="13">
        <f t="shared" si="11"/>
        <v>269.89032258064526</v>
      </c>
    </row>
    <row r="12" spans="1:62" s="11" customFormat="1" x14ac:dyDescent="0.35">
      <c r="A12" s="19">
        <v>43838</v>
      </c>
      <c r="B12" s="10">
        <v>636</v>
      </c>
      <c r="C12" s="10">
        <v>627</v>
      </c>
      <c r="D12" s="10">
        <v>660</v>
      </c>
      <c r="E12" s="10">
        <v>625</v>
      </c>
      <c r="F12" s="10">
        <v>700</v>
      </c>
      <c r="G12" s="32">
        <f>DIARIO!B10</f>
        <v>706</v>
      </c>
      <c r="H12" s="38">
        <f>DIARIO!B376</f>
        <v>1055</v>
      </c>
      <c r="I12" s="31">
        <f>DIARIO!D10</f>
        <v>0</v>
      </c>
      <c r="J12" s="31">
        <f>DIARIO!D376</f>
        <v>317</v>
      </c>
      <c r="K12" s="31">
        <f>DIARIO!E10</f>
        <v>0</v>
      </c>
      <c r="L12" s="31">
        <f>DIARIO!E376</f>
        <v>93</v>
      </c>
      <c r="M12" s="14"/>
      <c r="N12" s="351"/>
      <c r="O12" s="21" t="s">
        <v>26</v>
      </c>
      <c r="P12" s="22">
        <v>43899</v>
      </c>
      <c r="Q12" s="22">
        <v>43905</v>
      </c>
      <c r="R12" s="23">
        <f>SUM(B73:B79)</f>
        <v>4265</v>
      </c>
      <c r="S12" s="23">
        <f t="shared" ref="S12:V12" si="57">SUM(C73:C79)</f>
        <v>4243</v>
      </c>
      <c r="T12" s="23">
        <f t="shared" si="57"/>
        <v>4155</v>
      </c>
      <c r="U12" s="23">
        <f t="shared" si="57"/>
        <v>4462</v>
      </c>
      <c r="V12" s="23">
        <f t="shared" si="57"/>
        <v>4490</v>
      </c>
      <c r="W12" s="23">
        <f>SUM(G73:G79)</f>
        <v>4470</v>
      </c>
      <c r="X12" s="308"/>
      <c r="Y12" s="23">
        <f>SUM(I73:I79)</f>
        <v>0</v>
      </c>
      <c r="Z12" s="23">
        <f>SUM(K73:K79)</f>
        <v>1</v>
      </c>
      <c r="AA12" s="13">
        <f t="shared" si="5"/>
        <v>4323</v>
      </c>
      <c r="AB12" s="55">
        <f t="shared" si="6"/>
        <v>4469</v>
      </c>
      <c r="AC12" s="34"/>
      <c r="AD12" s="34"/>
      <c r="AE12" s="33"/>
      <c r="AF12" s="316"/>
      <c r="AG12" s="56" t="s">
        <v>101</v>
      </c>
      <c r="AH12" s="20">
        <f>SUM(B310:B339)</f>
        <v>18426</v>
      </c>
      <c r="AI12" s="20">
        <f t="shared" ref="AI12:AM12" si="58">SUM(C310:C339)</f>
        <v>17857</v>
      </c>
      <c r="AJ12" s="20">
        <f t="shared" si="58"/>
        <v>18519</v>
      </c>
      <c r="AK12" s="20">
        <f t="shared" si="58"/>
        <v>19153</v>
      </c>
      <c r="AL12" s="20">
        <f t="shared" si="58"/>
        <v>20330</v>
      </c>
      <c r="AM12" s="20">
        <f t="shared" si="58"/>
        <v>26741</v>
      </c>
      <c r="AN12" s="308"/>
      <c r="AO12" s="20">
        <f>SUM(I310:I339)</f>
        <v>6355</v>
      </c>
      <c r="AP12" s="20">
        <f>SUM(K310:K339)</f>
        <v>709</v>
      </c>
      <c r="AQ12" s="20">
        <f t="shared" si="14"/>
        <v>18857</v>
      </c>
      <c r="AR12" s="20">
        <f t="shared" si="8"/>
        <v>19677</v>
      </c>
      <c r="AX12" s="305"/>
      <c r="AY12" s="27" t="s">
        <v>101</v>
      </c>
      <c r="AZ12" s="37">
        <f>AVERAGE(B310:B339)</f>
        <v>614.20000000000005</v>
      </c>
      <c r="BA12" s="37">
        <f t="shared" ref="BA12:BE12" si="59">AVERAGE(C310:C339)</f>
        <v>595.23333333333335</v>
      </c>
      <c r="BB12" s="37">
        <f t="shared" si="59"/>
        <v>617.29999999999995</v>
      </c>
      <c r="BC12" s="37">
        <f t="shared" si="59"/>
        <v>638.43333333333328</v>
      </c>
      <c r="BD12" s="37">
        <f t="shared" si="59"/>
        <v>677.66666666666663</v>
      </c>
      <c r="BE12" s="289">
        <f t="shared" si="59"/>
        <v>891.36666666666667</v>
      </c>
      <c r="BF12" s="224">
        <f t="shared" si="10"/>
        <v>628.56666666666661</v>
      </c>
      <c r="BG12" s="13">
        <f t="shared" si="11"/>
        <v>262.80000000000007</v>
      </c>
    </row>
    <row r="13" spans="1:62" s="11" customFormat="1" ht="15.6" thickBot="1" x14ac:dyDescent="0.4">
      <c r="A13" s="19">
        <v>43839</v>
      </c>
      <c r="B13" s="10">
        <v>666</v>
      </c>
      <c r="C13" s="10">
        <v>591</v>
      </c>
      <c r="D13" s="10">
        <v>682</v>
      </c>
      <c r="E13" s="10">
        <v>621</v>
      </c>
      <c r="F13" s="10">
        <v>673</v>
      </c>
      <c r="G13" s="32">
        <f>DIARIO!B11</f>
        <v>711</v>
      </c>
      <c r="H13" s="38">
        <f>DIARIO!B377</f>
        <v>1171</v>
      </c>
      <c r="I13" s="31">
        <f>DIARIO!D11</f>
        <v>0</v>
      </c>
      <c r="J13" s="31">
        <f>DIARIO!D377</f>
        <v>364</v>
      </c>
      <c r="K13" s="31">
        <f>DIARIO!E11</f>
        <v>0</v>
      </c>
      <c r="L13" s="31">
        <f>DIARIO!E377</f>
        <v>84</v>
      </c>
      <c r="M13" s="14"/>
      <c r="N13" s="351"/>
      <c r="O13" s="21" t="s">
        <v>27</v>
      </c>
      <c r="P13" s="22">
        <v>43906</v>
      </c>
      <c r="Q13" s="22">
        <v>43912</v>
      </c>
      <c r="R13" s="23">
        <f>SUM(B80:B86)</f>
        <v>4071</v>
      </c>
      <c r="S13" s="23">
        <f t="shared" ref="S13:V13" si="60">SUM(C80:C86)</f>
        <v>4246</v>
      </c>
      <c r="T13" s="23">
        <f t="shared" si="60"/>
        <v>4289</v>
      </c>
      <c r="U13" s="23">
        <f t="shared" si="60"/>
        <v>4568</v>
      </c>
      <c r="V13" s="23">
        <f t="shared" si="60"/>
        <v>4500</v>
      </c>
      <c r="W13" s="23">
        <f>SUM(G80:G86)</f>
        <v>4514</v>
      </c>
      <c r="X13" s="308"/>
      <c r="Y13" s="23">
        <f>SUM(I80:I86)</f>
        <v>2</v>
      </c>
      <c r="Z13" s="23">
        <f>SUM(K80:K86)</f>
        <v>2</v>
      </c>
      <c r="AA13" s="13">
        <f t="shared" si="5"/>
        <v>4334.8</v>
      </c>
      <c r="AB13" s="55">
        <f t="shared" si="6"/>
        <v>4510</v>
      </c>
      <c r="AC13" s="34"/>
      <c r="AD13" s="34"/>
      <c r="AE13" s="33"/>
      <c r="AF13" s="317"/>
      <c r="AG13" s="60" t="s">
        <v>102</v>
      </c>
      <c r="AH13" s="62">
        <f>SUM(B340:B370)</f>
        <v>19464</v>
      </c>
      <c r="AI13" s="62">
        <f t="shared" ref="AI13:AM13" si="61">SUM(C340:C370)</f>
        <v>20033</v>
      </c>
      <c r="AJ13" s="62">
        <f t="shared" si="61"/>
        <v>20145</v>
      </c>
      <c r="AK13" s="62">
        <f t="shared" si="61"/>
        <v>21390</v>
      </c>
      <c r="AL13" s="62">
        <f t="shared" si="61"/>
        <v>21678</v>
      </c>
      <c r="AM13" s="62">
        <f t="shared" si="61"/>
        <v>30254</v>
      </c>
      <c r="AN13" s="309"/>
      <c r="AO13" s="62">
        <f>SUM(I340:I370)</f>
        <v>7987</v>
      </c>
      <c r="AP13" s="62">
        <f>SUM(K340:K370)</f>
        <v>891</v>
      </c>
      <c r="AQ13" s="62">
        <f t="shared" si="14"/>
        <v>20542</v>
      </c>
      <c r="AR13" s="64">
        <f t="shared" si="8"/>
        <v>21376</v>
      </c>
      <c r="AX13" s="306"/>
      <c r="AY13" s="291" t="s">
        <v>102</v>
      </c>
      <c r="AZ13" s="290">
        <f>AVERAGE(B340:B370)</f>
        <v>627.87096774193549</v>
      </c>
      <c r="BA13" s="290">
        <f t="shared" ref="BA13:BE13" si="62">AVERAGE(C340:C370)</f>
        <v>646.22580645161293</v>
      </c>
      <c r="BB13" s="290">
        <f t="shared" si="62"/>
        <v>649.83870967741939</v>
      </c>
      <c r="BC13" s="290">
        <f t="shared" si="62"/>
        <v>690</v>
      </c>
      <c r="BD13" s="290">
        <f t="shared" si="62"/>
        <v>699.29032258064512</v>
      </c>
      <c r="BE13" s="292">
        <f t="shared" si="62"/>
        <v>975.93548387096769</v>
      </c>
      <c r="BF13" s="293">
        <f t="shared" si="10"/>
        <v>662.64516129032256</v>
      </c>
      <c r="BG13" s="68">
        <f t="shared" si="11"/>
        <v>313.29032258064512</v>
      </c>
    </row>
    <row r="14" spans="1:62" s="11" customFormat="1" ht="15" customHeight="1" x14ac:dyDescent="0.35">
      <c r="A14" s="19">
        <v>43840</v>
      </c>
      <c r="B14" s="10">
        <v>685</v>
      </c>
      <c r="C14" s="10">
        <v>646</v>
      </c>
      <c r="D14" s="10">
        <v>688</v>
      </c>
      <c r="E14" s="10">
        <v>607</v>
      </c>
      <c r="F14" s="10">
        <v>653</v>
      </c>
      <c r="G14" s="32">
        <f>DIARIO!B12</f>
        <v>739</v>
      </c>
      <c r="H14" s="38">
        <f>DIARIO!B378</f>
        <v>1182</v>
      </c>
      <c r="I14" s="31">
        <f>DIARIO!D12</f>
        <v>0</v>
      </c>
      <c r="J14" s="31">
        <f>DIARIO!D378</f>
        <v>351</v>
      </c>
      <c r="K14" s="31">
        <f>DIARIO!E12</f>
        <v>0</v>
      </c>
      <c r="L14" s="31">
        <f>DIARIO!E378</f>
        <v>77</v>
      </c>
      <c r="M14" s="14"/>
      <c r="N14" s="351"/>
      <c r="O14" s="21" t="s">
        <v>28</v>
      </c>
      <c r="P14" s="22">
        <v>43913</v>
      </c>
      <c r="Q14" s="22">
        <v>43919</v>
      </c>
      <c r="R14" s="23">
        <f>SUM(B87:B93)</f>
        <v>4192</v>
      </c>
      <c r="S14" s="23">
        <f t="shared" ref="S14:V14" si="63">SUM(C87:C93)</f>
        <v>4253</v>
      </c>
      <c r="T14" s="23">
        <f t="shared" si="63"/>
        <v>4091</v>
      </c>
      <c r="U14" s="23">
        <f t="shared" si="63"/>
        <v>4415</v>
      </c>
      <c r="V14" s="23">
        <f t="shared" si="63"/>
        <v>4470</v>
      </c>
      <c r="W14" s="23">
        <f>SUM(G87:G93)</f>
        <v>4348</v>
      </c>
      <c r="X14" s="308"/>
      <c r="Y14" s="23">
        <f>SUM(I87:I93)</f>
        <v>20</v>
      </c>
      <c r="Z14" s="23">
        <f>SUM(K87:K93)</f>
        <v>17</v>
      </c>
      <c r="AA14" s="13">
        <f t="shared" si="5"/>
        <v>4284.2</v>
      </c>
      <c r="AB14" s="55">
        <f t="shared" si="6"/>
        <v>4311</v>
      </c>
      <c r="AC14" s="34"/>
      <c r="AD14" s="34"/>
      <c r="AE14" s="33"/>
      <c r="AF14" s="353" t="s">
        <v>103</v>
      </c>
      <c r="AG14" s="149" t="s">
        <v>104</v>
      </c>
      <c r="AH14" s="150">
        <f>AH2</f>
        <v>19717</v>
      </c>
      <c r="AI14" s="150">
        <f t="shared" ref="AI14:AL14" si="64">AI2</f>
        <v>19584</v>
      </c>
      <c r="AJ14" s="150">
        <f t="shared" si="64"/>
        <v>20798</v>
      </c>
      <c r="AK14" s="150">
        <f t="shared" si="64"/>
        <v>20350</v>
      </c>
      <c r="AL14" s="150">
        <f t="shared" si="64"/>
        <v>21354</v>
      </c>
      <c r="AM14" s="307" t="s">
        <v>91</v>
      </c>
      <c r="AN14" s="107">
        <f>SUM(H5:H35)</f>
        <v>36082</v>
      </c>
      <c r="AO14" s="107">
        <f>SUM(J5:J35)</f>
        <v>11377</v>
      </c>
      <c r="AP14" s="107">
        <f>SUM(L5:L35)</f>
        <v>2461</v>
      </c>
      <c r="AQ14" s="107">
        <f>AQ2</f>
        <v>20360.599999999999</v>
      </c>
      <c r="AR14" s="108">
        <f>AN14-AO14-AP14</f>
        <v>22244</v>
      </c>
      <c r="AX14" s="355" t="s">
        <v>131</v>
      </c>
      <c r="AY14" s="54" t="s">
        <v>104</v>
      </c>
      <c r="AZ14" s="49">
        <f>AZ2</f>
        <v>636.0322580645161</v>
      </c>
      <c r="BA14" s="49">
        <f t="shared" ref="BA14:BD14" si="65">BA2</f>
        <v>631.74193548387098</v>
      </c>
      <c r="BB14" s="49">
        <f t="shared" si="65"/>
        <v>670.90322580645159</v>
      </c>
      <c r="BC14" s="49">
        <f t="shared" si="65"/>
        <v>656.45161290322585</v>
      </c>
      <c r="BD14" s="49">
        <f t="shared" si="65"/>
        <v>688.83870967741939</v>
      </c>
      <c r="BE14" s="162">
        <f>AVERAGE(H5:H35)</f>
        <v>1163.9354838709678</v>
      </c>
      <c r="BF14" s="225">
        <f t="shared" si="10"/>
        <v>656.79354838709673</v>
      </c>
      <c r="BG14" s="50">
        <f t="shared" si="11"/>
        <v>507.14193548387107</v>
      </c>
    </row>
    <row r="15" spans="1:62" s="11" customFormat="1" x14ac:dyDescent="0.35">
      <c r="A15" s="19">
        <v>43841</v>
      </c>
      <c r="B15" s="10">
        <v>646</v>
      </c>
      <c r="C15" s="10">
        <v>609</v>
      </c>
      <c r="D15" s="10">
        <v>628</v>
      </c>
      <c r="E15" s="10">
        <v>660</v>
      </c>
      <c r="F15" s="10">
        <v>665</v>
      </c>
      <c r="G15" s="32">
        <f>DIARIO!B13</f>
        <v>724</v>
      </c>
      <c r="H15" s="38">
        <f>DIARIO!B379</f>
        <v>1163</v>
      </c>
      <c r="I15" s="31">
        <f>DIARIO!D13</f>
        <v>0</v>
      </c>
      <c r="J15" s="31">
        <f>DIARIO!D379</f>
        <v>392</v>
      </c>
      <c r="K15" s="31">
        <f>DIARIO!E13</f>
        <v>0</v>
      </c>
      <c r="L15" s="31">
        <f>DIARIO!E379</f>
        <v>71</v>
      </c>
      <c r="M15" s="14"/>
      <c r="N15" s="351"/>
      <c r="O15" s="21" t="s">
        <v>29</v>
      </c>
      <c r="P15" s="22">
        <v>43920</v>
      </c>
      <c r="Q15" s="22">
        <v>43926</v>
      </c>
      <c r="R15" s="23">
        <f>SUM(B94:B100)</f>
        <v>4067</v>
      </c>
      <c r="S15" s="23">
        <f t="shared" ref="S15:V15" si="66">SUM(C94:C100)</f>
        <v>4079</v>
      </c>
      <c r="T15" s="23">
        <f t="shared" si="66"/>
        <v>4674</v>
      </c>
      <c r="U15" s="23">
        <f t="shared" si="66"/>
        <v>4207</v>
      </c>
      <c r="V15" s="23">
        <f t="shared" si="66"/>
        <v>4458</v>
      </c>
      <c r="W15" s="23">
        <f>SUM(G94:G100)</f>
        <v>4196</v>
      </c>
      <c r="X15" s="308"/>
      <c r="Y15" s="23">
        <f>SUM(I94:I100)</f>
        <v>56</v>
      </c>
      <c r="Z15" s="23">
        <f>SUM(K94:K100)</f>
        <v>35</v>
      </c>
      <c r="AA15" s="13">
        <f t="shared" si="5"/>
        <v>4297</v>
      </c>
      <c r="AB15" s="55">
        <f t="shared" si="6"/>
        <v>4105</v>
      </c>
      <c r="AC15" s="34"/>
      <c r="AD15" s="34"/>
      <c r="AE15" s="33"/>
      <c r="AF15" s="354"/>
      <c r="AG15" s="56" t="s">
        <v>105</v>
      </c>
      <c r="AH15" s="150">
        <f t="shared" ref="AH15:AL15" si="67">AH3</f>
        <v>16404</v>
      </c>
      <c r="AI15" s="150">
        <f t="shared" si="67"/>
        <v>17180</v>
      </c>
      <c r="AJ15" s="150">
        <f t="shared" si="67"/>
        <v>17149</v>
      </c>
      <c r="AK15" s="150">
        <f t="shared" si="67"/>
        <v>17439</v>
      </c>
      <c r="AL15" s="150">
        <f t="shared" si="67"/>
        <v>17974</v>
      </c>
      <c r="AM15" s="308"/>
      <c r="AN15" s="20">
        <f>SUM(H36:H64)</f>
        <v>24912</v>
      </c>
      <c r="AO15" s="20">
        <f>SUM(J36:J64)</f>
        <v>5614</v>
      </c>
      <c r="AP15" s="20">
        <f>SUM(L36:L64)</f>
        <v>1430</v>
      </c>
      <c r="AQ15" s="20">
        <f t="shared" ref="AQ15:AQ25" si="68">AQ3</f>
        <v>17229.2</v>
      </c>
      <c r="AR15" s="57">
        <f t="shared" ref="AR15:AR25" si="69">AN15-AO15-AP15</f>
        <v>17868</v>
      </c>
      <c r="AX15" s="356"/>
      <c r="AY15" s="27" t="s">
        <v>105</v>
      </c>
      <c r="AZ15" s="13">
        <f t="shared" ref="AZ15:BD15" si="70">AZ3</f>
        <v>585.85714285714289</v>
      </c>
      <c r="BA15" s="13">
        <f t="shared" si="70"/>
        <v>592.41379310344826</v>
      </c>
      <c r="BB15" s="13">
        <f t="shared" si="70"/>
        <v>612.46428571428567</v>
      </c>
      <c r="BC15" s="13">
        <f t="shared" si="70"/>
        <v>622.82142857142856</v>
      </c>
      <c r="BD15" s="13">
        <f t="shared" si="70"/>
        <v>641.92857142857144</v>
      </c>
      <c r="BE15" s="163">
        <f>AVERAGE(H36:H63)</f>
        <v>889.71428571428567</v>
      </c>
      <c r="BF15" s="224">
        <f t="shared" si="10"/>
        <v>611.09704433497541</v>
      </c>
      <c r="BG15" s="55">
        <f t="shared" si="11"/>
        <v>278.61724137931026</v>
      </c>
    </row>
    <row r="16" spans="1:62" s="11" customFormat="1" x14ac:dyDescent="0.35">
      <c r="A16" s="19">
        <v>43842</v>
      </c>
      <c r="B16" s="10">
        <v>650</v>
      </c>
      <c r="C16" s="10">
        <v>634</v>
      </c>
      <c r="D16" s="10">
        <v>668</v>
      </c>
      <c r="E16" s="10">
        <v>664</v>
      </c>
      <c r="F16" s="10">
        <v>679</v>
      </c>
      <c r="G16" s="32">
        <f>DIARIO!B14</f>
        <v>722</v>
      </c>
      <c r="H16" s="38">
        <f>DIARIO!B380</f>
        <v>1211</v>
      </c>
      <c r="I16" s="31">
        <f>DIARIO!D14</f>
        <v>0</v>
      </c>
      <c r="J16" s="31">
        <f>DIARIO!D380</f>
        <v>383</v>
      </c>
      <c r="K16" s="31">
        <f>DIARIO!E14</f>
        <v>0</v>
      </c>
      <c r="L16" s="31">
        <f>DIARIO!E380</f>
        <v>91</v>
      </c>
      <c r="M16" s="14"/>
      <c r="N16" s="351"/>
      <c r="O16" s="21" t="s">
        <v>30</v>
      </c>
      <c r="P16" s="22">
        <v>43927</v>
      </c>
      <c r="Q16" s="22">
        <v>43933</v>
      </c>
      <c r="R16" s="23">
        <f>SUM(B101:B107)</f>
        <v>4059</v>
      </c>
      <c r="S16" s="23">
        <f t="shared" ref="S16:V16" si="71">SUM(C101:C107)</f>
        <v>4084</v>
      </c>
      <c r="T16" s="23">
        <f t="shared" si="71"/>
        <v>4256</v>
      </c>
      <c r="U16" s="23">
        <f t="shared" si="71"/>
        <v>4373</v>
      </c>
      <c r="V16" s="23">
        <f t="shared" si="71"/>
        <v>4505</v>
      </c>
      <c r="W16" s="23">
        <f>SUM(G101:G107)</f>
        <v>4267</v>
      </c>
      <c r="X16" s="308"/>
      <c r="Y16" s="23">
        <f>SUM(I101:I107)</f>
        <v>62</v>
      </c>
      <c r="Z16" s="23">
        <f>SUM(K101:K107)</f>
        <v>78</v>
      </c>
      <c r="AA16" s="13">
        <f t="shared" si="5"/>
        <v>4255.3999999999996</v>
      </c>
      <c r="AB16" s="55">
        <f t="shared" si="6"/>
        <v>4127</v>
      </c>
      <c r="AC16" s="34"/>
      <c r="AD16" s="34"/>
      <c r="AE16" s="33"/>
      <c r="AF16" s="354"/>
      <c r="AG16" s="56" t="s">
        <v>106</v>
      </c>
      <c r="AH16" s="150">
        <f t="shared" ref="AH16:AL16" si="72">AH4</f>
        <v>18378</v>
      </c>
      <c r="AI16" s="150">
        <f t="shared" si="72"/>
        <v>18637</v>
      </c>
      <c r="AJ16" s="150">
        <f t="shared" si="72"/>
        <v>18546</v>
      </c>
      <c r="AK16" s="150">
        <f t="shared" si="72"/>
        <v>19737</v>
      </c>
      <c r="AL16" s="150">
        <f t="shared" si="72"/>
        <v>19952</v>
      </c>
      <c r="AM16" s="308"/>
      <c r="AN16" s="20">
        <f>SUM(H65:H95)</f>
        <v>25234</v>
      </c>
      <c r="AO16" s="20">
        <f>SUM(J65:J95)</f>
        <v>4143</v>
      </c>
      <c r="AP16" s="20">
        <f>SUM(L65:L95)</f>
        <v>1293</v>
      </c>
      <c r="AQ16" s="20">
        <f t="shared" si="68"/>
        <v>19050</v>
      </c>
      <c r="AR16" s="57">
        <f t="shared" si="69"/>
        <v>19798</v>
      </c>
      <c r="AX16" s="356"/>
      <c r="AY16" s="27" t="s">
        <v>106</v>
      </c>
      <c r="AZ16" s="13">
        <f t="shared" ref="AZ16:BD16" si="73">AZ4</f>
        <v>592.83870967741939</v>
      </c>
      <c r="BA16" s="13">
        <f t="shared" si="73"/>
        <v>601.19354838709683</v>
      </c>
      <c r="BB16" s="13">
        <f t="shared" si="73"/>
        <v>598.25806451612902</v>
      </c>
      <c r="BC16" s="13">
        <f t="shared" si="73"/>
        <v>636.67741935483866</v>
      </c>
      <c r="BD16" s="13">
        <f t="shared" si="73"/>
        <v>643.61290322580646</v>
      </c>
      <c r="BE16" s="163">
        <f>AVERAGE(H65:H95)</f>
        <v>814</v>
      </c>
      <c r="BF16" s="224">
        <f t="shared" si="10"/>
        <v>614.51612903225805</v>
      </c>
      <c r="BG16" s="55">
        <f t="shared" si="11"/>
        <v>199.48387096774195</v>
      </c>
    </row>
    <row r="17" spans="1:59" s="11" customFormat="1" x14ac:dyDescent="0.35">
      <c r="A17" s="19">
        <v>43843</v>
      </c>
      <c r="B17" s="10">
        <v>644</v>
      </c>
      <c r="C17" s="10">
        <v>641</v>
      </c>
      <c r="D17" s="10">
        <v>656</v>
      </c>
      <c r="E17" s="10">
        <v>646</v>
      </c>
      <c r="F17" s="10">
        <v>650</v>
      </c>
      <c r="G17" s="32">
        <f>DIARIO!B15</f>
        <v>768</v>
      </c>
      <c r="H17" s="38">
        <f>DIARIO!B381</f>
        <v>1217</v>
      </c>
      <c r="I17" s="31">
        <f>DIARIO!D15</f>
        <v>0</v>
      </c>
      <c r="J17" s="31">
        <f>DIARIO!D381</f>
        <v>400</v>
      </c>
      <c r="K17" s="31">
        <f>DIARIO!E15</f>
        <v>0</v>
      </c>
      <c r="L17" s="31">
        <f>DIARIO!E381</f>
        <v>88</v>
      </c>
      <c r="M17" s="14"/>
      <c r="N17" s="351"/>
      <c r="O17" s="21" t="s">
        <v>31</v>
      </c>
      <c r="P17" s="22">
        <v>43934</v>
      </c>
      <c r="Q17" s="22">
        <v>43940</v>
      </c>
      <c r="R17" s="23">
        <f>SUM(B108:B114)</f>
        <v>4063</v>
      </c>
      <c r="S17" s="23">
        <f t="shared" ref="S17:V17" si="74">SUM(C108:C114)</f>
        <v>4237</v>
      </c>
      <c r="T17" s="23">
        <f t="shared" si="74"/>
        <v>4203</v>
      </c>
      <c r="U17" s="23">
        <f t="shared" si="74"/>
        <v>4405</v>
      </c>
      <c r="V17" s="23">
        <f t="shared" si="74"/>
        <v>4526</v>
      </c>
      <c r="W17" s="23">
        <f>SUM(G108:G114)</f>
        <v>4357</v>
      </c>
      <c r="X17" s="308"/>
      <c r="Y17" s="23">
        <f>SUM(I108:I114)</f>
        <v>79</v>
      </c>
      <c r="Z17" s="23">
        <f>SUM(K108:K114)</f>
        <v>107</v>
      </c>
      <c r="AA17" s="13">
        <f t="shared" si="5"/>
        <v>4286.8</v>
      </c>
      <c r="AB17" s="55">
        <f t="shared" si="6"/>
        <v>4171</v>
      </c>
      <c r="AC17" s="34"/>
      <c r="AD17" s="34"/>
      <c r="AE17" s="33"/>
      <c r="AF17" s="354"/>
      <c r="AG17" s="56" t="s">
        <v>107</v>
      </c>
      <c r="AH17" s="150">
        <f t="shared" ref="AH17:AL17" si="75">AH5</f>
        <v>17483</v>
      </c>
      <c r="AI17" s="150">
        <f t="shared" si="75"/>
        <v>17638</v>
      </c>
      <c r="AJ17" s="150">
        <f t="shared" si="75"/>
        <v>18664</v>
      </c>
      <c r="AK17" s="150">
        <f t="shared" si="75"/>
        <v>18713</v>
      </c>
      <c r="AL17" s="150">
        <f t="shared" si="75"/>
        <v>19233</v>
      </c>
      <c r="AM17" s="308"/>
      <c r="AN17" s="20">
        <f>SUM(H96:H125)</f>
        <v>34459</v>
      </c>
      <c r="AO17" s="20">
        <f>SUM(J96:J125)</f>
        <v>11074</v>
      </c>
      <c r="AP17" s="20">
        <f>SUM(L96:L125)</f>
        <v>2726</v>
      </c>
      <c r="AQ17" s="20">
        <f t="shared" si="68"/>
        <v>18346.2</v>
      </c>
      <c r="AR17" s="57">
        <f t="shared" si="69"/>
        <v>20659</v>
      </c>
      <c r="AX17" s="356"/>
      <c r="AY17" s="27" t="s">
        <v>107</v>
      </c>
      <c r="AZ17" s="13">
        <f t="shared" ref="AZ17:BD17" si="76">AZ5</f>
        <v>582.76666666666665</v>
      </c>
      <c r="BA17" s="13">
        <f t="shared" si="76"/>
        <v>587.93333333333328</v>
      </c>
      <c r="BB17" s="13">
        <f t="shared" si="76"/>
        <v>622.13333333333333</v>
      </c>
      <c r="BC17" s="13">
        <f t="shared" si="76"/>
        <v>623.76666666666665</v>
      </c>
      <c r="BD17" s="13">
        <f t="shared" si="76"/>
        <v>641.1</v>
      </c>
      <c r="BE17" s="163">
        <f>AVERAGE(H96:H125)</f>
        <v>1148.6333333333334</v>
      </c>
      <c r="BF17" s="224">
        <f t="shared" si="10"/>
        <v>611.53999999999985</v>
      </c>
      <c r="BG17" s="55">
        <f t="shared" si="11"/>
        <v>537.09333333333359</v>
      </c>
    </row>
    <row r="18" spans="1:59" s="11" customFormat="1" x14ac:dyDescent="0.35">
      <c r="A18" s="19">
        <v>43844</v>
      </c>
      <c r="B18" s="10">
        <v>662</v>
      </c>
      <c r="C18" s="10">
        <v>598</v>
      </c>
      <c r="D18" s="10">
        <v>706</v>
      </c>
      <c r="E18" s="10">
        <v>642</v>
      </c>
      <c r="F18" s="10">
        <v>666</v>
      </c>
      <c r="G18" s="32">
        <f>DIARIO!B16</f>
        <v>696</v>
      </c>
      <c r="H18" s="38">
        <f>DIARIO!B382</f>
        <v>1173</v>
      </c>
      <c r="I18" s="31">
        <f>DIARIO!D16</f>
        <v>0</v>
      </c>
      <c r="J18" s="31">
        <f>DIARIO!D382</f>
        <v>381</v>
      </c>
      <c r="K18" s="31">
        <f>DIARIO!E16</f>
        <v>0</v>
      </c>
      <c r="L18" s="31">
        <f>DIARIO!E382</f>
        <v>82</v>
      </c>
      <c r="M18" s="14"/>
      <c r="N18" s="351"/>
      <c r="O18" s="21" t="s">
        <v>32</v>
      </c>
      <c r="P18" s="22">
        <v>43941</v>
      </c>
      <c r="Q18" s="22">
        <v>43947</v>
      </c>
      <c r="R18" s="23">
        <f>SUM(B115:B121)</f>
        <v>4042</v>
      </c>
      <c r="S18" s="23">
        <f t="shared" ref="S18:V18" si="77">SUM(C115:C121)</f>
        <v>4157</v>
      </c>
      <c r="T18" s="23">
        <f t="shared" si="77"/>
        <v>4263</v>
      </c>
      <c r="U18" s="23">
        <f t="shared" si="77"/>
        <v>4356</v>
      </c>
      <c r="V18" s="23">
        <f t="shared" si="77"/>
        <v>4442</v>
      </c>
      <c r="W18" s="23">
        <f>SUM(G115:G121)</f>
        <v>4339</v>
      </c>
      <c r="X18" s="308"/>
      <c r="Y18" s="23">
        <f>SUM(I115:I121)</f>
        <v>89</v>
      </c>
      <c r="Z18" s="23">
        <f>SUM(K115:K121)</f>
        <v>127</v>
      </c>
      <c r="AA18" s="13">
        <f t="shared" si="5"/>
        <v>4252</v>
      </c>
      <c r="AB18" s="55">
        <f t="shared" si="6"/>
        <v>4123</v>
      </c>
      <c r="AC18" s="34"/>
      <c r="AD18" s="34"/>
      <c r="AE18" s="33"/>
      <c r="AF18" s="354"/>
      <c r="AG18" s="56" t="s">
        <v>108</v>
      </c>
      <c r="AH18" s="150">
        <f t="shared" ref="AH18:AL18" si="78">AH6</f>
        <v>18515</v>
      </c>
      <c r="AI18" s="150">
        <f t="shared" si="78"/>
        <v>19586</v>
      </c>
      <c r="AJ18" s="150">
        <f t="shared" si="78"/>
        <v>19140</v>
      </c>
      <c r="AK18" s="150">
        <f t="shared" si="78"/>
        <v>20439</v>
      </c>
      <c r="AL18" s="150">
        <f t="shared" si="78"/>
        <v>20292</v>
      </c>
      <c r="AM18" s="308"/>
      <c r="AN18" s="20">
        <f>SUM(H126:H156)</f>
        <v>40327</v>
      </c>
      <c r="AO18" s="20">
        <f>SUM(J126:J156)</f>
        <v>14286</v>
      </c>
      <c r="AP18" s="20">
        <f>SUM(L126:L156)</f>
        <v>1251</v>
      </c>
      <c r="AQ18" s="20">
        <f t="shared" si="68"/>
        <v>19594.400000000001</v>
      </c>
      <c r="AR18" s="57">
        <f t="shared" si="69"/>
        <v>24790</v>
      </c>
      <c r="AX18" s="356"/>
      <c r="AY18" s="133">
        <v>44317</v>
      </c>
      <c r="AZ18" s="13">
        <f t="shared" ref="AZ18:BD18" si="79">AZ6</f>
        <v>597.25806451612902</v>
      </c>
      <c r="BA18" s="13">
        <f t="shared" si="79"/>
        <v>631.80645161290317</v>
      </c>
      <c r="BB18" s="13">
        <f t="shared" si="79"/>
        <v>617.41935483870964</v>
      </c>
      <c r="BC18" s="13">
        <f t="shared" si="79"/>
        <v>659.32258064516134</v>
      </c>
      <c r="BD18" s="13">
        <f t="shared" si="79"/>
        <v>654.58064516129036</v>
      </c>
      <c r="BE18" s="163">
        <f>AVERAGE(H126:H156)</f>
        <v>1300.8709677419354</v>
      </c>
      <c r="BF18" s="224">
        <f t="shared" si="10"/>
        <v>632.07741935483875</v>
      </c>
      <c r="BG18" s="55">
        <f t="shared" si="11"/>
        <v>668.79354838709662</v>
      </c>
    </row>
    <row r="19" spans="1:59" s="11" customFormat="1" ht="15" customHeight="1" x14ac:dyDescent="0.35">
      <c r="A19" s="19">
        <v>43845</v>
      </c>
      <c r="B19" s="10">
        <v>678</v>
      </c>
      <c r="C19" s="10">
        <v>643</v>
      </c>
      <c r="D19" s="10">
        <v>728</v>
      </c>
      <c r="E19" s="10">
        <v>648</v>
      </c>
      <c r="F19" s="10">
        <v>655</v>
      </c>
      <c r="G19" s="32">
        <f>DIARIO!B17</f>
        <v>686</v>
      </c>
      <c r="H19" s="38">
        <f>DIARIO!B383</f>
        <v>1224</v>
      </c>
      <c r="I19" s="31">
        <f>DIARIO!D17</f>
        <v>0</v>
      </c>
      <c r="J19" s="31">
        <f>DIARIO!D383</f>
        <v>383</v>
      </c>
      <c r="K19" s="31">
        <f>DIARIO!E17</f>
        <v>0</v>
      </c>
      <c r="L19" s="31">
        <f>DIARIO!E383</f>
        <v>96</v>
      </c>
      <c r="M19" s="14"/>
      <c r="N19" s="351"/>
      <c r="O19" s="21" t="s">
        <v>33</v>
      </c>
      <c r="P19" s="22">
        <v>43948</v>
      </c>
      <c r="Q19" s="22">
        <v>43954</v>
      </c>
      <c r="R19" s="23">
        <f>SUM(B122:B128)</f>
        <v>4186</v>
      </c>
      <c r="S19" s="23">
        <f t="shared" ref="S19:V19" si="80">SUM(C122:C128)</f>
        <v>4076</v>
      </c>
      <c r="T19" s="23">
        <f t="shared" si="80"/>
        <v>4159</v>
      </c>
      <c r="U19" s="23">
        <f t="shared" si="80"/>
        <v>4468</v>
      </c>
      <c r="V19" s="23">
        <f t="shared" si="80"/>
        <v>4621</v>
      </c>
      <c r="W19" s="23">
        <f>SUM(G122:G128)</f>
        <v>4272</v>
      </c>
      <c r="X19" s="308"/>
      <c r="Y19" s="23">
        <f>SUM(I122:I128)</f>
        <v>137</v>
      </c>
      <c r="Z19" s="23">
        <f>SUM(K122:K128)</f>
        <v>116</v>
      </c>
      <c r="AA19" s="13">
        <f t="shared" si="5"/>
        <v>4302</v>
      </c>
      <c r="AB19" s="55">
        <f t="shared" si="6"/>
        <v>4019</v>
      </c>
      <c r="AC19" s="34"/>
      <c r="AD19" s="34"/>
      <c r="AE19" s="33"/>
      <c r="AF19" s="354"/>
      <c r="AG19" s="56" t="s">
        <v>109</v>
      </c>
      <c r="AH19" s="150">
        <f t="shared" ref="AH19:AL19" si="81">AH7</f>
        <v>18121</v>
      </c>
      <c r="AI19" s="150">
        <f t="shared" si="81"/>
        <v>19431</v>
      </c>
      <c r="AJ19" s="150">
        <f t="shared" si="81"/>
        <v>18444</v>
      </c>
      <c r="AK19" s="150">
        <f t="shared" si="81"/>
        <v>20693</v>
      </c>
      <c r="AL19" s="150">
        <f t="shared" si="81"/>
        <v>20742</v>
      </c>
      <c r="AM19" s="308"/>
      <c r="AN19" s="248">
        <f>SUM(H157:H186)</f>
        <v>44067</v>
      </c>
      <c r="AO19" s="248">
        <f>SUM(J157:J186)</f>
        <v>16872</v>
      </c>
      <c r="AP19" s="248">
        <f>SUM(L157:L186)</f>
        <v>1597</v>
      </c>
      <c r="AQ19" s="20">
        <f>AQ7</f>
        <v>19486.2</v>
      </c>
      <c r="AR19" s="57">
        <f>AN19-AO19-AP19</f>
        <v>25598</v>
      </c>
      <c r="AX19" s="356"/>
      <c r="AY19" s="358">
        <v>44348</v>
      </c>
      <c r="AZ19" s="13">
        <f>AZ7</f>
        <v>604.0333333333333</v>
      </c>
      <c r="BA19" s="13">
        <f t="shared" ref="BA19:BD19" si="82">BA7</f>
        <v>647.70000000000005</v>
      </c>
      <c r="BB19" s="13">
        <f t="shared" si="82"/>
        <v>614.79999999999995</v>
      </c>
      <c r="BC19" s="13">
        <f t="shared" si="82"/>
        <v>689.76666666666665</v>
      </c>
      <c r="BD19" s="13">
        <f t="shared" si="82"/>
        <v>691.4</v>
      </c>
      <c r="BE19" s="163">
        <f>AVERAGE(H157:H169)</f>
        <v>1425.3846153846155</v>
      </c>
      <c r="BF19" s="224">
        <f>AVERAGE(AZ19:BD19)</f>
        <v>649.54000000000008</v>
      </c>
      <c r="BG19" s="55">
        <f>BE19-BF19</f>
        <v>775.84461538461539</v>
      </c>
    </row>
    <row r="20" spans="1:59" s="11" customFormat="1" x14ac:dyDescent="0.35">
      <c r="A20" s="19">
        <v>43846</v>
      </c>
      <c r="B20" s="10">
        <v>613</v>
      </c>
      <c r="C20" s="10">
        <v>653</v>
      </c>
      <c r="D20" s="10">
        <v>669</v>
      </c>
      <c r="E20" s="10">
        <v>663</v>
      </c>
      <c r="F20" s="10">
        <v>699</v>
      </c>
      <c r="G20" s="32">
        <f>DIARIO!B18</f>
        <v>671</v>
      </c>
      <c r="H20" s="38">
        <f>DIARIO!B384</f>
        <v>1224</v>
      </c>
      <c r="I20" s="31">
        <f>DIARIO!D18</f>
        <v>0</v>
      </c>
      <c r="J20" s="31">
        <f>DIARIO!D384</f>
        <v>392</v>
      </c>
      <c r="K20" s="31">
        <f>DIARIO!E18</f>
        <v>0</v>
      </c>
      <c r="L20" s="31">
        <f>DIARIO!E384</f>
        <v>83</v>
      </c>
      <c r="M20" s="14"/>
      <c r="N20" s="351"/>
      <c r="O20" s="21" t="s">
        <v>34</v>
      </c>
      <c r="P20" s="22">
        <v>43955</v>
      </c>
      <c r="Q20" s="22">
        <v>43961</v>
      </c>
      <c r="R20" s="23">
        <f>SUM(B129:B135)</f>
        <v>4241</v>
      </c>
      <c r="S20" s="23">
        <f t="shared" ref="S20:V20" si="83">SUM(C129:C135)</f>
        <v>4303</v>
      </c>
      <c r="T20" s="23">
        <f t="shared" si="83"/>
        <v>4154</v>
      </c>
      <c r="U20" s="23">
        <f t="shared" si="83"/>
        <v>4428</v>
      </c>
      <c r="V20" s="23">
        <f t="shared" si="83"/>
        <v>4650</v>
      </c>
      <c r="W20" s="23">
        <f>SUM(G129:G135)</f>
        <v>4475</v>
      </c>
      <c r="X20" s="308"/>
      <c r="Y20" s="23">
        <f>SUM(I129:I135)</f>
        <v>176</v>
      </c>
      <c r="Z20" s="23">
        <f>SUM(K129:K135)</f>
        <v>129</v>
      </c>
      <c r="AA20" s="13">
        <f>AVERAGE(R20:V20)</f>
        <v>4355.2</v>
      </c>
      <c r="AB20" s="55">
        <f t="shared" si="6"/>
        <v>4170</v>
      </c>
      <c r="AC20" s="34"/>
      <c r="AD20" s="34"/>
      <c r="AE20" s="33"/>
      <c r="AF20" s="354"/>
      <c r="AG20" s="56" t="s">
        <v>110</v>
      </c>
      <c r="AH20" s="150">
        <f t="shared" ref="AH20:AL20" si="84">AH8</f>
        <v>18413</v>
      </c>
      <c r="AI20" s="150">
        <f t="shared" si="84"/>
        <v>18956</v>
      </c>
      <c r="AJ20" s="150">
        <f t="shared" si="84"/>
        <v>19341</v>
      </c>
      <c r="AK20" s="150">
        <f t="shared" si="84"/>
        <v>20850</v>
      </c>
      <c r="AL20" s="150">
        <f t="shared" si="84"/>
        <v>21372</v>
      </c>
      <c r="AM20" s="308"/>
      <c r="AN20" s="20">
        <f>SUM(H187:H217)</f>
        <v>37994</v>
      </c>
      <c r="AO20" s="20">
        <f>SUM(J187:J217)</f>
        <v>12306</v>
      </c>
      <c r="AP20" s="20">
        <f>SUM(L187:L217)</f>
        <v>1037</v>
      </c>
      <c r="AQ20" s="20">
        <f t="shared" si="68"/>
        <v>19786.400000000001</v>
      </c>
      <c r="AR20" s="57">
        <f t="shared" si="69"/>
        <v>24651</v>
      </c>
      <c r="AX20" s="356"/>
      <c r="AY20" s="27" t="s">
        <v>110</v>
      </c>
      <c r="AZ20" s="13">
        <f>AZ8</f>
        <v>593.9677419354839</v>
      </c>
      <c r="BA20" s="13">
        <f t="shared" ref="BA20:BD20" si="85">BA8</f>
        <v>611.48387096774195</v>
      </c>
      <c r="BB20" s="13">
        <f t="shared" si="85"/>
        <v>623.90322580645159</v>
      </c>
      <c r="BC20" s="13">
        <f t="shared" si="85"/>
        <v>672.58064516129036</v>
      </c>
      <c r="BD20" s="13">
        <f t="shared" si="85"/>
        <v>689.41935483870964</v>
      </c>
      <c r="BE20" s="163">
        <f>AVERAGE(H187:H217)</f>
        <v>1225.6129032258063</v>
      </c>
      <c r="BF20" s="224">
        <f t="shared" ref="BF20:BF22" si="86">AVERAGE(AZ20:BD20)</f>
        <v>638.27096774193546</v>
      </c>
      <c r="BG20" s="55">
        <f t="shared" ref="BG20:BG22" si="87">BE20-BF20</f>
        <v>587.34193548387088</v>
      </c>
    </row>
    <row r="21" spans="1:59" s="11" customFormat="1" x14ac:dyDescent="0.35">
      <c r="A21" s="19">
        <v>43847</v>
      </c>
      <c r="B21" s="10">
        <v>634</v>
      </c>
      <c r="C21" s="10">
        <v>657</v>
      </c>
      <c r="D21" s="10">
        <v>715</v>
      </c>
      <c r="E21" s="10">
        <v>661</v>
      </c>
      <c r="F21" s="10">
        <v>700</v>
      </c>
      <c r="G21" s="32">
        <f>DIARIO!B19</f>
        <v>696</v>
      </c>
      <c r="H21" s="38">
        <f>DIARIO!B385</f>
        <v>1255</v>
      </c>
      <c r="I21" s="31">
        <f>DIARIO!D19</f>
        <v>0</v>
      </c>
      <c r="J21" s="31">
        <f>DIARIO!D385</f>
        <v>436</v>
      </c>
      <c r="K21" s="31">
        <f>DIARIO!E19</f>
        <v>0</v>
      </c>
      <c r="L21" s="31">
        <f>DIARIO!E385</f>
        <v>77</v>
      </c>
      <c r="M21" s="14"/>
      <c r="N21" s="351"/>
      <c r="O21" s="21" t="s">
        <v>35</v>
      </c>
      <c r="P21" s="22">
        <v>43962</v>
      </c>
      <c r="Q21" s="22">
        <v>43968</v>
      </c>
      <c r="R21" s="23">
        <f>SUM(B136:B142)</f>
        <v>4277</v>
      </c>
      <c r="S21" s="23">
        <f t="shared" ref="S21:V21" si="88">SUM(C136:C142)</f>
        <v>4398</v>
      </c>
      <c r="T21" s="23">
        <f t="shared" si="88"/>
        <v>4374</v>
      </c>
      <c r="U21" s="23">
        <f t="shared" si="88"/>
        <v>4683</v>
      </c>
      <c r="V21" s="23">
        <f t="shared" si="88"/>
        <v>4487</v>
      </c>
      <c r="W21" s="23">
        <f>SUM(G136:G142)</f>
        <v>4587</v>
      </c>
      <c r="X21" s="308"/>
      <c r="Y21" s="23">
        <f>SUM(I136:I142)</f>
        <v>169</v>
      </c>
      <c r="Z21" s="23">
        <f>SUM(K136:K142)</f>
        <v>163</v>
      </c>
      <c r="AA21" s="13">
        <f t="shared" si="5"/>
        <v>4443.8</v>
      </c>
      <c r="AB21" s="55">
        <f t="shared" si="6"/>
        <v>4255</v>
      </c>
      <c r="AC21" s="34"/>
      <c r="AD21" s="34"/>
      <c r="AE21" s="33"/>
      <c r="AF21" s="319"/>
      <c r="AG21" s="56" t="s">
        <v>111</v>
      </c>
      <c r="AH21" s="150">
        <f t="shared" ref="AH21:AL21" si="89">AH9</f>
        <v>18298</v>
      </c>
      <c r="AI21" s="150">
        <f t="shared" si="89"/>
        <v>18449</v>
      </c>
      <c r="AJ21" s="150">
        <f t="shared" si="89"/>
        <v>19118</v>
      </c>
      <c r="AK21" s="150">
        <f t="shared" si="89"/>
        <v>20075</v>
      </c>
      <c r="AL21" s="150">
        <f t="shared" si="89"/>
        <v>21160</v>
      </c>
      <c r="AM21" s="308"/>
      <c r="AN21" s="20">
        <f>SUM(H218:H248)</f>
        <v>25356</v>
      </c>
      <c r="AO21" s="20">
        <f>SUM(J218:J248)</f>
        <v>3282</v>
      </c>
      <c r="AP21" s="20">
        <f>SUM(L218:L248)</f>
        <v>337</v>
      </c>
      <c r="AQ21" s="20">
        <f t="shared" si="68"/>
        <v>19420</v>
      </c>
      <c r="AR21" s="57">
        <f t="shared" si="69"/>
        <v>21737</v>
      </c>
      <c r="AX21" s="356"/>
      <c r="AY21" s="27" t="s">
        <v>111</v>
      </c>
      <c r="AZ21" s="13">
        <f>AZ9</f>
        <v>590.25806451612902</v>
      </c>
      <c r="BA21" s="13">
        <f t="shared" ref="BA21:BD21" si="90">BA9</f>
        <v>595.12903225806451</v>
      </c>
      <c r="BB21" s="13">
        <f t="shared" si="90"/>
        <v>616.70967741935488</v>
      </c>
      <c r="BC21" s="13">
        <f t="shared" si="90"/>
        <v>647.58064516129036</v>
      </c>
      <c r="BD21" s="13">
        <f t="shared" si="90"/>
        <v>682.58064516129036</v>
      </c>
      <c r="BE21" s="163">
        <f>AVERAGE(H218:H248)</f>
        <v>817.93548387096769</v>
      </c>
      <c r="BF21" s="224">
        <f t="shared" si="86"/>
        <v>626.45161290322585</v>
      </c>
      <c r="BG21" s="55">
        <f t="shared" si="87"/>
        <v>191.48387096774184</v>
      </c>
    </row>
    <row r="22" spans="1:59" s="11" customFormat="1" x14ac:dyDescent="0.35">
      <c r="A22" s="19">
        <v>43848</v>
      </c>
      <c r="B22" s="10">
        <v>644</v>
      </c>
      <c r="C22" s="10">
        <v>615</v>
      </c>
      <c r="D22" s="10">
        <v>656</v>
      </c>
      <c r="E22" s="10">
        <v>668</v>
      </c>
      <c r="F22" s="10">
        <v>689</v>
      </c>
      <c r="G22" s="32">
        <f>DIARIO!B20</f>
        <v>696</v>
      </c>
      <c r="H22" s="38">
        <f>DIARIO!B386</f>
        <v>1235</v>
      </c>
      <c r="I22" s="31">
        <f>DIARIO!D20</f>
        <v>0</v>
      </c>
      <c r="J22" s="31">
        <f>DIARIO!D386</f>
        <v>412</v>
      </c>
      <c r="K22" s="31">
        <f>DIARIO!E20</f>
        <v>0</v>
      </c>
      <c r="L22" s="31">
        <f>DIARIO!E386</f>
        <v>84</v>
      </c>
      <c r="M22" s="14"/>
      <c r="N22" s="351"/>
      <c r="O22" s="21" t="s">
        <v>36</v>
      </c>
      <c r="P22" s="22">
        <v>43969</v>
      </c>
      <c r="Q22" s="22">
        <v>43975</v>
      </c>
      <c r="R22" s="23">
        <f>SUM(B143:B149)</f>
        <v>4165</v>
      </c>
      <c r="S22" s="23">
        <f t="shared" ref="S22:V22" si="91">SUM(C143:C149)</f>
        <v>4622</v>
      </c>
      <c r="T22" s="23">
        <f t="shared" si="91"/>
        <v>4473</v>
      </c>
      <c r="U22" s="23">
        <f t="shared" si="91"/>
        <v>4700</v>
      </c>
      <c r="V22" s="23">
        <f t="shared" si="91"/>
        <v>4609</v>
      </c>
      <c r="W22" s="23">
        <f>SUM(G143:G149)</f>
        <v>4710</v>
      </c>
      <c r="X22" s="308"/>
      <c r="Y22" s="23">
        <f>SUM(I143:I149)</f>
        <v>273</v>
      </c>
      <c r="Z22" s="23">
        <f>SUM(K143:K149)</f>
        <v>146</v>
      </c>
      <c r="AA22" s="13">
        <f t="shared" si="5"/>
        <v>4513.8</v>
      </c>
      <c r="AB22" s="55">
        <f t="shared" si="6"/>
        <v>4291</v>
      </c>
      <c r="AC22" s="34"/>
      <c r="AD22" s="34"/>
      <c r="AE22" s="33"/>
      <c r="AF22" s="126"/>
      <c r="AG22" s="56" t="s">
        <v>112</v>
      </c>
      <c r="AH22" s="150">
        <f t="shared" ref="AH22:AL22" si="92">AH10</f>
        <v>18063</v>
      </c>
      <c r="AI22" s="150">
        <f t="shared" si="92"/>
        <v>17478</v>
      </c>
      <c r="AJ22" s="150">
        <f t="shared" si="92"/>
        <v>18446</v>
      </c>
      <c r="AK22" s="150">
        <f t="shared" si="92"/>
        <v>18964</v>
      </c>
      <c r="AL22" s="150">
        <f t="shared" si="92"/>
        <v>19778</v>
      </c>
      <c r="AM22" s="308"/>
      <c r="AN22" s="12"/>
      <c r="AO22" s="12"/>
      <c r="AP22" s="12"/>
      <c r="AQ22" s="20">
        <f t="shared" si="68"/>
        <v>18545.8</v>
      </c>
      <c r="AR22" s="57">
        <f t="shared" si="69"/>
        <v>0</v>
      </c>
      <c r="AX22" s="357"/>
      <c r="AY22" s="133" t="s">
        <v>150</v>
      </c>
      <c r="AZ22" s="13">
        <f>AVERAGE(B249:B253)</f>
        <v>598.4</v>
      </c>
      <c r="BA22" s="13">
        <f t="shared" ref="BA22:BD22" si="93">AVERAGE(C249:C253)</f>
        <v>589.20000000000005</v>
      </c>
      <c r="BB22" s="13">
        <f t="shared" si="93"/>
        <v>621</v>
      </c>
      <c r="BC22" s="13">
        <f t="shared" si="93"/>
        <v>647.20000000000005</v>
      </c>
      <c r="BD22" s="13">
        <f>AVERAGE(F249:F253)</f>
        <v>680.8</v>
      </c>
      <c r="BE22" s="163">
        <f>AVERAGE(H249:H253)</f>
        <v>724.8</v>
      </c>
      <c r="BF22" s="224">
        <f t="shared" si="86"/>
        <v>627.32000000000005</v>
      </c>
      <c r="BG22" s="55">
        <f t="shared" si="87"/>
        <v>97.479999999999905</v>
      </c>
    </row>
    <row r="23" spans="1:59" s="11" customFormat="1" x14ac:dyDescent="0.35">
      <c r="A23" s="19">
        <v>43849</v>
      </c>
      <c r="B23" s="10">
        <v>639</v>
      </c>
      <c r="C23" s="10">
        <v>629</v>
      </c>
      <c r="D23" s="10">
        <v>658</v>
      </c>
      <c r="E23" s="10">
        <v>602</v>
      </c>
      <c r="F23" s="10">
        <v>758</v>
      </c>
      <c r="G23" s="32">
        <f>DIARIO!B21</f>
        <v>702</v>
      </c>
      <c r="H23" s="38">
        <f>DIARIO!B387</f>
        <v>1280</v>
      </c>
      <c r="I23" s="31">
        <f>DIARIO!D21</f>
        <v>0</v>
      </c>
      <c r="J23" s="31">
        <f>DIARIO!D387</f>
        <v>433</v>
      </c>
      <c r="K23" s="31">
        <f>DIARIO!E21</f>
        <v>0</v>
      </c>
      <c r="L23" s="31">
        <f>DIARIO!E387</f>
        <v>92</v>
      </c>
      <c r="M23" s="14"/>
      <c r="N23" s="351"/>
      <c r="O23" s="21" t="s">
        <v>37</v>
      </c>
      <c r="P23" s="22">
        <v>43976</v>
      </c>
      <c r="Q23" s="22">
        <v>43982</v>
      </c>
      <c r="R23" s="23">
        <f>SUM(B150:B156)</f>
        <v>4024</v>
      </c>
      <c r="S23" s="23">
        <f t="shared" ref="S23:V23" si="94">SUM(C150:C156)</f>
        <v>4463</v>
      </c>
      <c r="T23" s="23">
        <f t="shared" si="94"/>
        <v>4453</v>
      </c>
      <c r="U23" s="23">
        <f t="shared" si="94"/>
        <v>4696</v>
      </c>
      <c r="V23" s="23">
        <f t="shared" si="94"/>
        <v>4552</v>
      </c>
      <c r="W23" s="23">
        <f>SUM(G150:G156)</f>
        <v>4749</v>
      </c>
      <c r="X23" s="308"/>
      <c r="Y23" s="23">
        <f>SUM(I150:I156)</f>
        <v>332</v>
      </c>
      <c r="Z23" s="23">
        <f>SUM(K150:K156)</f>
        <v>174</v>
      </c>
      <c r="AA23" s="13">
        <f t="shared" si="5"/>
        <v>4437.6000000000004</v>
      </c>
      <c r="AB23" s="55">
        <f t="shared" si="6"/>
        <v>4243</v>
      </c>
      <c r="AC23" s="34"/>
      <c r="AD23" s="34"/>
      <c r="AE23" s="33"/>
      <c r="AF23" s="126"/>
      <c r="AG23" s="56" t="s">
        <v>113</v>
      </c>
      <c r="AH23" s="150">
        <f t="shared" ref="AH23:AL23" si="95">AH11</f>
        <v>18190</v>
      </c>
      <c r="AI23" s="150">
        <f t="shared" si="95"/>
        <v>18249</v>
      </c>
      <c r="AJ23" s="150">
        <f t="shared" si="95"/>
        <v>19314</v>
      </c>
      <c r="AK23" s="150">
        <f t="shared" si="95"/>
        <v>19129</v>
      </c>
      <c r="AL23" s="150">
        <f t="shared" si="95"/>
        <v>20490</v>
      </c>
      <c r="AM23" s="308"/>
      <c r="AN23" s="12"/>
      <c r="AO23" s="12"/>
      <c r="AP23" s="12"/>
      <c r="AQ23" s="20">
        <f t="shared" si="68"/>
        <v>19074.400000000001</v>
      </c>
      <c r="AR23" s="57">
        <f t="shared" si="69"/>
        <v>0</v>
      </c>
      <c r="AX23" s="126"/>
      <c r="AY23" s="27" t="s">
        <v>113</v>
      </c>
      <c r="AZ23" s="13"/>
      <c r="BA23" s="13"/>
      <c r="BB23" s="13"/>
      <c r="BC23" s="13"/>
      <c r="BD23" s="13"/>
      <c r="BE23" s="164"/>
      <c r="BF23" s="224"/>
      <c r="BG23" s="55"/>
    </row>
    <row r="24" spans="1:59" s="11" customFormat="1" x14ac:dyDescent="0.35">
      <c r="A24" s="19">
        <v>43850</v>
      </c>
      <c r="B24" s="10">
        <v>607</v>
      </c>
      <c r="C24" s="10">
        <v>664</v>
      </c>
      <c r="D24" s="10">
        <v>638</v>
      </c>
      <c r="E24" s="10">
        <v>691</v>
      </c>
      <c r="F24" s="10">
        <v>675</v>
      </c>
      <c r="G24" s="32">
        <f>DIARIO!B22</f>
        <v>738</v>
      </c>
      <c r="H24" s="38">
        <f>DIARIO!B388</f>
        <v>1226</v>
      </c>
      <c r="I24" s="31">
        <f>DIARIO!D22</f>
        <v>0</v>
      </c>
      <c r="J24" s="31">
        <f>DIARIO!D388</f>
        <v>422</v>
      </c>
      <c r="K24" s="31">
        <f>DIARIO!E22</f>
        <v>0</v>
      </c>
      <c r="L24" s="31">
        <f>DIARIO!E388</f>
        <v>82</v>
      </c>
      <c r="M24" s="14"/>
      <c r="N24" s="351"/>
      <c r="O24" s="21" t="s">
        <v>38</v>
      </c>
      <c r="P24" s="22">
        <v>43983</v>
      </c>
      <c r="Q24" s="22">
        <v>43989</v>
      </c>
      <c r="R24" s="23">
        <f>SUM(B157:B163)</f>
        <v>4102</v>
      </c>
      <c r="S24" s="23">
        <f t="shared" ref="S24:V24" si="96">SUM(C157:C163)</f>
        <v>4607</v>
      </c>
      <c r="T24" s="23">
        <f t="shared" si="96"/>
        <v>4415</v>
      </c>
      <c r="U24" s="23">
        <f t="shared" si="96"/>
        <v>4786</v>
      </c>
      <c r="V24" s="23">
        <f t="shared" si="96"/>
        <v>4769</v>
      </c>
      <c r="W24" s="23">
        <f>SUM(G157:G163)</f>
        <v>5165</v>
      </c>
      <c r="X24" s="308"/>
      <c r="Y24" s="23">
        <f>SUM(I157:I163)</f>
        <v>515</v>
      </c>
      <c r="Z24" s="23">
        <f>SUM(K157:K163)</f>
        <v>177</v>
      </c>
      <c r="AA24" s="13">
        <f t="shared" si="5"/>
        <v>4535.8</v>
      </c>
      <c r="AB24" s="55">
        <f t="shared" si="6"/>
        <v>4473</v>
      </c>
      <c r="AC24" s="34"/>
      <c r="AD24" s="34"/>
      <c r="AE24" s="33"/>
      <c r="AF24" s="126"/>
      <c r="AG24" s="56" t="s">
        <v>114</v>
      </c>
      <c r="AH24" s="150">
        <f t="shared" ref="AH24:AL24" si="97">AH12</f>
        <v>18426</v>
      </c>
      <c r="AI24" s="150">
        <f t="shared" si="97"/>
        <v>17857</v>
      </c>
      <c r="AJ24" s="150">
        <f t="shared" si="97"/>
        <v>18519</v>
      </c>
      <c r="AK24" s="150">
        <f t="shared" si="97"/>
        <v>19153</v>
      </c>
      <c r="AL24" s="150">
        <f t="shared" si="97"/>
        <v>20330</v>
      </c>
      <c r="AM24" s="308"/>
      <c r="AN24" s="12"/>
      <c r="AO24" s="12"/>
      <c r="AP24" s="12"/>
      <c r="AQ24" s="20">
        <f t="shared" si="68"/>
        <v>18857</v>
      </c>
      <c r="AR24" s="57">
        <f t="shared" si="69"/>
        <v>0</v>
      </c>
      <c r="AX24" s="126"/>
      <c r="AY24" s="27" t="s">
        <v>114</v>
      </c>
      <c r="AZ24" s="13"/>
      <c r="BA24" s="13"/>
      <c r="BB24" s="13"/>
      <c r="BC24" s="13"/>
      <c r="BD24" s="13"/>
      <c r="BE24" s="164"/>
      <c r="BF24" s="224"/>
      <c r="BG24" s="55"/>
    </row>
    <row r="25" spans="1:59" s="11" customFormat="1" ht="15.6" thickBot="1" x14ac:dyDescent="0.4">
      <c r="A25" s="19">
        <v>43851</v>
      </c>
      <c r="B25" s="10">
        <v>583</v>
      </c>
      <c r="C25" s="10">
        <v>584</v>
      </c>
      <c r="D25" s="10">
        <v>657</v>
      </c>
      <c r="E25" s="10">
        <v>698</v>
      </c>
      <c r="F25" s="10">
        <v>657</v>
      </c>
      <c r="G25" s="32">
        <f>DIARIO!B23</f>
        <v>650</v>
      </c>
      <c r="H25" s="38">
        <f>DIARIO!B389</f>
        <v>1263</v>
      </c>
      <c r="I25" s="31">
        <f>DIARIO!D23</f>
        <v>0</v>
      </c>
      <c r="J25" s="31">
        <f>DIARIO!D389</f>
        <v>425</v>
      </c>
      <c r="K25" s="31">
        <f>DIARIO!E23</f>
        <v>0</v>
      </c>
      <c r="L25" s="31">
        <f>DIARIO!E389</f>
        <v>102</v>
      </c>
      <c r="M25" s="14"/>
      <c r="N25" s="351"/>
      <c r="O25" s="21" t="s">
        <v>39</v>
      </c>
      <c r="P25" s="22">
        <v>43990</v>
      </c>
      <c r="Q25" s="22">
        <v>43996</v>
      </c>
      <c r="R25" s="23">
        <f>SUM(B164:B170)</f>
        <v>4142</v>
      </c>
      <c r="S25" s="23">
        <f t="shared" ref="S25:V25" si="98">SUM(C164:C170)</f>
        <v>4524</v>
      </c>
      <c r="T25" s="23">
        <f t="shared" si="98"/>
        <v>4301</v>
      </c>
      <c r="U25" s="23">
        <f t="shared" si="98"/>
        <v>4827</v>
      </c>
      <c r="V25" s="23">
        <f t="shared" si="98"/>
        <v>4792</v>
      </c>
      <c r="W25" s="23">
        <f>SUM(G164:G170)</f>
        <v>5353</v>
      </c>
      <c r="X25" s="308"/>
      <c r="Y25" s="23">
        <f>SUM(I164:I170)</f>
        <v>642</v>
      </c>
      <c r="Z25" s="23">
        <f>SUM(K164:K170)</f>
        <v>205</v>
      </c>
      <c r="AA25" s="13">
        <f t="shared" si="5"/>
        <v>4517.2</v>
      </c>
      <c r="AB25" s="55">
        <f t="shared" si="6"/>
        <v>4506</v>
      </c>
      <c r="AC25" s="34"/>
      <c r="AD25" s="34"/>
      <c r="AE25" s="33"/>
      <c r="AF25" s="127"/>
      <c r="AG25" s="60" t="s">
        <v>115</v>
      </c>
      <c r="AH25" s="150">
        <f t="shared" ref="AH25:AL25" si="99">AH13</f>
        <v>19464</v>
      </c>
      <c r="AI25" s="150">
        <f t="shared" si="99"/>
        <v>20033</v>
      </c>
      <c r="AJ25" s="150">
        <f t="shared" si="99"/>
        <v>20145</v>
      </c>
      <c r="AK25" s="150">
        <f t="shared" si="99"/>
        <v>21390</v>
      </c>
      <c r="AL25" s="150">
        <f t="shared" si="99"/>
        <v>21678</v>
      </c>
      <c r="AM25" s="309"/>
      <c r="AN25" s="63"/>
      <c r="AO25" s="63"/>
      <c r="AP25" s="63"/>
      <c r="AQ25" s="62">
        <f t="shared" si="68"/>
        <v>20542</v>
      </c>
      <c r="AR25" s="64">
        <f t="shared" si="69"/>
        <v>0</v>
      </c>
      <c r="AX25" s="126"/>
      <c r="AY25" s="27" t="s">
        <v>115</v>
      </c>
      <c r="AZ25" s="13"/>
      <c r="BA25" s="13"/>
      <c r="BB25" s="13"/>
      <c r="BC25" s="13"/>
      <c r="BD25" s="13"/>
      <c r="BE25" s="164"/>
      <c r="BF25" s="224"/>
      <c r="BG25" s="55"/>
    </row>
    <row r="26" spans="1:59" s="11" customFormat="1" ht="33" customHeight="1" thickBot="1" x14ac:dyDescent="0.4">
      <c r="A26" s="19">
        <v>43852</v>
      </c>
      <c r="B26" s="10">
        <v>587</v>
      </c>
      <c r="C26" s="10">
        <v>641</v>
      </c>
      <c r="D26" s="10">
        <v>642</v>
      </c>
      <c r="E26" s="10">
        <v>703</v>
      </c>
      <c r="F26" s="10">
        <v>601</v>
      </c>
      <c r="G26" s="32">
        <f>DIARIO!B24</f>
        <v>663</v>
      </c>
      <c r="H26" s="38">
        <f>DIARIO!B390</f>
        <v>1192</v>
      </c>
      <c r="I26" s="31">
        <f>DIARIO!D24</f>
        <v>0</v>
      </c>
      <c r="J26" s="31">
        <f>DIARIO!D390</f>
        <v>390</v>
      </c>
      <c r="K26" s="31">
        <f>DIARIO!E24</f>
        <v>0</v>
      </c>
      <c r="L26" s="31">
        <f>DIARIO!E390</f>
        <v>76</v>
      </c>
      <c r="M26" s="14"/>
      <c r="N26" s="351"/>
      <c r="O26" s="21" t="s">
        <v>40</v>
      </c>
      <c r="P26" s="22">
        <v>43997</v>
      </c>
      <c r="Q26" s="22">
        <v>44003</v>
      </c>
      <c r="R26" s="23">
        <f>SUM(B171:B177)</f>
        <v>4284</v>
      </c>
      <c r="S26" s="23">
        <f t="shared" ref="S26:V26" si="100">SUM(C171:C177)</f>
        <v>4645</v>
      </c>
      <c r="T26" s="23">
        <f t="shared" si="100"/>
        <v>4239</v>
      </c>
      <c r="U26" s="23">
        <f t="shared" si="100"/>
        <v>4884</v>
      </c>
      <c r="V26" s="23">
        <f t="shared" si="100"/>
        <v>4904</v>
      </c>
      <c r="W26" s="23">
        <f>SUM(G171:G177)</f>
        <v>5794</v>
      </c>
      <c r="X26" s="308"/>
      <c r="Y26" s="23">
        <f>SUM(I171:I177)</f>
        <v>910</v>
      </c>
      <c r="Z26" s="23">
        <f>SUM(K171:K177)</f>
        <v>211</v>
      </c>
      <c r="AA26" s="13">
        <f t="shared" si="5"/>
        <v>4591.2</v>
      </c>
      <c r="AB26" s="55">
        <f t="shared" si="6"/>
        <v>4673</v>
      </c>
      <c r="AC26" s="34"/>
      <c r="AD26" s="34"/>
      <c r="AE26" s="33"/>
      <c r="AX26" s="151" t="s">
        <v>103</v>
      </c>
      <c r="AY26" s="152" t="s">
        <v>70</v>
      </c>
      <c r="AZ26" s="152" t="s">
        <v>71</v>
      </c>
      <c r="BA26" s="152" t="s">
        <v>72</v>
      </c>
      <c r="BB26" s="152" t="s">
        <v>73</v>
      </c>
      <c r="BC26" s="152" t="s">
        <v>74</v>
      </c>
      <c r="BD26" s="152" t="s">
        <v>75</v>
      </c>
      <c r="BE26" s="165" t="s">
        <v>116</v>
      </c>
      <c r="BF26" s="226" t="s">
        <v>88</v>
      </c>
      <c r="BG26" s="75"/>
    </row>
    <row r="27" spans="1:59" s="11" customFormat="1" x14ac:dyDescent="0.35">
      <c r="A27" s="19">
        <v>43853</v>
      </c>
      <c r="B27" s="10">
        <v>601</v>
      </c>
      <c r="C27" s="10">
        <v>609</v>
      </c>
      <c r="D27" s="10">
        <v>706</v>
      </c>
      <c r="E27" s="10">
        <v>648</v>
      </c>
      <c r="F27" s="10">
        <v>678</v>
      </c>
      <c r="G27" s="32">
        <f>DIARIO!B25</f>
        <v>682</v>
      </c>
      <c r="H27" s="38">
        <f>DIARIO!B391</f>
        <v>1149</v>
      </c>
      <c r="I27" s="31">
        <f>DIARIO!D25</f>
        <v>0</v>
      </c>
      <c r="J27" s="31">
        <f>DIARIO!D391</f>
        <v>349</v>
      </c>
      <c r="K27" s="31">
        <f>DIARIO!E25</f>
        <v>0</v>
      </c>
      <c r="L27" s="31">
        <f>DIARIO!E391</f>
        <v>99</v>
      </c>
      <c r="M27" s="14"/>
      <c r="N27" s="351"/>
      <c r="O27" s="21" t="s">
        <v>41</v>
      </c>
      <c r="P27" s="22">
        <v>44004</v>
      </c>
      <c r="Q27" s="22">
        <v>44010</v>
      </c>
      <c r="R27" s="23">
        <f>SUM(B178:B184)</f>
        <v>4343</v>
      </c>
      <c r="S27" s="23">
        <f t="shared" ref="S27:V27" si="101">SUM(C178:C184)</f>
        <v>4400</v>
      </c>
      <c r="T27" s="23">
        <f t="shared" si="101"/>
        <v>4259</v>
      </c>
      <c r="U27" s="23">
        <f t="shared" si="101"/>
        <v>4828</v>
      </c>
      <c r="V27" s="23">
        <f t="shared" si="101"/>
        <v>4857</v>
      </c>
      <c r="W27" s="23">
        <f>SUM(G178:G184)</f>
        <v>6140</v>
      </c>
      <c r="X27" s="308"/>
      <c r="Y27" s="23">
        <f>SUM(I178:I184)</f>
        <v>1079</v>
      </c>
      <c r="Z27" s="23">
        <f>SUM(K178:K184)</f>
        <v>303</v>
      </c>
      <c r="AA27" s="13">
        <f t="shared" si="5"/>
        <v>4537.3999999999996</v>
      </c>
      <c r="AB27" s="55">
        <f t="shared" si="6"/>
        <v>4758</v>
      </c>
      <c r="AC27" s="34"/>
      <c r="AD27" s="34"/>
      <c r="AE27" s="33"/>
      <c r="AF27" s="314" t="s">
        <v>142</v>
      </c>
      <c r="AG27" s="297" t="s">
        <v>143</v>
      </c>
      <c r="AH27" s="298"/>
      <c r="AI27" s="298"/>
      <c r="AJ27" s="298"/>
      <c r="AK27" s="298"/>
      <c r="AL27" s="298"/>
      <c r="AM27" s="298"/>
      <c r="AN27" s="118"/>
      <c r="AO27" s="320" t="s">
        <v>146</v>
      </c>
      <c r="AP27" s="320"/>
      <c r="AQ27" s="320"/>
      <c r="AR27" s="320"/>
    </row>
    <row r="28" spans="1:59" s="11" customFormat="1" ht="28.8" x14ac:dyDescent="0.35">
      <c r="A28" s="19">
        <v>43854</v>
      </c>
      <c r="B28" s="10">
        <v>635</v>
      </c>
      <c r="C28" s="10">
        <v>647</v>
      </c>
      <c r="D28" s="10">
        <v>640</v>
      </c>
      <c r="E28" s="10">
        <v>661</v>
      </c>
      <c r="F28" s="10">
        <v>693</v>
      </c>
      <c r="G28" s="32">
        <f>DIARIO!B26</f>
        <v>692</v>
      </c>
      <c r="H28" s="38">
        <f>DIARIO!B392</f>
        <v>1148</v>
      </c>
      <c r="I28" s="31">
        <f>DIARIO!D26</f>
        <v>0</v>
      </c>
      <c r="J28" s="31">
        <f>DIARIO!D392</f>
        <v>382</v>
      </c>
      <c r="K28" s="31">
        <f>DIARIO!E26</f>
        <v>0</v>
      </c>
      <c r="L28" s="31">
        <f>DIARIO!E392</f>
        <v>69</v>
      </c>
      <c r="M28" s="14"/>
      <c r="N28" s="351"/>
      <c r="O28" s="21" t="s">
        <v>42</v>
      </c>
      <c r="P28" s="22">
        <v>44011</v>
      </c>
      <c r="Q28" s="22">
        <v>44017</v>
      </c>
      <c r="R28" s="23">
        <f>SUM(B185:B191)</f>
        <v>4369</v>
      </c>
      <c r="S28" s="23">
        <f t="shared" ref="S28:V28" si="102">SUM(C185:C191)</f>
        <v>4547</v>
      </c>
      <c r="T28" s="23">
        <f t="shared" si="102"/>
        <v>4465</v>
      </c>
      <c r="U28" s="23">
        <f t="shared" si="102"/>
        <v>4828</v>
      </c>
      <c r="V28" s="23">
        <f t="shared" si="102"/>
        <v>4875</v>
      </c>
      <c r="W28" s="23">
        <f>SUM(G185:G191)</f>
        <v>6252</v>
      </c>
      <c r="X28" s="308"/>
      <c r="Y28" s="23">
        <f>SUM(I185:I191)</f>
        <v>1270</v>
      </c>
      <c r="Z28" s="23">
        <f>SUM(K185:K191)</f>
        <v>291</v>
      </c>
      <c r="AA28" s="13">
        <f t="shared" si="5"/>
        <v>4616.8</v>
      </c>
      <c r="AB28" s="55">
        <f t="shared" si="6"/>
        <v>4691</v>
      </c>
      <c r="AC28" s="34"/>
      <c r="AD28" s="34"/>
      <c r="AE28" s="33"/>
      <c r="AF28" s="314"/>
      <c r="AG28" s="246">
        <v>2015</v>
      </c>
      <c r="AH28" s="110">
        <v>2016</v>
      </c>
      <c r="AI28" s="110">
        <v>2017</v>
      </c>
      <c r="AJ28" s="110">
        <v>2018</v>
      </c>
      <c r="AK28" s="110">
        <v>2019</v>
      </c>
      <c r="AL28" s="110">
        <v>2020</v>
      </c>
      <c r="AM28" s="111" t="s">
        <v>118</v>
      </c>
      <c r="AN28" s="118"/>
      <c r="AO28" s="320"/>
      <c r="AP28" s="320"/>
      <c r="AQ28" s="320"/>
      <c r="AR28" s="320"/>
    </row>
    <row r="29" spans="1:59" s="11" customFormat="1" x14ac:dyDescent="0.35">
      <c r="A29" s="19">
        <v>43855</v>
      </c>
      <c r="B29" s="10">
        <v>628</v>
      </c>
      <c r="C29" s="10">
        <v>612</v>
      </c>
      <c r="D29" s="10">
        <v>638</v>
      </c>
      <c r="E29" s="10">
        <v>629</v>
      </c>
      <c r="F29" s="10">
        <v>641</v>
      </c>
      <c r="G29" s="32">
        <f>DIARIO!B27</f>
        <v>651</v>
      </c>
      <c r="H29" s="38">
        <f>DIARIO!B393</f>
        <v>1174</v>
      </c>
      <c r="I29" s="31">
        <f>DIARIO!D27</f>
        <v>0</v>
      </c>
      <c r="J29" s="31">
        <f>DIARIO!D393</f>
        <v>420</v>
      </c>
      <c r="K29" s="31">
        <f>DIARIO!E27</f>
        <v>0</v>
      </c>
      <c r="L29" s="31">
        <f>DIARIO!E393</f>
        <v>75</v>
      </c>
      <c r="M29" s="14"/>
      <c r="N29" s="351"/>
      <c r="O29" s="21" t="s">
        <v>43</v>
      </c>
      <c r="P29" s="22">
        <v>44018</v>
      </c>
      <c r="Q29" s="22">
        <v>44024</v>
      </c>
      <c r="R29" s="23">
        <f>SUM(B192:B198)</f>
        <v>4334</v>
      </c>
      <c r="S29" s="23">
        <f t="shared" ref="S29:V29" si="103">SUM(C192:C198)</f>
        <v>4286</v>
      </c>
      <c r="T29" s="23">
        <f t="shared" si="103"/>
        <v>4388</v>
      </c>
      <c r="U29" s="23">
        <f t="shared" si="103"/>
        <v>4787</v>
      </c>
      <c r="V29" s="23">
        <f t="shared" si="103"/>
        <v>4839</v>
      </c>
      <c r="W29" s="23">
        <f>SUM(G192:G198)</f>
        <v>6759</v>
      </c>
      <c r="X29" s="308"/>
      <c r="Y29" s="23">
        <f>SUM(I192:I198)</f>
        <v>1599</v>
      </c>
      <c r="Z29" s="23">
        <f>SUM(K192:K198)</f>
        <v>343</v>
      </c>
      <c r="AA29" s="13">
        <f t="shared" si="5"/>
        <v>4526.8</v>
      </c>
      <c r="AB29" s="55">
        <f t="shared" si="6"/>
        <v>4817</v>
      </c>
      <c r="AC29" s="34"/>
      <c r="AD29" s="34"/>
      <c r="AE29" s="33"/>
      <c r="AF29" s="314"/>
      <c r="AG29" s="222">
        <f>SUM(AH2:AH13)</f>
        <v>219472</v>
      </c>
      <c r="AH29" s="222">
        <f t="shared" ref="AH29:AL29" si="104">SUM(AI2:AI13)</f>
        <v>223078</v>
      </c>
      <c r="AI29" s="222">
        <f t="shared" si="104"/>
        <v>227624</v>
      </c>
      <c r="AJ29" s="222">
        <f t="shared" si="104"/>
        <v>236932</v>
      </c>
      <c r="AK29" s="222">
        <f t="shared" si="104"/>
        <v>244355</v>
      </c>
      <c r="AL29" s="222">
        <f>SUM(AM2:AM13)</f>
        <v>300140</v>
      </c>
      <c r="AM29" s="30">
        <f>AL29-AK30</f>
        <v>69847.799999999988</v>
      </c>
      <c r="AN29" s="118"/>
      <c r="AO29" s="320"/>
      <c r="AP29" s="320"/>
      <c r="AQ29" s="320"/>
      <c r="AR29" s="320"/>
    </row>
    <row r="30" spans="1:59" s="11" customFormat="1" ht="43.2" x14ac:dyDescent="0.35">
      <c r="A30" s="19">
        <v>43856</v>
      </c>
      <c r="B30" s="10">
        <v>612</v>
      </c>
      <c r="C30" s="10">
        <v>625</v>
      </c>
      <c r="D30" s="10">
        <v>649</v>
      </c>
      <c r="E30" s="10">
        <v>627</v>
      </c>
      <c r="F30" s="10">
        <v>656</v>
      </c>
      <c r="G30" s="32">
        <f>DIARIO!B28</f>
        <v>695</v>
      </c>
      <c r="H30" s="38">
        <f>DIARIO!B394</f>
        <v>1106</v>
      </c>
      <c r="I30" s="31">
        <f>DIARIO!D28</f>
        <v>0</v>
      </c>
      <c r="J30" s="31">
        <f>DIARIO!D394</f>
        <v>390</v>
      </c>
      <c r="K30" s="31">
        <f>DIARIO!E28</f>
        <v>0</v>
      </c>
      <c r="L30" s="31">
        <f>DIARIO!E394</f>
        <v>85</v>
      </c>
      <c r="M30" s="14"/>
      <c r="N30" s="351"/>
      <c r="O30" s="21" t="s">
        <v>44</v>
      </c>
      <c r="P30" s="22">
        <v>44025</v>
      </c>
      <c r="Q30" s="22">
        <v>44031</v>
      </c>
      <c r="R30" s="23">
        <f>SUM(B199:B205)</f>
        <v>4139</v>
      </c>
      <c r="S30" s="23">
        <f t="shared" ref="S30:V30" si="105">SUM(C199:C205)</f>
        <v>4249</v>
      </c>
      <c r="T30" s="23">
        <f t="shared" si="105"/>
        <v>4439</v>
      </c>
      <c r="U30" s="23">
        <f t="shared" si="105"/>
        <v>4842</v>
      </c>
      <c r="V30" s="23">
        <f t="shared" si="105"/>
        <v>4878</v>
      </c>
      <c r="W30" s="23">
        <f>SUM(G199:G205)</f>
        <v>7334</v>
      </c>
      <c r="X30" s="308"/>
      <c r="Y30" s="23">
        <f>SUM(I199:I205)</f>
        <v>1949</v>
      </c>
      <c r="Z30" s="23">
        <f>SUM(K199:K205)</f>
        <v>348</v>
      </c>
      <c r="AA30" s="13">
        <f t="shared" si="5"/>
        <v>4509.3999999999996</v>
      </c>
      <c r="AB30" s="55">
        <f t="shared" si="6"/>
        <v>5037</v>
      </c>
      <c r="AC30" s="34"/>
      <c r="AD30" s="34"/>
      <c r="AE30" s="33"/>
      <c r="AF30" s="314"/>
      <c r="AG30" s="299" t="s">
        <v>125</v>
      </c>
      <c r="AH30" s="300"/>
      <c r="AI30" s="300"/>
      <c r="AJ30" s="300"/>
      <c r="AK30" s="242">
        <f>AVERAGE(AG29:AK29)</f>
        <v>230292.2</v>
      </c>
      <c r="AL30" s="249" t="s">
        <v>119</v>
      </c>
      <c r="AM30" s="253">
        <f>AM29/AK30</f>
        <v>0.30330076311746551</v>
      </c>
      <c r="AN30" s="118"/>
      <c r="AO30" s="320"/>
      <c r="AP30" s="320"/>
      <c r="AQ30" s="320"/>
      <c r="AR30" s="320"/>
    </row>
    <row r="31" spans="1:59" s="11" customFormat="1" x14ac:dyDescent="0.35">
      <c r="A31" s="19">
        <v>43857</v>
      </c>
      <c r="B31" s="10">
        <v>591</v>
      </c>
      <c r="C31" s="10">
        <v>575</v>
      </c>
      <c r="D31" s="10">
        <v>636</v>
      </c>
      <c r="E31" s="10">
        <v>695</v>
      </c>
      <c r="F31" s="10">
        <v>680</v>
      </c>
      <c r="G31" s="32">
        <f>DIARIO!B29</f>
        <v>632</v>
      </c>
      <c r="H31" s="38">
        <f>DIARIO!B395</f>
        <v>1087</v>
      </c>
      <c r="I31" s="31">
        <f>DIARIO!D29</f>
        <v>0</v>
      </c>
      <c r="J31" s="31">
        <f>DIARIO!D395</f>
        <v>367</v>
      </c>
      <c r="K31" s="31">
        <f>DIARIO!E29</f>
        <v>0</v>
      </c>
      <c r="L31" s="31">
        <f>DIARIO!E395</f>
        <v>70</v>
      </c>
      <c r="M31" s="14"/>
      <c r="N31" s="351"/>
      <c r="O31" s="21" t="s">
        <v>45</v>
      </c>
      <c r="P31" s="22">
        <v>44032</v>
      </c>
      <c r="Q31" s="22">
        <v>44038</v>
      </c>
      <c r="R31" s="23">
        <f>SUM(B206:B212)</f>
        <v>3970</v>
      </c>
      <c r="S31" s="23">
        <f t="shared" ref="S31:V31" si="106">SUM(C206:C212)</f>
        <v>4126</v>
      </c>
      <c r="T31" s="23">
        <f t="shared" si="106"/>
        <v>4281</v>
      </c>
      <c r="U31" s="23">
        <f t="shared" si="106"/>
        <v>4576</v>
      </c>
      <c r="V31" s="23">
        <f t="shared" si="106"/>
        <v>4779</v>
      </c>
      <c r="W31" s="23">
        <f>SUM(G206:G212)</f>
        <v>7732</v>
      </c>
      <c r="X31" s="308"/>
      <c r="Y31" s="23">
        <f>SUM(I206:I212)</f>
        <v>2294</v>
      </c>
      <c r="Z31" s="23">
        <f>SUM(K206:K212)</f>
        <v>392</v>
      </c>
      <c r="AA31" s="13">
        <f t="shared" si="5"/>
        <v>4346.3999999999996</v>
      </c>
      <c r="AB31" s="55">
        <f t="shared" si="6"/>
        <v>5046</v>
      </c>
      <c r="AC31" s="34"/>
      <c r="AD31" s="34"/>
      <c r="AE31" s="33"/>
      <c r="AF31" s="314"/>
      <c r="AG31" s="2"/>
      <c r="AH31" s="2"/>
      <c r="AI31" s="2"/>
      <c r="AJ31" s="2"/>
      <c r="AK31" s="228"/>
      <c r="AL31" s="228"/>
      <c r="AM31" s="243"/>
      <c r="AN31" s="118"/>
      <c r="AO31" s="320"/>
      <c r="AP31" s="320"/>
      <c r="AQ31" s="320"/>
      <c r="AR31" s="320"/>
    </row>
    <row r="32" spans="1:59" s="11" customFormat="1" x14ac:dyDescent="0.35">
      <c r="A32" s="19">
        <v>43858</v>
      </c>
      <c r="B32" s="10">
        <v>572</v>
      </c>
      <c r="C32" s="10">
        <v>618</v>
      </c>
      <c r="D32" s="10">
        <v>653</v>
      </c>
      <c r="E32" s="10">
        <v>681</v>
      </c>
      <c r="F32" s="10">
        <v>650</v>
      </c>
      <c r="G32" s="32">
        <f>DIARIO!B30</f>
        <v>625</v>
      </c>
      <c r="H32" s="38">
        <f>DIARIO!B396</f>
        <v>1097</v>
      </c>
      <c r="I32" s="31">
        <f>DIARIO!D30</f>
        <v>0</v>
      </c>
      <c r="J32" s="31">
        <f>DIARIO!D396</f>
        <v>336</v>
      </c>
      <c r="K32" s="31">
        <f>DIARIO!E30</f>
        <v>0</v>
      </c>
      <c r="L32" s="31">
        <f>DIARIO!E396</f>
        <v>75</v>
      </c>
      <c r="M32" s="14"/>
      <c r="N32" s="351"/>
      <c r="O32" s="21" t="s">
        <v>46</v>
      </c>
      <c r="P32" s="22">
        <v>44039</v>
      </c>
      <c r="Q32" s="22">
        <v>44045</v>
      </c>
      <c r="R32" s="23">
        <f>SUM(B213:B219)</f>
        <v>4069</v>
      </c>
      <c r="S32" s="23">
        <f t="shared" ref="S32:V32" si="107">SUM(C213:C219)</f>
        <v>4166</v>
      </c>
      <c r="T32" s="23">
        <f t="shared" si="107"/>
        <v>4265</v>
      </c>
      <c r="U32" s="23">
        <f t="shared" si="107"/>
        <v>4420</v>
      </c>
      <c r="V32" s="23">
        <f t="shared" si="107"/>
        <v>4787</v>
      </c>
      <c r="W32" s="23">
        <f>SUM(G213:G219)</f>
        <v>8096</v>
      </c>
      <c r="X32" s="308"/>
      <c r="Y32" s="23">
        <f>SUM(I213:I219)</f>
        <v>2506</v>
      </c>
      <c r="Z32" s="23">
        <f>SUM(K213:K219)</f>
        <v>406</v>
      </c>
      <c r="AA32" s="13">
        <f t="shared" si="5"/>
        <v>4341.3999999999996</v>
      </c>
      <c r="AB32" s="55">
        <f t="shared" si="6"/>
        <v>5184</v>
      </c>
      <c r="AC32" s="34"/>
      <c r="AD32" s="34"/>
      <c r="AE32" s="33"/>
      <c r="AF32" s="314"/>
      <c r="AG32" s="230"/>
      <c r="AH32" s="230"/>
      <c r="AI32" s="230"/>
      <c r="AJ32" s="230"/>
      <c r="AK32" s="228"/>
      <c r="AL32" s="228"/>
      <c r="AM32" s="244"/>
      <c r="AN32" s="118"/>
      <c r="AO32" s="320"/>
      <c r="AP32" s="320"/>
      <c r="AQ32" s="320"/>
      <c r="AR32" s="320"/>
    </row>
    <row r="33" spans="1:44" s="11" customFormat="1" x14ac:dyDescent="0.35">
      <c r="A33" s="19">
        <v>43859</v>
      </c>
      <c r="B33" s="10">
        <v>589</v>
      </c>
      <c r="C33" s="10">
        <v>608</v>
      </c>
      <c r="D33" s="10">
        <v>652</v>
      </c>
      <c r="E33" s="10">
        <v>627</v>
      </c>
      <c r="F33" s="10">
        <v>620</v>
      </c>
      <c r="G33" s="32">
        <f>DIARIO!B31</f>
        <v>650</v>
      </c>
      <c r="H33" s="38">
        <f>DIARIO!B397</f>
        <v>1054</v>
      </c>
      <c r="I33" s="31">
        <f>DIARIO!D31</f>
        <v>0</v>
      </c>
      <c r="J33" s="31">
        <f>DIARIO!D397</f>
        <v>343</v>
      </c>
      <c r="K33" s="31">
        <f>DIARIO!E31</f>
        <v>0</v>
      </c>
      <c r="L33" s="31">
        <f>DIARIO!E397</f>
        <v>60</v>
      </c>
      <c r="M33" s="14"/>
      <c r="N33" s="351"/>
      <c r="O33" s="21" t="s">
        <v>47</v>
      </c>
      <c r="P33" s="22">
        <v>44046</v>
      </c>
      <c r="Q33" s="22">
        <v>44052</v>
      </c>
      <c r="R33" s="23">
        <f>SUM(B220:B226)</f>
        <v>4296</v>
      </c>
      <c r="S33" s="23">
        <f t="shared" ref="S33:V33" si="108">SUM(C220:C226)</f>
        <v>4259</v>
      </c>
      <c r="T33" s="23">
        <f t="shared" si="108"/>
        <v>4421</v>
      </c>
      <c r="U33" s="23">
        <f t="shared" si="108"/>
        <v>4571</v>
      </c>
      <c r="V33" s="23">
        <f t="shared" si="108"/>
        <v>4663</v>
      </c>
      <c r="W33" s="23">
        <f>SUM(G220:G226)</f>
        <v>7907</v>
      </c>
      <c r="X33" s="308"/>
      <c r="Y33" s="23">
        <f>SUM(I220:I226)</f>
        <v>2536</v>
      </c>
      <c r="Z33" s="23">
        <f>SUM(K220:K226)</f>
        <v>418</v>
      </c>
      <c r="AA33" s="13">
        <f t="shared" si="5"/>
        <v>4442</v>
      </c>
      <c r="AB33" s="55">
        <f t="shared" si="6"/>
        <v>4953</v>
      </c>
      <c r="AC33" s="34"/>
      <c r="AD33" s="34"/>
      <c r="AE33" s="33"/>
      <c r="AF33" s="314"/>
      <c r="AG33" s="297" t="s">
        <v>154</v>
      </c>
      <c r="AH33" s="298"/>
      <c r="AI33" s="298"/>
      <c r="AJ33" s="298"/>
      <c r="AK33" s="298"/>
      <c r="AL33" s="298"/>
      <c r="AM33" s="298"/>
      <c r="AN33" s="118"/>
      <c r="AO33" s="320"/>
      <c r="AP33" s="320"/>
      <c r="AQ33" s="320"/>
      <c r="AR33" s="320"/>
    </row>
    <row r="34" spans="1:44" s="11" customFormat="1" ht="28.8" x14ac:dyDescent="0.35">
      <c r="A34" s="19">
        <v>43860</v>
      </c>
      <c r="B34" s="10">
        <v>579</v>
      </c>
      <c r="C34" s="10">
        <v>622</v>
      </c>
      <c r="D34" s="10">
        <v>628</v>
      </c>
      <c r="E34" s="10">
        <v>641</v>
      </c>
      <c r="F34" s="10">
        <v>619</v>
      </c>
      <c r="G34" s="32">
        <f>DIARIO!B32</f>
        <v>691</v>
      </c>
      <c r="H34" s="38">
        <f>DIARIO!B398</f>
        <v>1107</v>
      </c>
      <c r="I34" s="31">
        <f>DIARIO!D32</f>
        <v>0</v>
      </c>
      <c r="J34" s="31">
        <f>DIARIO!D398</f>
        <v>308</v>
      </c>
      <c r="K34" s="31">
        <f>DIARIO!E32</f>
        <v>0</v>
      </c>
      <c r="L34" s="31">
        <f>DIARIO!E398</f>
        <v>75</v>
      </c>
      <c r="M34" s="14"/>
      <c r="N34" s="351"/>
      <c r="O34" s="21" t="s">
        <v>48</v>
      </c>
      <c r="P34" s="22">
        <v>44053</v>
      </c>
      <c r="Q34" s="22">
        <v>44059</v>
      </c>
      <c r="R34" s="23">
        <f>SUM(B227:B233)</f>
        <v>4101</v>
      </c>
      <c r="S34" s="23">
        <f t="shared" ref="S34:V34" si="109">SUM(C227:C233)</f>
        <v>4276</v>
      </c>
      <c r="T34" s="23">
        <f t="shared" si="109"/>
        <v>4172</v>
      </c>
      <c r="U34" s="23">
        <f t="shared" si="109"/>
        <v>4634</v>
      </c>
      <c r="V34" s="23">
        <f t="shared" si="109"/>
        <v>4719</v>
      </c>
      <c r="W34" s="23">
        <f>SUM(G227:G233)</f>
        <v>7663</v>
      </c>
      <c r="X34" s="308"/>
      <c r="Y34" s="23">
        <f>SUM(I227:I233)</f>
        <v>2336</v>
      </c>
      <c r="Z34" s="23">
        <f>SUM(K227:K233)</f>
        <v>398</v>
      </c>
      <c r="AA34" s="13">
        <f t="shared" si="5"/>
        <v>4380.3999999999996</v>
      </c>
      <c r="AB34" s="55">
        <f t="shared" si="6"/>
        <v>4929</v>
      </c>
      <c r="AC34" s="34"/>
      <c r="AD34" s="34"/>
      <c r="AE34" s="33"/>
      <c r="AF34" s="314"/>
      <c r="AG34" s="246">
        <v>2015</v>
      </c>
      <c r="AH34" s="110">
        <v>2016</v>
      </c>
      <c r="AI34" s="110">
        <v>2017</v>
      </c>
      <c r="AJ34" s="110">
        <v>2018</v>
      </c>
      <c r="AK34" s="110">
        <v>2019</v>
      </c>
      <c r="AL34" s="110">
        <v>2021</v>
      </c>
      <c r="AM34" s="111" t="s">
        <v>120</v>
      </c>
      <c r="AO34" s="320"/>
      <c r="AP34" s="320"/>
      <c r="AQ34" s="320"/>
      <c r="AR34" s="320"/>
    </row>
    <row r="35" spans="1:44" s="11" customFormat="1" x14ac:dyDescent="0.35">
      <c r="A35" s="19">
        <v>43861</v>
      </c>
      <c r="B35" s="10">
        <v>624</v>
      </c>
      <c r="C35" s="10">
        <v>593</v>
      </c>
      <c r="D35" s="10">
        <v>625</v>
      </c>
      <c r="E35" s="10">
        <v>621</v>
      </c>
      <c r="F35" s="10">
        <v>660</v>
      </c>
      <c r="G35" s="32">
        <f>DIARIO!B33</f>
        <v>625</v>
      </c>
      <c r="H35" s="38">
        <f>DIARIO!B399</f>
        <v>1063</v>
      </c>
      <c r="I35" s="31">
        <f>DIARIO!D33</f>
        <v>0</v>
      </c>
      <c r="J35" s="31">
        <f>DIARIO!D399</f>
        <v>299</v>
      </c>
      <c r="K35" s="31">
        <f>DIARIO!E33</f>
        <v>0</v>
      </c>
      <c r="L35" s="31">
        <f>DIARIO!E399</f>
        <v>69</v>
      </c>
      <c r="M35" s="14"/>
      <c r="N35" s="351"/>
      <c r="O35" s="21" t="s">
        <v>49</v>
      </c>
      <c r="P35" s="22">
        <v>44060</v>
      </c>
      <c r="Q35" s="22">
        <v>44066</v>
      </c>
      <c r="R35" s="23">
        <f>SUM(B234:B240)</f>
        <v>4000</v>
      </c>
      <c r="S35" s="23">
        <f t="shared" ref="S35:V35" si="110">SUM(C234:C240)</f>
        <v>4101</v>
      </c>
      <c r="T35" s="23">
        <f t="shared" si="110"/>
        <v>4421</v>
      </c>
      <c r="U35" s="23">
        <f t="shared" si="110"/>
        <v>4539</v>
      </c>
      <c r="V35" s="23">
        <f t="shared" si="110"/>
        <v>4896</v>
      </c>
      <c r="W35" s="23">
        <f>SUM(G234:G240)</f>
        <v>7173</v>
      </c>
      <c r="X35" s="308"/>
      <c r="Y35" s="23">
        <f>SUM(I234:I240)</f>
        <v>2194</v>
      </c>
      <c r="Z35" s="23">
        <f>SUM(K234:K240)</f>
        <v>316</v>
      </c>
      <c r="AA35" s="13">
        <f t="shared" si="5"/>
        <v>4391.3999999999996</v>
      </c>
      <c r="AB35" s="55">
        <f t="shared" si="6"/>
        <v>4663</v>
      </c>
      <c r="AC35" s="34"/>
      <c r="AD35" s="34"/>
      <c r="AE35" s="33"/>
      <c r="AF35" s="314"/>
      <c r="AG35" s="214">
        <f>SUM(AH14:AH21)</f>
        <v>145329</v>
      </c>
      <c r="AH35" s="214">
        <f>SUM(AI14:AI21)</f>
        <v>149461</v>
      </c>
      <c r="AI35" s="214">
        <f>SUM(AJ14:AJ21)</f>
        <v>151200</v>
      </c>
      <c r="AJ35" s="214">
        <f t="shared" ref="AH35:AK35" si="111">SUM(AK14:AK21)</f>
        <v>158296</v>
      </c>
      <c r="AK35" s="214">
        <f t="shared" si="111"/>
        <v>162079</v>
      </c>
      <c r="AL35" s="30">
        <f>SUM(AN14:AN21)</f>
        <v>268431</v>
      </c>
      <c r="AM35" s="30">
        <f>AL35-AK36</f>
        <v>115158</v>
      </c>
      <c r="AO35" s="320"/>
      <c r="AP35" s="320"/>
      <c r="AQ35" s="320"/>
      <c r="AR35" s="320"/>
    </row>
    <row r="36" spans="1:44" s="11" customFormat="1" ht="43.2" x14ac:dyDescent="0.35">
      <c r="A36" s="19">
        <v>43862</v>
      </c>
      <c r="B36" s="10">
        <v>618</v>
      </c>
      <c r="C36" s="10">
        <v>642</v>
      </c>
      <c r="D36" s="10">
        <v>596</v>
      </c>
      <c r="E36" s="10">
        <v>610</v>
      </c>
      <c r="F36" s="10">
        <v>645</v>
      </c>
      <c r="G36" s="32">
        <f>DIARIO!B34</f>
        <v>699</v>
      </c>
      <c r="H36" s="38">
        <f>DIARIO!B400</f>
        <v>1005</v>
      </c>
      <c r="I36" s="31">
        <f>DIARIO!D34</f>
        <v>0</v>
      </c>
      <c r="J36" s="31">
        <f>DIARIO!D400</f>
        <v>293</v>
      </c>
      <c r="K36" s="31">
        <f>DIARIO!E34</f>
        <v>0</v>
      </c>
      <c r="L36" s="31">
        <f>DIARIO!E400</f>
        <v>55</v>
      </c>
      <c r="M36" s="14"/>
      <c r="N36" s="351"/>
      <c r="O36" s="21" t="s">
        <v>50</v>
      </c>
      <c r="P36" s="22">
        <v>44067</v>
      </c>
      <c r="Q36" s="22">
        <v>44073</v>
      </c>
      <c r="R36" s="23">
        <f>SUM(B241:B247)</f>
        <v>4083</v>
      </c>
      <c r="S36" s="23">
        <f t="shared" ref="S36:V36" si="112">SUM(C241:C247)</f>
        <v>4044</v>
      </c>
      <c r="T36" s="23">
        <f t="shared" si="112"/>
        <v>4216</v>
      </c>
      <c r="U36" s="23">
        <f t="shared" si="112"/>
        <v>4477</v>
      </c>
      <c r="V36" s="23">
        <f t="shared" si="112"/>
        <v>4817</v>
      </c>
      <c r="W36" s="23">
        <f>SUM(G241:G247)</f>
        <v>6820</v>
      </c>
      <c r="X36" s="308"/>
      <c r="Y36" s="23">
        <f>SUM(I241:I247)</f>
        <v>1999</v>
      </c>
      <c r="Z36" s="23">
        <f>SUM(K241:K247)</f>
        <v>294</v>
      </c>
      <c r="AA36" s="13">
        <f t="shared" si="5"/>
        <v>4327.3999999999996</v>
      </c>
      <c r="AB36" s="55">
        <f t="shared" si="6"/>
        <v>4527</v>
      </c>
      <c r="AC36" s="34"/>
      <c r="AD36" s="34"/>
      <c r="AE36" s="33"/>
      <c r="AF36" s="314"/>
      <c r="AG36" s="299" t="s">
        <v>125</v>
      </c>
      <c r="AH36" s="300"/>
      <c r="AI36" s="300"/>
      <c r="AJ36" s="300"/>
      <c r="AK36" s="242">
        <f>AVERAGE(AG35:AK35)</f>
        <v>153273</v>
      </c>
      <c r="AL36" s="249" t="s">
        <v>121</v>
      </c>
      <c r="AM36" s="253">
        <f>AM35/AK36</f>
        <v>0.75132606525611167</v>
      </c>
      <c r="AO36" s="320"/>
      <c r="AP36" s="320"/>
      <c r="AQ36" s="320"/>
      <c r="AR36" s="320"/>
    </row>
    <row r="37" spans="1:44" s="11" customFormat="1" x14ac:dyDescent="0.35">
      <c r="A37" s="19">
        <v>43863</v>
      </c>
      <c r="B37" s="10">
        <v>582</v>
      </c>
      <c r="C37" s="10">
        <v>567</v>
      </c>
      <c r="D37" s="10">
        <v>629</v>
      </c>
      <c r="E37" s="10">
        <v>642</v>
      </c>
      <c r="F37" s="10">
        <v>655</v>
      </c>
      <c r="G37" s="32">
        <f>DIARIO!B35</f>
        <v>713</v>
      </c>
      <c r="H37" s="38">
        <f>DIARIO!B401</f>
        <v>1028</v>
      </c>
      <c r="I37" s="31">
        <f>DIARIO!D35</f>
        <v>0</v>
      </c>
      <c r="J37" s="31">
        <f>DIARIO!D401</f>
        <v>293</v>
      </c>
      <c r="K37" s="31">
        <f>DIARIO!E35</f>
        <v>0</v>
      </c>
      <c r="L37" s="31">
        <f>DIARIO!E401</f>
        <v>74</v>
      </c>
      <c r="M37" s="14"/>
      <c r="N37" s="351"/>
      <c r="O37" s="21" t="s">
        <v>51</v>
      </c>
      <c r="P37" s="22">
        <v>44074</v>
      </c>
      <c r="Q37" s="22">
        <v>44080</v>
      </c>
      <c r="R37" s="296">
        <f>SUM(B248:B254)</f>
        <v>4233</v>
      </c>
      <c r="S37" s="296">
        <f t="shared" ref="S37:V37" si="113">SUM(C248:C254)</f>
        <v>4118</v>
      </c>
      <c r="T37" s="296">
        <f t="shared" si="113"/>
        <v>4342</v>
      </c>
      <c r="U37" s="296">
        <f t="shared" si="113"/>
        <v>4479</v>
      </c>
      <c r="V37" s="296">
        <f t="shared" si="113"/>
        <v>4803</v>
      </c>
      <c r="W37" s="296">
        <f>SUM(G248:G254)</f>
        <v>6595</v>
      </c>
      <c r="X37" s="308"/>
      <c r="Y37" s="23">
        <f>SUM(I248:I254)</f>
        <v>1801</v>
      </c>
      <c r="Z37" s="23">
        <f>SUM(K248:K254)</f>
        <v>211</v>
      </c>
      <c r="AA37" s="13">
        <f t="shared" si="5"/>
        <v>4395</v>
      </c>
      <c r="AB37" s="55">
        <f t="shared" si="6"/>
        <v>4583</v>
      </c>
      <c r="AC37" s="34"/>
      <c r="AD37" s="34"/>
      <c r="AE37" s="33"/>
      <c r="AF37" s="231"/>
      <c r="AG37" s="231"/>
      <c r="AH37" s="231"/>
      <c r="AI37" s="231"/>
      <c r="AJ37" s="231"/>
      <c r="AK37" s="231"/>
      <c r="AL37" s="231"/>
    </row>
    <row r="38" spans="1:44" s="11" customFormat="1" x14ac:dyDescent="0.35">
      <c r="A38" s="19">
        <v>43864</v>
      </c>
      <c r="B38" s="10">
        <v>612</v>
      </c>
      <c r="C38" s="10">
        <v>572</v>
      </c>
      <c r="D38" s="10">
        <v>682</v>
      </c>
      <c r="E38" s="10">
        <v>649</v>
      </c>
      <c r="F38" s="10">
        <v>713</v>
      </c>
      <c r="G38" s="32">
        <f>DIARIO!B36</f>
        <v>698</v>
      </c>
      <c r="H38" s="38">
        <f>DIARIO!B402</f>
        <v>1002</v>
      </c>
      <c r="I38" s="31">
        <f>DIARIO!D36</f>
        <v>0</v>
      </c>
      <c r="J38" s="31">
        <f>DIARIO!D402</f>
        <v>288</v>
      </c>
      <c r="K38" s="31">
        <f>DIARIO!E36</f>
        <v>0</v>
      </c>
      <c r="L38" s="31">
        <f>DIARIO!E402</f>
        <v>57</v>
      </c>
      <c r="M38" s="14"/>
      <c r="N38" s="351"/>
      <c r="O38" s="21" t="s">
        <v>52</v>
      </c>
      <c r="P38" s="22">
        <v>44081</v>
      </c>
      <c r="Q38" s="22">
        <v>44087</v>
      </c>
      <c r="R38" s="23">
        <f>SUM(B255:B261)</f>
        <v>4135</v>
      </c>
      <c r="S38" s="23">
        <f t="shared" ref="S38:V38" si="114">SUM(C255:C261)</f>
        <v>4037</v>
      </c>
      <c r="T38" s="23">
        <f t="shared" si="114"/>
        <v>4233</v>
      </c>
      <c r="U38" s="23">
        <f t="shared" si="114"/>
        <v>4465</v>
      </c>
      <c r="V38" s="23">
        <f t="shared" si="114"/>
        <v>4630</v>
      </c>
      <c r="W38" s="23">
        <f>SUM(G255:G261)</f>
        <v>6401</v>
      </c>
      <c r="X38" s="308"/>
      <c r="Y38" s="23">
        <f>SUM(I255:I261)</f>
        <v>1607</v>
      </c>
      <c r="Z38" s="23">
        <f>SUM(K255:K261)</f>
        <v>184</v>
      </c>
      <c r="AA38" s="13">
        <f t="shared" si="5"/>
        <v>4300</v>
      </c>
      <c r="AB38" s="55">
        <f t="shared" si="6"/>
        <v>4610</v>
      </c>
      <c r="AC38" s="34"/>
      <c r="AD38" s="34"/>
      <c r="AE38" s="33"/>
      <c r="AF38" s="231"/>
      <c r="AG38" s="231"/>
      <c r="AH38" s="231"/>
      <c r="AI38" s="231"/>
      <c r="AJ38" s="231"/>
      <c r="AK38" s="231"/>
      <c r="AL38" s="231"/>
    </row>
    <row r="39" spans="1:44" s="11" customFormat="1" x14ac:dyDescent="0.35">
      <c r="A39" s="19">
        <v>43865</v>
      </c>
      <c r="B39" s="10">
        <v>597</v>
      </c>
      <c r="C39" s="10">
        <v>603</v>
      </c>
      <c r="D39" s="10">
        <v>636</v>
      </c>
      <c r="E39" s="10">
        <v>695</v>
      </c>
      <c r="F39" s="10">
        <v>689</v>
      </c>
      <c r="G39" s="32">
        <f>DIARIO!B37</f>
        <v>634</v>
      </c>
      <c r="H39" s="38">
        <f>DIARIO!B403</f>
        <v>1010</v>
      </c>
      <c r="I39" s="31">
        <f>DIARIO!D37</f>
        <v>0</v>
      </c>
      <c r="J39" s="31">
        <f>DIARIO!D403</f>
        <v>289</v>
      </c>
      <c r="K39" s="31">
        <f>DIARIO!E37</f>
        <v>0</v>
      </c>
      <c r="L39" s="31">
        <f>DIARIO!E403</f>
        <v>52</v>
      </c>
      <c r="M39" s="14"/>
      <c r="N39" s="351"/>
      <c r="O39" s="21" t="s">
        <v>53</v>
      </c>
      <c r="P39" s="22">
        <v>44088</v>
      </c>
      <c r="Q39" s="22">
        <v>44094</v>
      </c>
      <c r="R39" s="23">
        <f>SUM(B262:B268)</f>
        <v>4203</v>
      </c>
      <c r="S39" s="23">
        <f t="shared" ref="S39:W39" si="115">SUM(C262:C268)</f>
        <v>4115</v>
      </c>
      <c r="T39" s="23">
        <f t="shared" si="115"/>
        <v>4389</v>
      </c>
      <c r="U39" s="23">
        <f t="shared" si="115"/>
        <v>4413</v>
      </c>
      <c r="V39" s="23">
        <f t="shared" si="115"/>
        <v>4660</v>
      </c>
      <c r="W39" s="23">
        <f t="shared" si="115"/>
        <v>6265</v>
      </c>
      <c r="X39" s="308"/>
      <c r="Y39" s="23">
        <f>SUM(I262:I268)</f>
        <v>1474</v>
      </c>
      <c r="Z39" s="23">
        <f>SUM(K262:K268)</f>
        <v>179</v>
      </c>
      <c r="AA39" s="13">
        <f>AVERAGE(R39:V39)</f>
        <v>4356</v>
      </c>
      <c r="AB39" s="55">
        <f>W39-Y39-Z39</f>
        <v>4612</v>
      </c>
      <c r="AC39" s="34"/>
      <c r="AD39" s="34"/>
      <c r="AE39" s="33"/>
    </row>
    <row r="40" spans="1:44" s="11" customFormat="1" x14ac:dyDescent="0.35">
      <c r="A40" s="19">
        <v>43866</v>
      </c>
      <c r="B40" s="10">
        <v>594</v>
      </c>
      <c r="C40" s="10">
        <v>564</v>
      </c>
      <c r="D40" s="10">
        <v>596</v>
      </c>
      <c r="E40" s="10">
        <v>622</v>
      </c>
      <c r="F40" s="10">
        <v>618</v>
      </c>
      <c r="G40" s="32">
        <f>DIARIO!B38</f>
        <v>694</v>
      </c>
      <c r="H40" s="38">
        <f>DIARIO!B404</f>
        <v>982</v>
      </c>
      <c r="I40" s="31">
        <f>DIARIO!D38</f>
        <v>0</v>
      </c>
      <c r="J40" s="31">
        <f>DIARIO!D404</f>
        <v>266</v>
      </c>
      <c r="K40" s="31">
        <f>DIARIO!E38</f>
        <v>0</v>
      </c>
      <c r="L40" s="31">
        <f>DIARIO!E404</f>
        <v>64</v>
      </c>
      <c r="M40" s="14"/>
      <c r="N40" s="351"/>
      <c r="O40" s="21" t="s">
        <v>54</v>
      </c>
      <c r="P40" s="22">
        <v>44095</v>
      </c>
      <c r="Q40" s="22">
        <v>44101</v>
      </c>
      <c r="R40" s="23">
        <f>SUM(B269:B275)</f>
        <v>4217</v>
      </c>
      <c r="S40" s="23">
        <f t="shared" ref="S40:V40" si="116">SUM(C269:C275)</f>
        <v>4119</v>
      </c>
      <c r="T40" s="23">
        <f t="shared" si="116"/>
        <v>4352</v>
      </c>
      <c r="U40" s="23">
        <f t="shared" si="116"/>
        <v>4313</v>
      </c>
      <c r="V40" s="23">
        <f t="shared" si="116"/>
        <v>4410</v>
      </c>
      <c r="W40" s="23">
        <f>SUM(G269:G275)</f>
        <v>6176</v>
      </c>
      <c r="X40" s="308"/>
      <c r="Y40" s="23">
        <f>SUM(I269:I275)</f>
        <v>1430</v>
      </c>
      <c r="Z40" s="23">
        <f>SUM(K269:K275)</f>
        <v>182</v>
      </c>
      <c r="AA40" s="13">
        <f t="shared" si="5"/>
        <v>4282.2</v>
      </c>
      <c r="AB40" s="55">
        <f t="shared" si="6"/>
        <v>4564</v>
      </c>
      <c r="AC40" s="34"/>
      <c r="AD40" s="34"/>
      <c r="AE40" s="33"/>
    </row>
    <row r="41" spans="1:44" s="11" customFormat="1" x14ac:dyDescent="0.35">
      <c r="A41" s="19">
        <v>43867</v>
      </c>
      <c r="B41" s="10">
        <v>558</v>
      </c>
      <c r="C41" s="10">
        <v>634</v>
      </c>
      <c r="D41" s="10">
        <v>640</v>
      </c>
      <c r="E41" s="10">
        <v>609</v>
      </c>
      <c r="F41" s="10">
        <v>677</v>
      </c>
      <c r="G41" s="32">
        <f>DIARIO!B39</f>
        <v>657</v>
      </c>
      <c r="H41" s="38">
        <f>DIARIO!B405</f>
        <v>984</v>
      </c>
      <c r="I41" s="31">
        <f>DIARIO!D39</f>
        <v>0</v>
      </c>
      <c r="J41" s="31">
        <f>DIARIO!D405</f>
        <v>257</v>
      </c>
      <c r="K41" s="31">
        <f>DIARIO!E39</f>
        <v>0</v>
      </c>
      <c r="L41" s="31">
        <f>DIARIO!E405</f>
        <v>68</v>
      </c>
      <c r="M41" s="14"/>
      <c r="N41" s="351"/>
      <c r="O41" s="21" t="s">
        <v>55</v>
      </c>
      <c r="P41" s="22">
        <v>44102</v>
      </c>
      <c r="Q41" s="22">
        <v>44108</v>
      </c>
      <c r="R41" s="23">
        <f>SUM(B276:B282)</f>
        <v>4232</v>
      </c>
      <c r="S41" s="23">
        <f t="shared" ref="S41:V41" si="117">SUM(C276:C282)</f>
        <v>4038</v>
      </c>
      <c r="T41" s="23">
        <f t="shared" si="117"/>
        <v>4317</v>
      </c>
      <c r="U41" s="23">
        <f t="shared" si="117"/>
        <v>4332</v>
      </c>
      <c r="V41" s="23">
        <f t="shared" si="117"/>
        <v>4640</v>
      </c>
      <c r="W41" s="23">
        <f>SUM(G276:G282)</f>
        <v>6032</v>
      </c>
      <c r="X41" s="308"/>
      <c r="Y41" s="23">
        <f>SUM(I276:I282)</f>
        <v>1388</v>
      </c>
      <c r="Z41" s="23">
        <f>SUM(K276:K282)</f>
        <v>175</v>
      </c>
      <c r="AA41" s="13">
        <f t="shared" si="5"/>
        <v>4311.8</v>
      </c>
      <c r="AB41" s="55">
        <f t="shared" si="6"/>
        <v>4469</v>
      </c>
      <c r="AC41" s="34"/>
      <c r="AD41" s="34"/>
      <c r="AE41" s="33"/>
      <c r="AF41" s="15"/>
    </row>
    <row r="42" spans="1:44" s="11" customFormat="1" x14ac:dyDescent="0.35">
      <c r="A42" s="19">
        <v>43868</v>
      </c>
      <c r="B42" s="10">
        <v>543</v>
      </c>
      <c r="C42" s="10">
        <v>601</v>
      </c>
      <c r="D42" s="10">
        <v>616</v>
      </c>
      <c r="E42" s="10">
        <v>680</v>
      </c>
      <c r="F42" s="10">
        <v>626</v>
      </c>
      <c r="G42" s="32">
        <f>DIARIO!B40</f>
        <v>673</v>
      </c>
      <c r="H42" s="38">
        <f>DIARIO!B406</f>
        <v>1042</v>
      </c>
      <c r="I42" s="31">
        <f>DIARIO!D40</f>
        <v>0</v>
      </c>
      <c r="J42" s="31">
        <f>DIARIO!D406</f>
        <v>277</v>
      </c>
      <c r="K42" s="31">
        <f>DIARIO!E40</f>
        <v>0</v>
      </c>
      <c r="L42" s="31">
        <f>DIARIO!E406</f>
        <v>59</v>
      </c>
      <c r="M42" s="14"/>
      <c r="N42" s="351"/>
      <c r="O42" s="21" t="s">
        <v>56</v>
      </c>
      <c r="P42" s="22">
        <v>44109</v>
      </c>
      <c r="Q42" s="22">
        <v>44115</v>
      </c>
      <c r="R42" s="23">
        <f>SUM(B283:B289)</f>
        <v>4162</v>
      </c>
      <c r="S42" s="23">
        <f t="shared" ref="S42:V42" si="118">SUM(C283:C289)</f>
        <v>4100</v>
      </c>
      <c r="T42" s="23">
        <f t="shared" si="118"/>
        <v>4328</v>
      </c>
      <c r="U42" s="23">
        <f t="shared" si="118"/>
        <v>4324</v>
      </c>
      <c r="V42" s="23">
        <f t="shared" si="118"/>
        <v>4526</v>
      </c>
      <c r="W42" s="23">
        <f>SUM(G283:G289)</f>
        <v>6186</v>
      </c>
      <c r="X42" s="308"/>
      <c r="Y42" s="23">
        <f>SUM(I283:I289)</f>
        <v>1331</v>
      </c>
      <c r="Z42" s="23">
        <f>SUM(K283:K289)</f>
        <v>155</v>
      </c>
      <c r="AA42" s="13">
        <f t="shared" si="5"/>
        <v>4288</v>
      </c>
      <c r="AB42" s="55">
        <f t="shared" si="6"/>
        <v>4700</v>
      </c>
      <c r="AC42" s="34"/>
      <c r="AD42" s="34"/>
      <c r="AE42" s="33"/>
      <c r="AF42" s="15"/>
    </row>
    <row r="43" spans="1:44" s="11" customFormat="1" x14ac:dyDescent="0.35">
      <c r="A43" s="19">
        <v>43869</v>
      </c>
      <c r="B43" s="10">
        <v>604</v>
      </c>
      <c r="C43" s="10">
        <v>607</v>
      </c>
      <c r="D43" s="10">
        <v>633</v>
      </c>
      <c r="E43" s="10">
        <v>632</v>
      </c>
      <c r="F43" s="10">
        <v>577</v>
      </c>
      <c r="G43" s="32">
        <f>DIARIO!B41</f>
        <v>716</v>
      </c>
      <c r="H43" s="38">
        <f>DIARIO!B407</f>
        <v>930</v>
      </c>
      <c r="I43" s="31">
        <f>DIARIO!D41</f>
        <v>0</v>
      </c>
      <c r="J43" s="31">
        <f>DIARIO!D407</f>
        <v>215</v>
      </c>
      <c r="K43" s="31">
        <f>DIARIO!E41</f>
        <v>0</v>
      </c>
      <c r="L43" s="31">
        <f>DIARIO!E407</f>
        <v>54</v>
      </c>
      <c r="M43" s="14"/>
      <c r="N43" s="351"/>
      <c r="O43" s="21" t="s">
        <v>57</v>
      </c>
      <c r="P43" s="22">
        <v>44116</v>
      </c>
      <c r="Q43" s="22">
        <v>44122</v>
      </c>
      <c r="R43" s="23">
        <f>SUM(B290:B296)</f>
        <v>4045</v>
      </c>
      <c r="S43" s="23">
        <f t="shared" ref="S43:V43" si="119">SUM(C290:C296)</f>
        <v>4184</v>
      </c>
      <c r="T43" s="23">
        <f t="shared" si="119"/>
        <v>4540</v>
      </c>
      <c r="U43" s="23">
        <f t="shared" si="119"/>
        <v>4420</v>
      </c>
      <c r="V43" s="23">
        <f t="shared" si="119"/>
        <v>4591</v>
      </c>
      <c r="W43" s="23">
        <f>SUM(G290:G296)</f>
        <v>6209</v>
      </c>
      <c r="X43" s="308"/>
      <c r="Y43" s="23">
        <f>SUM(I290:I296)</f>
        <v>1400</v>
      </c>
      <c r="Z43" s="23">
        <f>SUM(K290:K296)</f>
        <v>179</v>
      </c>
      <c r="AA43" s="13">
        <f t="shared" si="5"/>
        <v>4356</v>
      </c>
      <c r="AB43" s="55">
        <f t="shared" si="6"/>
        <v>4630</v>
      </c>
      <c r="AC43" s="34"/>
      <c r="AD43" s="34"/>
      <c r="AE43" s="33"/>
      <c r="AF43" s="15"/>
    </row>
    <row r="44" spans="1:44" s="11" customFormat="1" x14ac:dyDescent="0.35">
      <c r="A44" s="19">
        <v>43870</v>
      </c>
      <c r="B44" s="10">
        <v>573</v>
      </c>
      <c r="C44" s="10">
        <v>599</v>
      </c>
      <c r="D44" s="10">
        <v>680</v>
      </c>
      <c r="E44" s="10">
        <v>610</v>
      </c>
      <c r="F44" s="10">
        <v>637</v>
      </c>
      <c r="G44" s="32">
        <f>DIARIO!B42</f>
        <v>669</v>
      </c>
      <c r="H44" s="38">
        <f>DIARIO!B408</f>
        <v>935</v>
      </c>
      <c r="I44" s="31">
        <f>DIARIO!D42</f>
        <v>0</v>
      </c>
      <c r="J44" s="31">
        <f>DIARIO!D408</f>
        <v>240</v>
      </c>
      <c r="K44" s="31">
        <f>DIARIO!E42</f>
        <v>0</v>
      </c>
      <c r="L44" s="31">
        <f>DIARIO!E408</f>
        <v>60</v>
      </c>
      <c r="M44" s="14"/>
      <c r="N44" s="351"/>
      <c r="O44" s="21" t="s">
        <v>58</v>
      </c>
      <c r="P44" s="22">
        <v>44123</v>
      </c>
      <c r="Q44" s="22">
        <v>44129</v>
      </c>
      <c r="R44" s="23">
        <f>SUM(B297:B303)</f>
        <v>4027</v>
      </c>
      <c r="S44" s="23">
        <f t="shared" ref="S44:V44" si="120">SUM(C297:C303)</f>
        <v>4111</v>
      </c>
      <c r="T44" s="23">
        <f t="shared" si="120"/>
        <v>4271</v>
      </c>
      <c r="U44" s="23">
        <f t="shared" si="120"/>
        <v>4199</v>
      </c>
      <c r="V44" s="23">
        <f t="shared" si="120"/>
        <v>4658</v>
      </c>
      <c r="W44" s="23">
        <f>SUM(G297:G303)</f>
        <v>6318</v>
      </c>
      <c r="X44" s="308"/>
      <c r="Y44" s="23">
        <f>SUM(I297:I303)</f>
        <v>1461</v>
      </c>
      <c r="Z44" s="23">
        <f>SUM(K297:K303)</f>
        <v>186</v>
      </c>
      <c r="AA44" s="13">
        <f t="shared" si="5"/>
        <v>4253.2</v>
      </c>
      <c r="AB44" s="55">
        <f t="shared" si="6"/>
        <v>4671</v>
      </c>
      <c r="AC44" s="34"/>
      <c r="AD44" s="34"/>
      <c r="AE44" s="33"/>
      <c r="AF44" s="15"/>
    </row>
    <row r="45" spans="1:44" s="11" customFormat="1" x14ac:dyDescent="0.35">
      <c r="A45" s="19">
        <v>43871</v>
      </c>
      <c r="B45" s="10">
        <v>589</v>
      </c>
      <c r="C45" s="10">
        <v>590</v>
      </c>
      <c r="D45" s="10">
        <v>619</v>
      </c>
      <c r="E45" s="10">
        <v>628</v>
      </c>
      <c r="F45" s="10">
        <v>673</v>
      </c>
      <c r="G45" s="32">
        <f>DIARIO!B43</f>
        <v>645</v>
      </c>
      <c r="H45" s="38">
        <f>DIARIO!B409</f>
        <v>887</v>
      </c>
      <c r="I45" s="31">
        <f>DIARIO!D43</f>
        <v>0</v>
      </c>
      <c r="J45" s="31">
        <f>DIARIO!D409</f>
        <v>219</v>
      </c>
      <c r="K45" s="31">
        <f>DIARIO!E43</f>
        <v>0</v>
      </c>
      <c r="L45" s="31">
        <f>DIARIO!E409</f>
        <v>40</v>
      </c>
      <c r="M45" s="14"/>
      <c r="N45" s="351"/>
      <c r="O45" s="21" t="s">
        <v>59</v>
      </c>
      <c r="P45" s="22">
        <v>44130</v>
      </c>
      <c r="Q45" s="22">
        <v>44136</v>
      </c>
      <c r="R45" s="23">
        <f>SUM(B304:B310)</f>
        <v>4238</v>
      </c>
      <c r="S45" s="23">
        <f t="shared" ref="S45:V45" si="121">SUM(C304:C310)</f>
        <v>4039</v>
      </c>
      <c r="T45" s="23">
        <f t="shared" si="121"/>
        <v>4256</v>
      </c>
      <c r="U45" s="23">
        <f t="shared" si="121"/>
        <v>4387</v>
      </c>
      <c r="V45" s="23">
        <f t="shared" si="121"/>
        <v>4750</v>
      </c>
      <c r="W45" s="23">
        <f>SUM(G304:G310)</f>
        <v>6106</v>
      </c>
      <c r="X45" s="308"/>
      <c r="Y45" s="23">
        <f>SUM(I304:I310)</f>
        <v>1474</v>
      </c>
      <c r="Z45" s="23">
        <f>SUM(K304:K310)</f>
        <v>178</v>
      </c>
      <c r="AA45" s="13">
        <f t="shared" si="5"/>
        <v>4334</v>
      </c>
      <c r="AB45" s="55">
        <f t="shared" si="6"/>
        <v>4454</v>
      </c>
      <c r="AC45" s="34"/>
      <c r="AD45" s="34"/>
      <c r="AE45" s="33"/>
      <c r="AF45" s="15"/>
    </row>
    <row r="46" spans="1:44" s="11" customFormat="1" x14ac:dyDescent="0.35">
      <c r="A46" s="19">
        <v>43872</v>
      </c>
      <c r="B46" s="10">
        <v>554</v>
      </c>
      <c r="C46" s="10">
        <v>579</v>
      </c>
      <c r="D46" s="10">
        <v>576</v>
      </c>
      <c r="E46" s="10">
        <v>626</v>
      </c>
      <c r="F46" s="10">
        <v>661</v>
      </c>
      <c r="G46" s="32">
        <f>DIARIO!B44</f>
        <v>657</v>
      </c>
      <c r="H46" s="38">
        <f>DIARIO!B410</f>
        <v>874</v>
      </c>
      <c r="I46" s="31">
        <f>DIARIO!D44</f>
        <v>0</v>
      </c>
      <c r="J46" s="31">
        <f>DIARIO!D410</f>
        <v>166</v>
      </c>
      <c r="K46" s="31">
        <f>DIARIO!E44</f>
        <v>0</v>
      </c>
      <c r="L46" s="31">
        <f>DIARIO!E410</f>
        <v>65</v>
      </c>
      <c r="M46" s="14"/>
      <c r="N46" s="351"/>
      <c r="O46" s="21" t="s">
        <v>60</v>
      </c>
      <c r="P46" s="22">
        <v>44137</v>
      </c>
      <c r="Q46" s="22">
        <v>44143</v>
      </c>
      <c r="R46" s="23">
        <f>SUM(B311:B317)</f>
        <v>4174</v>
      </c>
      <c r="S46" s="23">
        <f t="shared" ref="S46:V46" si="122">SUM(C311:C317)</f>
        <v>4109</v>
      </c>
      <c r="T46" s="23">
        <f t="shared" si="122"/>
        <v>4355</v>
      </c>
      <c r="U46" s="23">
        <f t="shared" si="122"/>
        <v>4457</v>
      </c>
      <c r="V46" s="23">
        <f t="shared" si="122"/>
        <v>4789</v>
      </c>
      <c r="W46" s="23">
        <f>SUM(G311:G317)</f>
        <v>6282</v>
      </c>
      <c r="X46" s="308"/>
      <c r="Y46" s="23">
        <f>SUM(I311:I317)</f>
        <v>1530</v>
      </c>
      <c r="Z46" s="23">
        <f>SUM(K311:K317)</f>
        <v>165</v>
      </c>
      <c r="AA46" s="13">
        <f t="shared" si="5"/>
        <v>4376.8</v>
      </c>
      <c r="AB46" s="55">
        <f t="shared" si="6"/>
        <v>4587</v>
      </c>
      <c r="AC46" s="34"/>
      <c r="AD46" s="34"/>
      <c r="AE46" s="33"/>
      <c r="AF46" s="15"/>
    </row>
    <row r="47" spans="1:44" s="11" customFormat="1" x14ac:dyDescent="0.35">
      <c r="A47" s="19">
        <v>43873</v>
      </c>
      <c r="B47" s="10">
        <v>583</v>
      </c>
      <c r="C47" s="10">
        <v>580</v>
      </c>
      <c r="D47" s="10">
        <v>638</v>
      </c>
      <c r="E47" s="10">
        <v>622</v>
      </c>
      <c r="F47" s="10">
        <v>621</v>
      </c>
      <c r="G47" s="32">
        <f>DIARIO!B45</f>
        <v>668</v>
      </c>
      <c r="H47" s="38">
        <f>DIARIO!B411</f>
        <v>882</v>
      </c>
      <c r="I47" s="31">
        <f>DIARIO!D45</f>
        <v>0</v>
      </c>
      <c r="J47" s="31">
        <f>DIARIO!D411</f>
        <v>214</v>
      </c>
      <c r="K47" s="31">
        <f>DIARIO!E45</f>
        <v>0</v>
      </c>
      <c r="L47" s="31">
        <f>DIARIO!E411</f>
        <v>63</v>
      </c>
      <c r="M47" s="14"/>
      <c r="N47" s="351"/>
      <c r="O47" s="21" t="s">
        <v>61</v>
      </c>
      <c r="P47" s="22">
        <v>44144</v>
      </c>
      <c r="Q47" s="22">
        <v>44150</v>
      </c>
      <c r="R47" s="23">
        <f>SUM(B318:B324)</f>
        <v>4363</v>
      </c>
      <c r="S47" s="23">
        <f t="shared" ref="S47:V47" si="123">SUM(C318:C324)</f>
        <v>4126</v>
      </c>
      <c r="T47" s="23">
        <f t="shared" si="123"/>
        <v>4264</v>
      </c>
      <c r="U47" s="23">
        <f t="shared" si="123"/>
        <v>4459</v>
      </c>
      <c r="V47" s="23">
        <f t="shared" si="123"/>
        <v>4649</v>
      </c>
      <c r="W47" s="23">
        <f>SUM(G318:G324)</f>
        <v>6142</v>
      </c>
      <c r="X47" s="308"/>
      <c r="Y47" s="23">
        <f>SUM(I318:I324)</f>
        <v>1439</v>
      </c>
      <c r="Z47" s="23">
        <f>SUM(K318:K324)</f>
        <v>175</v>
      </c>
      <c r="AA47" s="13">
        <f t="shared" si="5"/>
        <v>4372.2</v>
      </c>
      <c r="AB47" s="55">
        <f t="shared" si="6"/>
        <v>4528</v>
      </c>
      <c r="AC47" s="34"/>
      <c r="AD47" s="34"/>
      <c r="AE47" s="33"/>
      <c r="AF47" s="15"/>
    </row>
    <row r="48" spans="1:44" s="11" customFormat="1" x14ac:dyDescent="0.35">
      <c r="A48" s="19">
        <v>43874</v>
      </c>
      <c r="B48" s="10">
        <v>528</v>
      </c>
      <c r="C48" s="10">
        <v>586</v>
      </c>
      <c r="D48" s="10">
        <v>572</v>
      </c>
      <c r="E48" s="10">
        <v>593</v>
      </c>
      <c r="F48" s="10">
        <v>616</v>
      </c>
      <c r="G48" s="32">
        <f>DIARIO!B46</f>
        <v>662</v>
      </c>
      <c r="H48" s="38">
        <f>DIARIO!B412</f>
        <v>913</v>
      </c>
      <c r="I48" s="31">
        <f>DIARIO!D46</f>
        <v>0</v>
      </c>
      <c r="J48" s="31">
        <f>DIARIO!D412</f>
        <v>200</v>
      </c>
      <c r="K48" s="31">
        <f>DIARIO!E46</f>
        <v>0</v>
      </c>
      <c r="L48" s="31">
        <f>DIARIO!E412</f>
        <v>54</v>
      </c>
      <c r="M48" s="14"/>
      <c r="N48" s="351"/>
      <c r="O48" s="21" t="s">
        <v>62</v>
      </c>
      <c r="P48" s="22">
        <v>44151</v>
      </c>
      <c r="Q48" s="22">
        <v>44157</v>
      </c>
      <c r="R48" s="23">
        <f>SUM(B325:B331)</f>
        <v>4303</v>
      </c>
      <c r="S48" s="23">
        <f t="shared" ref="S48:V48" si="124">SUM(C325:C331)</f>
        <v>4210</v>
      </c>
      <c r="T48" s="23">
        <f t="shared" si="124"/>
        <v>4319</v>
      </c>
      <c r="U48" s="23">
        <f t="shared" si="124"/>
        <v>4420</v>
      </c>
      <c r="V48" s="23">
        <f t="shared" si="124"/>
        <v>4790</v>
      </c>
      <c r="W48" s="23">
        <f>SUM(G325:G331)</f>
        <v>6257</v>
      </c>
      <c r="X48" s="308"/>
      <c r="Y48" s="23">
        <f>SUM(I325:I331)</f>
        <v>1479</v>
      </c>
      <c r="Z48" s="23">
        <f>SUM(K325:K331)</f>
        <v>152</v>
      </c>
      <c r="AA48" s="13">
        <f t="shared" si="5"/>
        <v>4408.3999999999996</v>
      </c>
      <c r="AB48" s="55">
        <f t="shared" si="6"/>
        <v>4626</v>
      </c>
      <c r="AC48" s="34"/>
      <c r="AD48" s="34"/>
      <c r="AE48" s="33"/>
      <c r="AF48" s="15"/>
    </row>
    <row r="49" spans="1:47" s="11" customFormat="1" x14ac:dyDescent="0.35">
      <c r="A49" s="19">
        <v>43875</v>
      </c>
      <c r="B49" s="10">
        <v>578</v>
      </c>
      <c r="C49" s="10">
        <v>572</v>
      </c>
      <c r="D49" s="10">
        <v>619</v>
      </c>
      <c r="E49" s="10">
        <v>614</v>
      </c>
      <c r="F49" s="10">
        <v>650</v>
      </c>
      <c r="G49" s="32">
        <f>DIARIO!B47</f>
        <v>719</v>
      </c>
      <c r="H49" s="38">
        <f>DIARIO!B413</f>
        <v>938</v>
      </c>
      <c r="I49" s="31">
        <f>DIARIO!D47</f>
        <v>0</v>
      </c>
      <c r="J49" s="31">
        <f>DIARIO!D413</f>
        <v>211</v>
      </c>
      <c r="K49" s="31">
        <f>DIARIO!E47</f>
        <v>0</v>
      </c>
      <c r="L49" s="31">
        <f>DIARIO!E413</f>
        <v>41</v>
      </c>
      <c r="M49" s="14"/>
      <c r="N49" s="351"/>
      <c r="O49" s="21" t="s">
        <v>63</v>
      </c>
      <c r="P49" s="22">
        <v>44158</v>
      </c>
      <c r="Q49" s="22">
        <v>44164</v>
      </c>
      <c r="R49" s="23">
        <f>SUM(B332:B338)</f>
        <v>4289</v>
      </c>
      <c r="S49" s="23">
        <f t="shared" ref="S49:V49" si="125">SUM(C332:C338)</f>
        <v>4289</v>
      </c>
      <c r="T49" s="23">
        <f t="shared" si="125"/>
        <v>4308</v>
      </c>
      <c r="U49" s="23">
        <f t="shared" si="125"/>
        <v>4555</v>
      </c>
      <c r="V49" s="23">
        <f t="shared" si="125"/>
        <v>4707</v>
      </c>
      <c r="W49" s="23">
        <f>SUM(G332:G338)</f>
        <v>6278</v>
      </c>
      <c r="X49" s="308"/>
      <c r="Y49" s="23">
        <f>SUM(I332:I338)</f>
        <v>1526</v>
      </c>
      <c r="Z49" s="23">
        <f>SUM(K332:K338)</f>
        <v>162</v>
      </c>
      <c r="AA49" s="13">
        <f t="shared" si="5"/>
        <v>4429.6000000000004</v>
      </c>
      <c r="AB49" s="55">
        <f t="shared" si="6"/>
        <v>4590</v>
      </c>
      <c r="AC49" s="34"/>
      <c r="AD49" s="34"/>
      <c r="AE49" s="33"/>
      <c r="AF49" s="15"/>
    </row>
    <row r="50" spans="1:47" s="11" customFormat="1" x14ac:dyDescent="0.35">
      <c r="A50" s="19">
        <v>43876</v>
      </c>
      <c r="B50" s="10">
        <v>665</v>
      </c>
      <c r="C50" s="10">
        <v>552</v>
      </c>
      <c r="D50" s="10">
        <v>585</v>
      </c>
      <c r="E50" s="10">
        <v>635</v>
      </c>
      <c r="F50" s="10">
        <v>650</v>
      </c>
      <c r="G50" s="32">
        <f>DIARIO!B48</f>
        <v>642</v>
      </c>
      <c r="H50" s="38">
        <f>DIARIO!B414</f>
        <v>869</v>
      </c>
      <c r="I50" s="31">
        <f>DIARIO!D48</f>
        <v>0</v>
      </c>
      <c r="J50" s="31">
        <f>DIARIO!D414</f>
        <v>167</v>
      </c>
      <c r="K50" s="31">
        <f>DIARIO!E48</f>
        <v>0</v>
      </c>
      <c r="L50" s="31">
        <f>DIARIO!E414</f>
        <v>47</v>
      </c>
      <c r="M50" s="14"/>
      <c r="N50" s="351"/>
      <c r="O50" s="21" t="s">
        <v>64</v>
      </c>
      <c r="P50" s="22">
        <v>44165</v>
      </c>
      <c r="Q50" s="22">
        <v>44171</v>
      </c>
      <c r="R50" s="23">
        <f>SUM(B339:B345)</f>
        <v>4368</v>
      </c>
      <c r="S50" s="23">
        <f t="shared" ref="S50:V50" si="126">SUM(C339:C345)</f>
        <v>4232</v>
      </c>
      <c r="T50" s="23">
        <f t="shared" si="126"/>
        <v>4558</v>
      </c>
      <c r="U50" s="23">
        <f t="shared" si="126"/>
        <v>4735</v>
      </c>
      <c r="V50" s="23">
        <f t="shared" si="126"/>
        <v>4804</v>
      </c>
      <c r="W50" s="23">
        <f>SUM(G339:G345)</f>
        <v>6224</v>
      </c>
      <c r="X50" s="308"/>
      <c r="Y50" s="23">
        <f>SUM(I339:I345)</f>
        <v>1441</v>
      </c>
      <c r="Z50" s="23">
        <f>SUM(K339:K345)</f>
        <v>179</v>
      </c>
      <c r="AA50" s="13">
        <f t="shared" si="5"/>
        <v>4539.3999999999996</v>
      </c>
      <c r="AB50" s="55">
        <f t="shared" si="6"/>
        <v>4604</v>
      </c>
      <c r="AC50" s="34"/>
      <c r="AD50" s="34"/>
      <c r="AE50" s="33"/>
      <c r="AF50" s="15"/>
    </row>
    <row r="51" spans="1:47" s="11" customFormat="1" x14ac:dyDescent="0.35">
      <c r="A51" s="19">
        <v>43877</v>
      </c>
      <c r="B51" s="10">
        <v>567</v>
      </c>
      <c r="C51" s="10">
        <v>606</v>
      </c>
      <c r="D51" s="10">
        <v>599</v>
      </c>
      <c r="E51" s="10">
        <v>636</v>
      </c>
      <c r="F51" s="10">
        <v>660</v>
      </c>
      <c r="G51" s="32">
        <f>DIARIO!B49</f>
        <v>715</v>
      </c>
      <c r="H51" s="38">
        <f>DIARIO!B415</f>
        <v>899</v>
      </c>
      <c r="I51" s="31">
        <f>DIARIO!D49</f>
        <v>0</v>
      </c>
      <c r="J51" s="31">
        <f>DIARIO!D415</f>
        <v>191</v>
      </c>
      <c r="K51" s="31">
        <f>DIARIO!E49</f>
        <v>0</v>
      </c>
      <c r="L51" s="31">
        <f>DIARIO!E415</f>
        <v>52</v>
      </c>
      <c r="M51" s="14"/>
      <c r="N51" s="351"/>
      <c r="O51" s="21" t="s">
        <v>65</v>
      </c>
      <c r="P51" s="22">
        <v>44172</v>
      </c>
      <c r="Q51" s="22">
        <v>44178</v>
      </c>
      <c r="R51" s="23">
        <f>SUM(B346:B352)</f>
        <v>4324</v>
      </c>
      <c r="S51" s="23">
        <f t="shared" ref="S51:V51" si="127">SUM(C346:C352)</f>
        <v>4539</v>
      </c>
      <c r="T51" s="23">
        <f t="shared" si="127"/>
        <v>4436</v>
      </c>
      <c r="U51" s="23">
        <f t="shared" si="127"/>
        <v>4796</v>
      </c>
      <c r="V51" s="23">
        <f t="shared" si="127"/>
        <v>4821</v>
      </c>
      <c r="W51" s="23">
        <f>SUM(G346:G352)</f>
        <v>6655</v>
      </c>
      <c r="X51" s="308"/>
      <c r="Y51" s="23">
        <f>SUM(I346:I352)</f>
        <v>1585</v>
      </c>
      <c r="Z51" s="23">
        <f>SUM(K346:K352)</f>
        <v>178</v>
      </c>
      <c r="AA51" s="13">
        <f t="shared" si="5"/>
        <v>4583.2</v>
      </c>
      <c r="AB51" s="55">
        <f t="shared" si="6"/>
        <v>4892</v>
      </c>
      <c r="AC51" s="34"/>
      <c r="AD51" s="34"/>
      <c r="AE51" s="33"/>
      <c r="AF51" s="15"/>
    </row>
    <row r="52" spans="1:47" s="11" customFormat="1" x14ac:dyDescent="0.35">
      <c r="A52" s="19">
        <v>43878</v>
      </c>
      <c r="B52" s="10">
        <v>580</v>
      </c>
      <c r="C52" s="10">
        <v>551</v>
      </c>
      <c r="D52" s="10">
        <v>632</v>
      </c>
      <c r="E52" s="10">
        <v>600</v>
      </c>
      <c r="F52" s="10">
        <v>626</v>
      </c>
      <c r="G52" s="32">
        <f>DIARIO!B50</f>
        <v>675</v>
      </c>
      <c r="H52" s="38">
        <f>DIARIO!B416</f>
        <v>861</v>
      </c>
      <c r="I52" s="31">
        <f>DIARIO!D50</f>
        <v>0</v>
      </c>
      <c r="J52" s="31">
        <f>DIARIO!D416</f>
        <v>193</v>
      </c>
      <c r="K52" s="31">
        <f>DIARIO!E50</f>
        <v>0</v>
      </c>
      <c r="L52" s="31">
        <f>DIARIO!E416</f>
        <v>48</v>
      </c>
      <c r="M52" s="14"/>
      <c r="N52" s="351"/>
      <c r="O52" s="21" t="s">
        <v>66</v>
      </c>
      <c r="P52" s="22">
        <v>44179</v>
      </c>
      <c r="Q52" s="22">
        <v>44185</v>
      </c>
      <c r="R52" s="23">
        <f>SUM(B353:B359)</f>
        <v>4301</v>
      </c>
      <c r="S52" s="23">
        <f t="shared" ref="S52:V52" si="128">SUM(C353:C359)</f>
        <v>4571</v>
      </c>
      <c r="T52" s="23">
        <f t="shared" si="128"/>
        <v>4636</v>
      </c>
      <c r="U52" s="23">
        <f t="shared" si="128"/>
        <v>4736</v>
      </c>
      <c r="V52" s="23">
        <f t="shared" si="128"/>
        <v>4875</v>
      </c>
      <c r="W52" s="23">
        <f>SUM(G353:G359)</f>
        <v>6704</v>
      </c>
      <c r="X52" s="308"/>
      <c r="Y52" s="23">
        <f>SUM(I353:I359)</f>
        <v>1772</v>
      </c>
      <c r="Z52" s="23">
        <f>SUM(K353:K359)</f>
        <v>217</v>
      </c>
      <c r="AA52" s="13">
        <f t="shared" si="5"/>
        <v>4623.8</v>
      </c>
      <c r="AB52" s="55">
        <f t="shared" si="6"/>
        <v>4715</v>
      </c>
      <c r="AC52" s="34"/>
      <c r="AD52" s="34"/>
      <c r="AE52" s="33"/>
      <c r="AF52" s="15"/>
    </row>
    <row r="53" spans="1:47" s="11" customFormat="1" x14ac:dyDescent="0.35">
      <c r="A53" s="19">
        <v>43879</v>
      </c>
      <c r="B53" s="10">
        <v>571</v>
      </c>
      <c r="C53" s="10">
        <v>573</v>
      </c>
      <c r="D53" s="10">
        <v>611</v>
      </c>
      <c r="E53" s="10">
        <v>632</v>
      </c>
      <c r="F53" s="10">
        <v>643</v>
      </c>
      <c r="G53" s="32">
        <f>DIARIO!B51</f>
        <v>672</v>
      </c>
      <c r="H53" s="38">
        <f>DIARIO!B417</f>
        <v>833</v>
      </c>
      <c r="I53" s="31">
        <f>DIARIO!D51</f>
        <v>0</v>
      </c>
      <c r="J53" s="31">
        <f>DIARIO!D417</f>
        <v>185</v>
      </c>
      <c r="K53" s="31">
        <f>DIARIO!E51</f>
        <v>0</v>
      </c>
      <c r="L53" s="31">
        <f>DIARIO!E417</f>
        <v>50</v>
      </c>
      <c r="M53" s="14"/>
      <c r="N53" s="351"/>
      <c r="O53" s="21" t="s">
        <v>67</v>
      </c>
      <c r="P53" s="22">
        <v>44186</v>
      </c>
      <c r="Q53" s="22">
        <v>44192</v>
      </c>
      <c r="R53" s="23">
        <f>SUM(B360:B366)</f>
        <v>4553</v>
      </c>
      <c r="S53" s="23">
        <f t="shared" ref="S53:V53" si="129">SUM(C360:C366)</f>
        <v>4673</v>
      </c>
      <c r="T53" s="23">
        <f t="shared" si="129"/>
        <v>4598</v>
      </c>
      <c r="U53" s="23">
        <f t="shared" si="129"/>
        <v>4917</v>
      </c>
      <c r="V53" s="23">
        <f t="shared" si="129"/>
        <v>5064</v>
      </c>
      <c r="W53" s="23">
        <f>SUM(G360:G366)</f>
        <v>7214</v>
      </c>
      <c r="X53" s="308"/>
      <c r="Y53" s="23">
        <f>SUM(I360:I366)</f>
        <v>2040</v>
      </c>
      <c r="Z53" s="23">
        <f>SUM(K360:K366)</f>
        <v>211</v>
      </c>
      <c r="AA53" s="13">
        <f t="shared" si="5"/>
        <v>4761</v>
      </c>
      <c r="AB53" s="55">
        <f t="shared" si="6"/>
        <v>4963</v>
      </c>
      <c r="AC53" s="34"/>
      <c r="AD53" s="34"/>
      <c r="AE53" s="33"/>
      <c r="AF53" s="15"/>
    </row>
    <row r="54" spans="1:47" s="11" customFormat="1" ht="15.6" thickBot="1" x14ac:dyDescent="0.4">
      <c r="A54" s="19">
        <v>43880</v>
      </c>
      <c r="B54" s="10">
        <v>591</v>
      </c>
      <c r="C54" s="10">
        <v>619</v>
      </c>
      <c r="D54" s="10">
        <v>613</v>
      </c>
      <c r="E54" s="10">
        <v>591</v>
      </c>
      <c r="F54" s="10">
        <v>641</v>
      </c>
      <c r="G54" s="32">
        <f>DIARIO!B52</f>
        <v>660</v>
      </c>
      <c r="H54" s="38">
        <f>DIARIO!B418</f>
        <v>796</v>
      </c>
      <c r="I54" s="31">
        <f>DIARIO!D52</f>
        <v>0</v>
      </c>
      <c r="J54" s="31">
        <f>DIARIO!D418</f>
        <v>154</v>
      </c>
      <c r="K54" s="31">
        <f>DIARIO!E52</f>
        <v>0</v>
      </c>
      <c r="L54" s="31">
        <f>DIARIO!E418</f>
        <v>44</v>
      </c>
      <c r="M54" s="14"/>
      <c r="N54" s="352"/>
      <c r="O54" s="147" t="s">
        <v>68</v>
      </c>
      <c r="P54" s="130">
        <v>44193</v>
      </c>
      <c r="Q54" s="130">
        <v>44199</v>
      </c>
      <c r="R54" s="67">
        <f>SUM(B367+B368+B369+B370+C5+C6+C7)</f>
        <v>4609</v>
      </c>
      <c r="S54" s="67">
        <f t="shared" ref="S54:V54" si="130">SUM(C367+C368+C369+C370+D5+D6+D7)</f>
        <v>4860</v>
      </c>
      <c r="T54" s="67">
        <f t="shared" si="130"/>
        <v>4676</v>
      </c>
      <c r="U54" s="67">
        <f t="shared" si="130"/>
        <v>5229</v>
      </c>
      <c r="V54" s="67">
        <f t="shared" si="130"/>
        <v>5024</v>
      </c>
      <c r="W54" s="67">
        <f>SUM(G367+G368+G369+G370+H5+H6+H7)</f>
        <v>7824</v>
      </c>
      <c r="X54" s="310"/>
      <c r="Y54" s="67">
        <f>SUM(I367+I368+I369+I370+J5+J6+J7)</f>
        <v>2347</v>
      </c>
      <c r="Z54" s="67">
        <f>SUM(K367+K368+K369+K370+L5+L6+L7)</f>
        <v>262</v>
      </c>
      <c r="AA54" s="68">
        <f t="shared" si="5"/>
        <v>4879.6000000000004</v>
      </c>
      <c r="AB54" s="69">
        <f t="shared" si="6"/>
        <v>5215</v>
      </c>
      <c r="AC54" s="34"/>
      <c r="AD54" s="34"/>
      <c r="AE54" s="33"/>
    </row>
    <row r="55" spans="1:47" ht="15" customHeight="1" x14ac:dyDescent="0.35">
      <c r="A55" s="19">
        <v>43881</v>
      </c>
      <c r="B55" s="10">
        <v>598</v>
      </c>
      <c r="C55" s="10">
        <v>633</v>
      </c>
      <c r="D55" s="10">
        <v>601</v>
      </c>
      <c r="E55" s="10">
        <v>620</v>
      </c>
      <c r="F55" s="10">
        <v>642</v>
      </c>
      <c r="G55" s="32">
        <f>DIARIO!B53</f>
        <v>713</v>
      </c>
      <c r="H55" s="38">
        <f>DIARIO!B419</f>
        <v>807</v>
      </c>
      <c r="I55" s="31">
        <f>DIARIO!D53</f>
        <v>0</v>
      </c>
      <c r="J55" s="31">
        <f>DIARIO!D419</f>
        <v>154</v>
      </c>
      <c r="K55" s="31">
        <f>DIARIO!E53</f>
        <v>0</v>
      </c>
      <c r="L55" s="31">
        <f>DIARIO!E419</f>
        <v>29</v>
      </c>
      <c r="M55" s="14"/>
      <c r="N55" s="348" t="s">
        <v>103</v>
      </c>
      <c r="O55" s="48" t="s">
        <v>17</v>
      </c>
      <c r="P55" s="148">
        <v>44200</v>
      </c>
      <c r="Q55" s="148">
        <v>44206</v>
      </c>
      <c r="R55" s="49">
        <f>SUM(B8:B14)</f>
        <v>4598</v>
      </c>
      <c r="S55" s="49">
        <f t="shared" ref="S55:V55" si="131">SUM(C8:C14)</f>
        <v>4474</v>
      </c>
      <c r="T55" s="49">
        <f t="shared" si="131"/>
        <v>4703</v>
      </c>
      <c r="U55" s="49">
        <f t="shared" si="131"/>
        <v>4441</v>
      </c>
      <c r="V55" s="49">
        <f t="shared" si="131"/>
        <v>4982</v>
      </c>
      <c r="W55" s="310" t="s">
        <v>135</v>
      </c>
      <c r="X55" s="49">
        <f>SUM(H8:H14)</f>
        <v>7979</v>
      </c>
      <c r="Y55" s="49">
        <f>SUM(J8:J14)</f>
        <v>2327</v>
      </c>
      <c r="Z55" s="49">
        <f>SUM(L8:L14)</f>
        <v>634</v>
      </c>
      <c r="AA55" s="49">
        <f>AVERAGE(R55:V55)</f>
        <v>4639.6000000000004</v>
      </c>
      <c r="AB55" s="50">
        <f>X55-Y55-Z55</f>
        <v>5018</v>
      </c>
      <c r="AC55" s="34"/>
      <c r="AD55" s="34"/>
    </row>
    <row r="56" spans="1:47" x14ac:dyDescent="0.35">
      <c r="A56" s="19">
        <v>43882</v>
      </c>
      <c r="B56" s="10">
        <v>600</v>
      </c>
      <c r="C56" s="10">
        <v>597</v>
      </c>
      <c r="D56" s="10">
        <v>595</v>
      </c>
      <c r="E56" s="10">
        <v>657</v>
      </c>
      <c r="F56" s="10">
        <v>641</v>
      </c>
      <c r="G56" s="32">
        <f>DIARIO!B54</f>
        <v>659</v>
      </c>
      <c r="H56" s="38">
        <f>DIARIO!B420</f>
        <v>858</v>
      </c>
      <c r="I56" s="31">
        <f>DIARIO!D54</f>
        <v>0</v>
      </c>
      <c r="J56" s="31">
        <f>DIARIO!D420</f>
        <v>155</v>
      </c>
      <c r="K56" s="31">
        <f>DIARIO!E54</f>
        <v>0</v>
      </c>
      <c r="L56" s="31">
        <f>DIARIO!E420</f>
        <v>48</v>
      </c>
      <c r="M56" s="14"/>
      <c r="N56" s="349"/>
      <c r="O56" s="21" t="s">
        <v>18</v>
      </c>
      <c r="P56" s="22">
        <v>44207</v>
      </c>
      <c r="Q56" s="22">
        <v>44213</v>
      </c>
      <c r="R56" s="13">
        <f t="shared" ref="R56" si="132">SUM(B15:B21)</f>
        <v>4527</v>
      </c>
      <c r="S56" s="13">
        <f t="shared" ref="S56" si="133">SUM(C15:C21)</f>
        <v>4435</v>
      </c>
      <c r="T56" s="13">
        <f t="shared" ref="T56" si="134">SUM(D15:D21)</f>
        <v>4770</v>
      </c>
      <c r="U56" s="13">
        <f t="shared" ref="U56" si="135">SUM(E15:E21)</f>
        <v>4584</v>
      </c>
      <c r="V56" s="13">
        <f t="shared" ref="V56" si="136">SUM(F15:F21)</f>
        <v>4714</v>
      </c>
      <c r="W56" s="311"/>
      <c r="X56" s="13">
        <f t="shared" ref="X56" si="137">SUM(H15:H21)</f>
        <v>8467</v>
      </c>
      <c r="Y56" s="13">
        <f>SUM(J15:J21)</f>
        <v>2767</v>
      </c>
      <c r="Z56" s="13">
        <f>SUM(L15:L21)</f>
        <v>588</v>
      </c>
      <c r="AA56" s="13">
        <f t="shared" si="5"/>
        <v>4606</v>
      </c>
      <c r="AB56" s="55">
        <f t="shared" ref="AB56:AB89" si="138">X56-Y56-Z56</f>
        <v>5112</v>
      </c>
      <c r="AC56" s="34"/>
      <c r="AD56" s="34"/>
    </row>
    <row r="57" spans="1:47" x14ac:dyDescent="0.35">
      <c r="A57" s="19">
        <v>43883</v>
      </c>
      <c r="B57" s="10">
        <v>597</v>
      </c>
      <c r="C57" s="10">
        <v>615</v>
      </c>
      <c r="D57" s="10">
        <v>582</v>
      </c>
      <c r="E57" s="10">
        <v>559</v>
      </c>
      <c r="F57" s="10">
        <v>635</v>
      </c>
      <c r="G57" s="32">
        <f>DIARIO!B55</f>
        <v>649</v>
      </c>
      <c r="H57" s="38">
        <f>DIARIO!B421</f>
        <v>801</v>
      </c>
      <c r="I57" s="31">
        <f>DIARIO!D55</f>
        <v>0</v>
      </c>
      <c r="J57" s="31">
        <f>DIARIO!D421</f>
        <v>147</v>
      </c>
      <c r="K57" s="31">
        <f>DIARIO!E55</f>
        <v>0</v>
      </c>
      <c r="L57" s="31">
        <f>DIARIO!E421</f>
        <v>46</v>
      </c>
      <c r="M57" s="14"/>
      <c r="N57" s="349"/>
      <c r="O57" s="21" t="s">
        <v>19</v>
      </c>
      <c r="P57" s="22">
        <v>44214</v>
      </c>
      <c r="Q57" s="22">
        <v>44220</v>
      </c>
      <c r="R57" s="13">
        <f t="shared" ref="R57" si="139">SUM(B22:B28)</f>
        <v>4296</v>
      </c>
      <c r="S57" s="13">
        <f t="shared" ref="S57" si="140">SUM(C22:C28)</f>
        <v>4389</v>
      </c>
      <c r="T57" s="13">
        <f t="shared" ref="T57" si="141">SUM(D22:D28)</f>
        <v>4597</v>
      </c>
      <c r="U57" s="13">
        <f t="shared" ref="U57" si="142">SUM(E22:E28)</f>
        <v>4671</v>
      </c>
      <c r="V57" s="13">
        <f t="shared" ref="V57" si="143">SUM(F22:F28)</f>
        <v>4751</v>
      </c>
      <c r="W57" s="311"/>
      <c r="X57" s="13">
        <f t="shared" ref="X57" si="144">SUM(H22:H28)</f>
        <v>8493</v>
      </c>
      <c r="Y57" s="13">
        <f>SUM(J22:J28)</f>
        <v>2813</v>
      </c>
      <c r="Z57" s="13">
        <f>SUM(L22:L28)</f>
        <v>604</v>
      </c>
      <c r="AA57" s="13">
        <f t="shared" si="5"/>
        <v>4540.8</v>
      </c>
      <c r="AB57" s="55">
        <f t="shared" si="138"/>
        <v>5076</v>
      </c>
    </row>
    <row r="58" spans="1:47" x14ac:dyDescent="0.35">
      <c r="A58" s="19">
        <v>43884</v>
      </c>
      <c r="B58" s="10">
        <v>596</v>
      </c>
      <c r="C58" s="10">
        <v>566</v>
      </c>
      <c r="D58" s="10">
        <v>613</v>
      </c>
      <c r="E58" s="10">
        <v>584</v>
      </c>
      <c r="F58" s="10">
        <v>642</v>
      </c>
      <c r="G58" s="32">
        <f>DIARIO!B56</f>
        <v>675</v>
      </c>
      <c r="H58" s="38">
        <f>DIARIO!B422</f>
        <v>811</v>
      </c>
      <c r="I58" s="31">
        <f>DIARIO!D56</f>
        <v>0</v>
      </c>
      <c r="J58" s="31">
        <f>DIARIO!D422</f>
        <v>164</v>
      </c>
      <c r="K58" s="31">
        <f>DIARIO!E56</f>
        <v>0</v>
      </c>
      <c r="L58" s="31">
        <f>DIARIO!E422</f>
        <v>45</v>
      </c>
      <c r="M58" s="14"/>
      <c r="N58" s="349"/>
      <c r="O58" s="21" t="s">
        <v>20</v>
      </c>
      <c r="P58" s="22">
        <v>44221</v>
      </c>
      <c r="Q58" s="22">
        <v>44227</v>
      </c>
      <c r="R58" s="13">
        <f t="shared" ref="R58" si="145">SUM(B29:B35)</f>
        <v>4195</v>
      </c>
      <c r="S58" s="13">
        <f t="shared" ref="S58" si="146">SUM(C29:C35)</f>
        <v>4253</v>
      </c>
      <c r="T58" s="13">
        <f t="shared" ref="T58" si="147">SUM(D29:D35)</f>
        <v>4481</v>
      </c>
      <c r="U58" s="13">
        <f t="shared" ref="U58" si="148">SUM(E29:E35)</f>
        <v>4521</v>
      </c>
      <c r="V58" s="13">
        <f t="shared" ref="V58" si="149">SUM(F29:F35)</f>
        <v>4526</v>
      </c>
      <c r="W58" s="311"/>
      <c r="X58" s="13">
        <f t="shared" ref="X58" si="150">SUM(H29:H35)</f>
        <v>7688</v>
      </c>
      <c r="Y58" s="13">
        <f>SUM(J29:J35)</f>
        <v>2463</v>
      </c>
      <c r="Z58" s="13">
        <f>SUM(L29:L35)</f>
        <v>509</v>
      </c>
      <c r="AA58" s="13">
        <f t="shared" si="5"/>
        <v>4395.2</v>
      </c>
      <c r="AB58" s="55">
        <f t="shared" si="138"/>
        <v>4716</v>
      </c>
    </row>
    <row r="59" spans="1:47" x14ac:dyDescent="0.35">
      <c r="A59" s="19">
        <v>43885</v>
      </c>
      <c r="B59" s="10">
        <v>571</v>
      </c>
      <c r="C59" s="10">
        <v>552</v>
      </c>
      <c r="D59" s="10">
        <v>611</v>
      </c>
      <c r="E59" s="10">
        <v>578</v>
      </c>
      <c r="F59" s="10">
        <v>650</v>
      </c>
      <c r="G59" s="32">
        <f>DIARIO!B57</f>
        <v>638</v>
      </c>
      <c r="H59" s="38">
        <f>DIARIO!B423</f>
        <v>831</v>
      </c>
      <c r="I59" s="31">
        <f>DIARIO!D57</f>
        <v>0</v>
      </c>
      <c r="J59" s="31">
        <f>DIARIO!D423</f>
        <v>146</v>
      </c>
      <c r="K59" s="31">
        <f>DIARIO!E57</f>
        <v>0</v>
      </c>
      <c r="L59" s="31">
        <f>DIARIO!E423</f>
        <v>47</v>
      </c>
      <c r="M59" s="14"/>
      <c r="N59" s="349"/>
      <c r="O59" s="21" t="s">
        <v>21</v>
      </c>
      <c r="P59" s="22">
        <v>44228</v>
      </c>
      <c r="Q59" s="22">
        <v>44234</v>
      </c>
      <c r="R59" s="13">
        <f>SUM(B36:B42)</f>
        <v>4104</v>
      </c>
      <c r="S59" s="13">
        <f t="shared" ref="S59:V59" si="151">SUM(C36:C42)</f>
        <v>4183</v>
      </c>
      <c r="T59" s="13">
        <f t="shared" si="151"/>
        <v>4395</v>
      </c>
      <c r="U59" s="13">
        <f t="shared" si="151"/>
        <v>4507</v>
      </c>
      <c r="V59" s="13">
        <f t="shared" si="151"/>
        <v>4623</v>
      </c>
      <c r="W59" s="311"/>
      <c r="X59" s="13">
        <f t="shared" ref="X59" si="152">SUM(H36:H42)</f>
        <v>7053</v>
      </c>
      <c r="Y59" s="13">
        <f>SUM(J36:J42)</f>
        <v>1963</v>
      </c>
      <c r="Z59" s="13">
        <f>SUM(L36:L42)</f>
        <v>429</v>
      </c>
      <c r="AA59" s="13">
        <f t="shared" si="5"/>
        <v>4362.3999999999996</v>
      </c>
      <c r="AB59" s="55">
        <f t="shared" si="138"/>
        <v>4661</v>
      </c>
    </row>
    <row r="60" spans="1:47" x14ac:dyDescent="0.35">
      <c r="A60" s="19">
        <v>43886</v>
      </c>
      <c r="B60" s="10">
        <v>622</v>
      </c>
      <c r="C60" s="10">
        <v>544</v>
      </c>
      <c r="D60" s="10">
        <v>596</v>
      </c>
      <c r="E60" s="10">
        <v>665</v>
      </c>
      <c r="F60" s="10">
        <v>668</v>
      </c>
      <c r="G60" s="32">
        <f>DIARIO!B58</f>
        <v>642</v>
      </c>
      <c r="H60" s="38">
        <f>DIARIO!B424</f>
        <v>735</v>
      </c>
      <c r="I60" s="31">
        <f>DIARIO!D58</f>
        <v>0</v>
      </c>
      <c r="J60" s="31">
        <f>DIARIO!D424</f>
        <v>133</v>
      </c>
      <c r="K60" s="31">
        <f>DIARIO!E58</f>
        <v>0</v>
      </c>
      <c r="L60" s="31">
        <f>DIARIO!E424</f>
        <v>36</v>
      </c>
      <c r="M60" s="14"/>
      <c r="N60" s="349"/>
      <c r="O60" s="21" t="s">
        <v>22</v>
      </c>
      <c r="P60" s="22">
        <v>44235</v>
      </c>
      <c r="Q60" s="22">
        <v>44241</v>
      </c>
      <c r="R60" s="13">
        <f>SUM(B43:B49)</f>
        <v>4009</v>
      </c>
      <c r="S60" s="13">
        <f t="shared" ref="S60:V60" si="153">SUM(C43:C49)</f>
        <v>4113</v>
      </c>
      <c r="T60" s="13">
        <f t="shared" si="153"/>
        <v>4337</v>
      </c>
      <c r="U60" s="13">
        <f t="shared" si="153"/>
        <v>4325</v>
      </c>
      <c r="V60" s="13">
        <f t="shared" si="153"/>
        <v>4435</v>
      </c>
      <c r="W60" s="311"/>
      <c r="X60" s="13">
        <f t="shared" ref="X60" si="154">SUM(H43:H49)</f>
        <v>6359</v>
      </c>
      <c r="Y60" s="13">
        <f>SUM(J43:J49)</f>
        <v>1465</v>
      </c>
      <c r="Z60" s="13">
        <f>SUM(L43:L49)</f>
        <v>377</v>
      </c>
      <c r="AA60" s="13">
        <f>AVERAGE(R60:V60)</f>
        <v>4243.8</v>
      </c>
      <c r="AB60" s="55">
        <f t="shared" si="138"/>
        <v>4517</v>
      </c>
    </row>
    <row r="61" spans="1:47" x14ac:dyDescent="0.35">
      <c r="A61" s="19">
        <v>43887</v>
      </c>
      <c r="B61" s="10">
        <v>560</v>
      </c>
      <c r="C61" s="10">
        <v>603</v>
      </c>
      <c r="D61" s="10">
        <v>601</v>
      </c>
      <c r="E61" s="10">
        <v>643</v>
      </c>
      <c r="F61" s="10">
        <v>597</v>
      </c>
      <c r="G61" s="32">
        <f>DIARIO!B59</f>
        <v>672</v>
      </c>
      <c r="H61" s="38">
        <f>DIARIO!B425</f>
        <v>796</v>
      </c>
      <c r="I61" s="31">
        <f>DIARIO!D59</f>
        <v>0</v>
      </c>
      <c r="J61" s="31">
        <f>DIARIO!D425</f>
        <v>135</v>
      </c>
      <c r="K61" s="31">
        <f>DIARIO!E59</f>
        <v>0</v>
      </c>
      <c r="L61" s="31">
        <f>DIARIO!E425</f>
        <v>51</v>
      </c>
      <c r="M61" s="14"/>
      <c r="N61" s="349"/>
      <c r="O61" s="21" t="s">
        <v>23</v>
      </c>
      <c r="P61" s="22">
        <v>44242</v>
      </c>
      <c r="Q61" s="22">
        <v>44248</v>
      </c>
      <c r="R61" s="13">
        <f>+SUM(B50:B56)</f>
        <v>4172</v>
      </c>
      <c r="S61" s="13">
        <f t="shared" ref="S61:V61" si="155">+SUM(C50:C56)</f>
        <v>4131</v>
      </c>
      <c r="T61" s="13">
        <f t="shared" si="155"/>
        <v>4236</v>
      </c>
      <c r="U61" s="13">
        <f t="shared" si="155"/>
        <v>4371</v>
      </c>
      <c r="V61" s="13">
        <f t="shared" si="155"/>
        <v>4503</v>
      </c>
      <c r="W61" s="311"/>
      <c r="X61" s="13">
        <f t="shared" ref="X61" si="156">+SUM(H50:H56)</f>
        <v>5923</v>
      </c>
      <c r="Y61" s="13">
        <f>SUM(J50:J56)</f>
        <v>1199</v>
      </c>
      <c r="Z61" s="13">
        <f>SUM(L50:L56)</f>
        <v>318</v>
      </c>
      <c r="AA61" s="13">
        <f t="shared" si="5"/>
        <v>4282.6000000000004</v>
      </c>
      <c r="AB61" s="55">
        <f t="shared" si="138"/>
        <v>4406</v>
      </c>
    </row>
    <row r="62" spans="1:47" x14ac:dyDescent="0.35">
      <c r="A62" s="19">
        <v>43888</v>
      </c>
      <c r="B62" s="10">
        <v>601</v>
      </c>
      <c r="C62" s="10">
        <v>602</v>
      </c>
      <c r="D62" s="10">
        <v>595</v>
      </c>
      <c r="E62" s="10">
        <v>600</v>
      </c>
      <c r="F62" s="10">
        <v>608</v>
      </c>
      <c r="G62" s="32">
        <f>DIARIO!B60</f>
        <v>613</v>
      </c>
      <c r="H62" s="38">
        <f>DIARIO!B426</f>
        <v>789</v>
      </c>
      <c r="I62" s="31">
        <f>DIARIO!D60</f>
        <v>0</v>
      </c>
      <c r="J62" s="31">
        <f>DIARIO!D426</f>
        <v>131</v>
      </c>
      <c r="K62" s="31">
        <f>DIARIO!E60</f>
        <v>0</v>
      </c>
      <c r="L62" s="31">
        <f>DIARIO!E426</f>
        <v>35</v>
      </c>
      <c r="M62" s="14"/>
      <c r="N62" s="349"/>
      <c r="O62" s="21" t="s">
        <v>24</v>
      </c>
      <c r="P62" s="22">
        <v>44249</v>
      </c>
      <c r="Q62" s="22">
        <v>44255</v>
      </c>
      <c r="R62" s="13">
        <f>SUM(B57:B63)</f>
        <v>4119</v>
      </c>
      <c r="S62" s="13">
        <f t="shared" ref="S62:V62" si="157">SUM(C57:C63)</f>
        <v>4100</v>
      </c>
      <c r="T62" s="13">
        <f t="shared" si="157"/>
        <v>4181</v>
      </c>
      <c r="U62" s="13">
        <f t="shared" si="157"/>
        <v>4236</v>
      </c>
      <c r="V62" s="13">
        <f t="shared" si="157"/>
        <v>4413</v>
      </c>
      <c r="W62" s="311"/>
      <c r="X62" s="13">
        <f t="shared" ref="X62" si="158">SUM(H57:H63)</f>
        <v>5577</v>
      </c>
      <c r="Y62" s="13">
        <f>SUM(J57:J63)</f>
        <v>987</v>
      </c>
      <c r="Z62" s="13">
        <f>SUM(L57:L63)</f>
        <v>306</v>
      </c>
      <c r="AA62" s="13">
        <f t="shared" si="5"/>
        <v>4209.8</v>
      </c>
      <c r="AB62" s="55">
        <f t="shared" si="138"/>
        <v>4284</v>
      </c>
      <c r="AF62" s="318"/>
      <c r="AG62" s="318"/>
      <c r="AH62" s="318"/>
      <c r="AI62" s="318"/>
      <c r="AJ62" s="318"/>
      <c r="AK62" s="318"/>
      <c r="AL62" s="318"/>
      <c r="AM62" s="318"/>
      <c r="AN62" s="318"/>
      <c r="AO62" s="318"/>
      <c r="AP62" s="318"/>
      <c r="AQ62" s="318"/>
      <c r="AR62" s="318"/>
      <c r="AS62" s="318"/>
      <c r="AT62" s="318"/>
      <c r="AU62" s="318"/>
    </row>
    <row r="63" spans="1:47" x14ac:dyDescent="0.35">
      <c r="A63" s="19">
        <v>43889</v>
      </c>
      <c r="B63" s="10">
        <v>572</v>
      </c>
      <c r="C63" s="10">
        <v>618</v>
      </c>
      <c r="D63" s="10">
        <v>583</v>
      </c>
      <c r="E63" s="10">
        <v>607</v>
      </c>
      <c r="F63" s="10">
        <v>613</v>
      </c>
      <c r="G63" s="32">
        <f>DIARIO!B61</f>
        <v>630</v>
      </c>
      <c r="H63" s="38">
        <f>DIARIO!B427</f>
        <v>814</v>
      </c>
      <c r="I63" s="31">
        <f>DIARIO!D61</f>
        <v>0</v>
      </c>
      <c r="J63" s="31">
        <f>DIARIO!D427</f>
        <v>131</v>
      </c>
      <c r="K63" s="31">
        <f>DIARIO!E61</f>
        <v>0</v>
      </c>
      <c r="L63" s="31">
        <f>DIARIO!E427</f>
        <v>46</v>
      </c>
      <c r="M63" s="14"/>
      <c r="N63" s="349"/>
      <c r="O63" s="21" t="s">
        <v>124</v>
      </c>
      <c r="P63" s="22">
        <v>44256</v>
      </c>
      <c r="Q63" s="22">
        <v>44262</v>
      </c>
      <c r="R63" s="13">
        <f>SUM(B65:B71)</f>
        <v>4114</v>
      </c>
      <c r="S63" s="13">
        <f t="shared" ref="S63:V63" si="159">SUM(C65:C71)</f>
        <v>4103</v>
      </c>
      <c r="T63" s="13">
        <f t="shared" si="159"/>
        <v>4215</v>
      </c>
      <c r="U63" s="13">
        <f t="shared" si="159"/>
        <v>4478</v>
      </c>
      <c r="V63" s="13">
        <f t="shared" si="159"/>
        <v>4538</v>
      </c>
      <c r="W63" s="311"/>
      <c r="X63" s="13">
        <f t="shared" ref="X63" si="160">SUM(H65:H71)</f>
        <v>5575</v>
      </c>
      <c r="Y63" s="13">
        <f>SUM(J65:J71)</f>
        <v>849</v>
      </c>
      <c r="Z63" s="13">
        <f>SUM(L65:L71)</f>
        <v>280</v>
      </c>
      <c r="AA63" s="13">
        <f t="shared" si="5"/>
        <v>4289.6000000000004</v>
      </c>
      <c r="AB63" s="55">
        <f t="shared" si="138"/>
        <v>4446</v>
      </c>
    </row>
    <row r="64" spans="1:47" x14ac:dyDescent="0.35">
      <c r="A64" s="19">
        <v>43890</v>
      </c>
      <c r="B64" s="32">
        <v>0</v>
      </c>
      <c r="C64" s="32">
        <v>653</v>
      </c>
      <c r="D64" s="32">
        <v>0</v>
      </c>
      <c r="E64" s="32">
        <v>0</v>
      </c>
      <c r="F64" s="32">
        <v>0</v>
      </c>
      <c r="G64" s="32">
        <f>DIARIO!B62</f>
        <v>668</v>
      </c>
      <c r="H64" s="232">
        <v>0</v>
      </c>
      <c r="I64" s="31">
        <f>DIARIO!D62</f>
        <v>0</v>
      </c>
      <c r="J64" s="31">
        <v>0</v>
      </c>
      <c r="K64" s="31">
        <f>DIARIO!E62</f>
        <v>0</v>
      </c>
      <c r="L64" s="31">
        <v>0</v>
      </c>
      <c r="M64" s="14"/>
      <c r="N64" s="349"/>
      <c r="O64" s="21" t="s">
        <v>25</v>
      </c>
      <c r="P64" s="22">
        <v>44263</v>
      </c>
      <c r="Q64" s="22">
        <v>44269</v>
      </c>
      <c r="R64" s="13">
        <f>SUM(B72:B78)</f>
        <v>4176</v>
      </c>
      <c r="S64" s="13">
        <f t="shared" ref="S64:V64" si="161">SUM(C72:C78)</f>
        <v>4209</v>
      </c>
      <c r="T64" s="13">
        <f t="shared" si="161"/>
        <v>4184</v>
      </c>
      <c r="U64" s="13">
        <f t="shared" si="161"/>
        <v>4511</v>
      </c>
      <c r="V64" s="13">
        <f t="shared" si="161"/>
        <v>4467</v>
      </c>
      <c r="W64" s="311"/>
      <c r="X64" s="13">
        <f t="shared" ref="X64" si="162">SUM(H72:H78)</f>
        <v>5333</v>
      </c>
      <c r="Y64" s="13">
        <f>SUM(J72:J78)</f>
        <v>775</v>
      </c>
      <c r="Z64" s="13">
        <f>SUM(L72:L78)</f>
        <v>283</v>
      </c>
      <c r="AA64" s="13">
        <f t="shared" si="5"/>
        <v>4309.3999999999996</v>
      </c>
      <c r="AB64" s="55">
        <f t="shared" si="138"/>
        <v>4275</v>
      </c>
    </row>
    <row r="65" spans="1:39" x14ac:dyDescent="0.35">
      <c r="A65" s="19">
        <v>43891</v>
      </c>
      <c r="B65" s="78">
        <v>615</v>
      </c>
      <c r="C65" s="32">
        <v>591</v>
      </c>
      <c r="D65" s="32">
        <v>575</v>
      </c>
      <c r="E65" s="32">
        <v>654</v>
      </c>
      <c r="F65" s="32">
        <v>631</v>
      </c>
      <c r="G65" s="32">
        <f>DIARIO!B63</f>
        <v>681</v>
      </c>
      <c r="H65" s="232">
        <f>DIARIO!B428</f>
        <v>784</v>
      </c>
      <c r="I65" s="31">
        <f>DIARIO!D63</f>
        <v>0</v>
      </c>
      <c r="J65" s="31">
        <f>DIARIO!D428</f>
        <v>110</v>
      </c>
      <c r="K65" s="31">
        <f>DIARIO!E63</f>
        <v>0</v>
      </c>
      <c r="L65" s="31">
        <f>DIARIO!E428</f>
        <v>37</v>
      </c>
      <c r="M65" s="14"/>
      <c r="N65" s="349"/>
      <c r="O65" s="21" t="s">
        <v>26</v>
      </c>
      <c r="P65" s="22">
        <v>44270</v>
      </c>
      <c r="Q65" s="22">
        <v>44276</v>
      </c>
      <c r="R65" s="13">
        <f>SUM(B79:B85)</f>
        <v>4149</v>
      </c>
      <c r="S65" s="13">
        <f t="shared" ref="S65:V65" si="163">SUM(C79:C85)</f>
        <v>4244</v>
      </c>
      <c r="T65" s="13">
        <f t="shared" si="163"/>
        <v>4239</v>
      </c>
      <c r="U65" s="13">
        <f t="shared" si="163"/>
        <v>4581</v>
      </c>
      <c r="V65" s="13">
        <f t="shared" si="163"/>
        <v>4520</v>
      </c>
      <c r="W65" s="311"/>
      <c r="X65" s="13">
        <f t="shared" ref="X65" si="164">SUM(H79:H85)</f>
        <v>5596</v>
      </c>
      <c r="Y65" s="13">
        <f>SUM(J79:J85)</f>
        <v>868</v>
      </c>
      <c r="Z65" s="13">
        <f>SUM(L79:L85)</f>
        <v>272</v>
      </c>
      <c r="AA65" s="13">
        <f t="shared" si="5"/>
        <v>4346.6000000000004</v>
      </c>
      <c r="AB65" s="55">
        <f t="shared" si="138"/>
        <v>4456</v>
      </c>
      <c r="AE65" s="3"/>
      <c r="AF65" s="118"/>
      <c r="AG65" s="118"/>
      <c r="AH65" s="118"/>
      <c r="AI65" s="118"/>
      <c r="AJ65" s="118"/>
      <c r="AK65" s="118"/>
      <c r="AL65" s="118"/>
      <c r="AM65" s="118"/>
    </row>
    <row r="66" spans="1:39" x14ac:dyDescent="0.35">
      <c r="A66" s="19">
        <v>43892</v>
      </c>
      <c r="B66" s="32">
        <v>589</v>
      </c>
      <c r="C66" s="10">
        <v>601</v>
      </c>
      <c r="D66" s="10">
        <v>598</v>
      </c>
      <c r="E66" s="10">
        <v>595</v>
      </c>
      <c r="F66" s="10">
        <v>688</v>
      </c>
      <c r="G66" s="32">
        <f>DIARIO!B64</f>
        <v>640</v>
      </c>
      <c r="H66" s="38">
        <f>DIARIO!B429</f>
        <v>783</v>
      </c>
      <c r="I66" s="31">
        <f>DIARIO!D64</f>
        <v>0</v>
      </c>
      <c r="J66" s="31">
        <f>DIARIO!D429</f>
        <v>106</v>
      </c>
      <c r="K66" s="31">
        <f>DIARIO!E64</f>
        <v>1</v>
      </c>
      <c r="L66" s="31">
        <f>DIARIO!E429</f>
        <v>43</v>
      </c>
      <c r="M66" s="14"/>
      <c r="N66" s="349"/>
      <c r="O66" s="21" t="s">
        <v>27</v>
      </c>
      <c r="P66" s="22">
        <v>44277</v>
      </c>
      <c r="Q66" s="22">
        <v>44283</v>
      </c>
      <c r="R66" s="13">
        <f>SUM(B86:B92)</f>
        <v>4225</v>
      </c>
      <c r="S66" s="13">
        <f t="shared" ref="S66:V66" si="165">SUM(C86:C92)</f>
        <v>4312</v>
      </c>
      <c r="T66" s="13">
        <f t="shared" si="165"/>
        <v>4104</v>
      </c>
      <c r="U66" s="13">
        <f t="shared" si="165"/>
        <v>4400</v>
      </c>
      <c r="V66" s="13">
        <f t="shared" si="165"/>
        <v>4482</v>
      </c>
      <c r="W66" s="311"/>
      <c r="X66" s="13">
        <f t="shared" ref="X66" si="166">SUM(H86:H92)</f>
        <v>5976</v>
      </c>
      <c r="Y66" s="13">
        <f>SUM(J86:J92)</f>
        <v>1054</v>
      </c>
      <c r="Z66" s="13">
        <f>SUM(L86:L92)</f>
        <v>297</v>
      </c>
      <c r="AA66" s="13">
        <f t="shared" si="5"/>
        <v>4304.6000000000004</v>
      </c>
      <c r="AB66" s="55">
        <f t="shared" si="138"/>
        <v>4625</v>
      </c>
      <c r="AE66" s="3"/>
      <c r="AF66" s="118"/>
      <c r="AG66" s="118"/>
      <c r="AH66" s="118"/>
      <c r="AI66" s="118"/>
      <c r="AJ66" s="118"/>
      <c r="AK66" s="118"/>
      <c r="AL66" s="118"/>
      <c r="AM66" s="118"/>
    </row>
    <row r="67" spans="1:39" x14ac:dyDescent="0.35">
      <c r="A67" s="19">
        <v>43893</v>
      </c>
      <c r="B67" s="10">
        <v>623</v>
      </c>
      <c r="C67" s="10">
        <v>574</v>
      </c>
      <c r="D67" s="10">
        <v>607</v>
      </c>
      <c r="E67" s="10">
        <v>616</v>
      </c>
      <c r="F67" s="10">
        <v>669</v>
      </c>
      <c r="G67" s="32">
        <f>DIARIO!B65</f>
        <v>677</v>
      </c>
      <c r="H67" s="38">
        <f>DIARIO!B430</f>
        <v>763</v>
      </c>
      <c r="I67" s="31">
        <f>DIARIO!D65</f>
        <v>0</v>
      </c>
      <c r="J67" s="31">
        <f>DIARIO!D430</f>
        <v>117</v>
      </c>
      <c r="K67" s="31">
        <f>DIARIO!E65</f>
        <v>0</v>
      </c>
      <c r="L67" s="31">
        <f>DIARIO!E430</f>
        <v>43</v>
      </c>
      <c r="M67" s="14"/>
      <c r="N67" s="349"/>
      <c r="O67" s="21" t="s">
        <v>28</v>
      </c>
      <c r="P67" s="22">
        <v>44284</v>
      </c>
      <c r="Q67" s="22">
        <v>44290</v>
      </c>
      <c r="R67" s="13">
        <f>SUM(B93:B99)</f>
        <v>4048</v>
      </c>
      <c r="S67" s="13">
        <f t="shared" ref="S67:V67" si="167">SUM(C93:C99)</f>
        <v>4049</v>
      </c>
      <c r="T67" s="13">
        <f t="shared" si="167"/>
        <v>4641</v>
      </c>
      <c r="U67" s="13">
        <f t="shared" si="167"/>
        <v>4187</v>
      </c>
      <c r="V67" s="13">
        <f t="shared" si="167"/>
        <v>4413</v>
      </c>
      <c r="W67" s="311"/>
      <c r="X67" s="13">
        <f t="shared" ref="X67" si="168">SUM(H93:H99)</f>
        <v>6509</v>
      </c>
      <c r="Y67" s="13">
        <f>SUM(J93:J99)</f>
        <v>1440</v>
      </c>
      <c r="Z67" s="13">
        <f>SUM(L93:L99)</f>
        <v>386</v>
      </c>
      <c r="AA67" s="13">
        <f t="shared" ref="AA67:AA89" si="169">AVERAGE(R67:V67)</f>
        <v>4267.6000000000004</v>
      </c>
      <c r="AB67" s="55">
        <f t="shared" si="138"/>
        <v>4683</v>
      </c>
      <c r="AE67" s="3"/>
      <c r="AF67" s="118"/>
      <c r="AG67" s="118"/>
      <c r="AH67" s="118"/>
      <c r="AI67" s="118"/>
      <c r="AJ67" s="118"/>
      <c r="AK67" s="118"/>
      <c r="AL67" s="118"/>
      <c r="AM67" s="118"/>
    </row>
    <row r="68" spans="1:39" x14ac:dyDescent="0.35">
      <c r="A68" s="19">
        <v>43894</v>
      </c>
      <c r="B68" s="10">
        <v>531</v>
      </c>
      <c r="C68" s="10">
        <v>588</v>
      </c>
      <c r="D68" s="10">
        <v>550</v>
      </c>
      <c r="E68" s="10">
        <v>663</v>
      </c>
      <c r="F68" s="10">
        <v>669</v>
      </c>
      <c r="G68" s="32">
        <f>DIARIO!B66</f>
        <v>617</v>
      </c>
      <c r="H68" s="38">
        <f>DIARIO!B431</f>
        <v>789</v>
      </c>
      <c r="I68" s="31">
        <f>DIARIO!D66</f>
        <v>0</v>
      </c>
      <c r="J68" s="31">
        <f>DIARIO!D431</f>
        <v>125</v>
      </c>
      <c r="K68" s="31">
        <f>DIARIO!E66</f>
        <v>1</v>
      </c>
      <c r="L68" s="31">
        <f>DIARIO!E431</f>
        <v>32</v>
      </c>
      <c r="M68" s="14"/>
      <c r="N68" s="349"/>
      <c r="O68" s="116" t="s">
        <v>29</v>
      </c>
      <c r="P68" s="117">
        <v>44291</v>
      </c>
      <c r="Q68" s="117">
        <v>44297</v>
      </c>
      <c r="R68" s="36">
        <f>SUM(B100:B106)</f>
        <v>4061</v>
      </c>
      <c r="S68" s="36">
        <f t="shared" ref="S68:V68" si="170">SUM(C100:C106)</f>
        <v>4142</v>
      </c>
      <c r="T68" s="36">
        <f t="shared" si="170"/>
        <v>4274</v>
      </c>
      <c r="U68" s="36">
        <f t="shared" si="170"/>
        <v>4385</v>
      </c>
      <c r="V68" s="36">
        <f t="shared" si="170"/>
        <v>4542</v>
      </c>
      <c r="W68" s="311"/>
      <c r="X68" s="36">
        <f t="shared" ref="X68" si="171">SUM(H100:H106)</f>
        <v>7229</v>
      </c>
      <c r="Y68" s="36">
        <f>SUM(J100:J106)</f>
        <v>2056</v>
      </c>
      <c r="Z68" s="36">
        <f>SUM(L100:L106)</f>
        <v>498</v>
      </c>
      <c r="AA68" s="13">
        <f t="shared" si="169"/>
        <v>4280.8</v>
      </c>
      <c r="AB68" s="55">
        <f t="shared" si="138"/>
        <v>4675</v>
      </c>
      <c r="AE68" s="3"/>
      <c r="AF68" s="118"/>
      <c r="AG68" s="118"/>
      <c r="AH68" s="119"/>
      <c r="AI68" s="119"/>
      <c r="AJ68" s="119"/>
      <c r="AK68" s="119"/>
      <c r="AL68" s="119"/>
      <c r="AM68" s="118"/>
    </row>
    <row r="69" spans="1:39" x14ac:dyDescent="0.35">
      <c r="A69" s="19">
        <v>43895</v>
      </c>
      <c r="B69" s="10">
        <v>594</v>
      </c>
      <c r="C69" s="10">
        <v>611</v>
      </c>
      <c r="D69" s="10">
        <v>665</v>
      </c>
      <c r="E69" s="10">
        <v>654</v>
      </c>
      <c r="F69" s="10">
        <v>620</v>
      </c>
      <c r="G69" s="32">
        <f>DIARIO!B67</f>
        <v>657</v>
      </c>
      <c r="H69" s="38">
        <f>DIARIO!B432</f>
        <v>820</v>
      </c>
      <c r="I69" s="31">
        <f>DIARIO!D67</f>
        <v>0</v>
      </c>
      <c r="J69" s="31">
        <f>DIARIO!D432</f>
        <v>130</v>
      </c>
      <c r="K69" s="31">
        <f>DIARIO!E67</f>
        <v>1</v>
      </c>
      <c r="L69" s="31">
        <f>DIARIO!E432</f>
        <v>43</v>
      </c>
      <c r="M69" s="14"/>
      <c r="N69" s="349"/>
      <c r="O69" s="21" t="s">
        <v>30</v>
      </c>
      <c r="P69" s="22">
        <v>44298</v>
      </c>
      <c r="Q69" s="22">
        <v>44304</v>
      </c>
      <c r="R69" s="13">
        <f>SUM(B107:B113)</f>
        <v>4098</v>
      </c>
      <c r="S69" s="13">
        <f t="shared" ref="S69:V69" si="172">SUM(C107:C113)</f>
        <v>4184</v>
      </c>
      <c r="T69" s="13">
        <f t="shared" si="172"/>
        <v>4210</v>
      </c>
      <c r="U69" s="13">
        <f t="shared" si="172"/>
        <v>4367</v>
      </c>
      <c r="V69" s="13">
        <f t="shared" si="172"/>
        <v>4525</v>
      </c>
      <c r="W69" s="311"/>
      <c r="X69" s="13">
        <f t="shared" ref="X69" si="173">SUM(H107:H113)</f>
        <v>8457</v>
      </c>
      <c r="Y69" s="13">
        <f>SUM(J107:J113)</f>
        <v>2859</v>
      </c>
      <c r="Z69" s="13">
        <f>SUM(L107:L113)</f>
        <v>625</v>
      </c>
      <c r="AA69" s="13">
        <f t="shared" si="169"/>
        <v>4276.8</v>
      </c>
      <c r="AB69" s="55">
        <f t="shared" si="138"/>
        <v>4973</v>
      </c>
      <c r="AE69" s="3"/>
      <c r="AF69" s="313"/>
      <c r="AG69" s="120"/>
      <c r="AH69" s="121"/>
      <c r="AI69" s="121"/>
      <c r="AJ69" s="121"/>
      <c r="AK69" s="122"/>
      <c r="AL69" s="123"/>
      <c r="AM69" s="118"/>
    </row>
    <row r="70" spans="1:39" x14ac:dyDescent="0.35">
      <c r="A70" s="19">
        <v>43896</v>
      </c>
      <c r="B70" s="10">
        <v>591</v>
      </c>
      <c r="C70" s="10">
        <v>572</v>
      </c>
      <c r="D70" s="10">
        <v>627</v>
      </c>
      <c r="E70" s="10">
        <v>642</v>
      </c>
      <c r="F70" s="10">
        <v>633</v>
      </c>
      <c r="G70" s="32">
        <f>DIARIO!B68</f>
        <v>630</v>
      </c>
      <c r="H70" s="38">
        <f>DIARIO!B433</f>
        <v>832</v>
      </c>
      <c r="I70" s="31">
        <f>DIARIO!D68</f>
        <v>0</v>
      </c>
      <c r="J70" s="31">
        <f>DIARIO!D433</f>
        <v>142</v>
      </c>
      <c r="K70" s="31">
        <f>DIARIO!E68</f>
        <v>1</v>
      </c>
      <c r="L70" s="31">
        <f>DIARIO!E433</f>
        <v>46</v>
      </c>
      <c r="M70" s="14"/>
      <c r="N70" s="349"/>
      <c r="O70" s="21" t="s">
        <v>31</v>
      </c>
      <c r="P70" s="22">
        <v>44305</v>
      </c>
      <c r="Q70" s="22">
        <v>44311</v>
      </c>
      <c r="R70" s="13">
        <f>SUM(B114:B120)</f>
        <v>4004</v>
      </c>
      <c r="S70" s="13">
        <f t="shared" ref="S70:V70" si="174">SUM(C114:C120)</f>
        <v>4157</v>
      </c>
      <c r="T70" s="13">
        <f t="shared" si="174"/>
        <v>4258</v>
      </c>
      <c r="U70" s="13">
        <f t="shared" si="174"/>
        <v>4387</v>
      </c>
      <c r="V70" s="13">
        <f t="shared" si="174"/>
        <v>4427</v>
      </c>
      <c r="W70" s="311"/>
      <c r="X70" s="13">
        <f t="shared" ref="X70" si="175">SUM(H114:H120)</f>
        <v>8802</v>
      </c>
      <c r="Y70" s="13">
        <f>SUM(J114:J120)</f>
        <v>3146</v>
      </c>
      <c r="Z70" s="13">
        <f>SUM(L114:L120)</f>
        <v>816</v>
      </c>
      <c r="AA70" s="13">
        <f t="shared" si="169"/>
        <v>4246.6000000000004</v>
      </c>
      <c r="AB70" s="55">
        <f t="shared" si="138"/>
        <v>4840</v>
      </c>
      <c r="AE70" s="3"/>
      <c r="AF70" s="313"/>
      <c r="AG70" s="120"/>
      <c r="AH70" s="121"/>
      <c r="AI70" s="121"/>
      <c r="AJ70" s="121"/>
      <c r="AK70" s="122"/>
      <c r="AL70" s="118"/>
      <c r="AM70" s="118"/>
    </row>
    <row r="71" spans="1:39" x14ac:dyDescent="0.35">
      <c r="A71" s="19">
        <v>43897</v>
      </c>
      <c r="B71" s="10">
        <v>571</v>
      </c>
      <c r="C71" s="10">
        <v>566</v>
      </c>
      <c r="D71" s="10">
        <v>593</v>
      </c>
      <c r="E71" s="10">
        <v>654</v>
      </c>
      <c r="F71" s="10">
        <v>628</v>
      </c>
      <c r="G71" s="32">
        <f>DIARIO!B69</f>
        <v>667</v>
      </c>
      <c r="H71" s="38">
        <f>DIARIO!B434</f>
        <v>804</v>
      </c>
      <c r="I71" s="31">
        <f>DIARIO!D69</f>
        <v>0</v>
      </c>
      <c r="J71" s="31">
        <f>DIARIO!D434</f>
        <v>119</v>
      </c>
      <c r="K71" s="31">
        <f>DIARIO!E69</f>
        <v>0</v>
      </c>
      <c r="L71" s="31">
        <f>DIARIO!E434</f>
        <v>36</v>
      </c>
      <c r="M71" s="14"/>
      <c r="N71" s="349"/>
      <c r="O71" s="21" t="s">
        <v>32</v>
      </c>
      <c r="P71" s="22">
        <v>44312</v>
      </c>
      <c r="Q71" s="22">
        <v>44318</v>
      </c>
      <c r="R71" s="13">
        <f>SUM(B121:B127)</f>
        <v>4161</v>
      </c>
      <c r="S71" s="13">
        <f t="shared" ref="S71:V71" si="176">SUM(C121:C127)</f>
        <v>4090</v>
      </c>
      <c r="T71" s="13">
        <f t="shared" si="176"/>
        <v>4224</v>
      </c>
      <c r="U71" s="13">
        <f t="shared" si="176"/>
        <v>4426</v>
      </c>
      <c r="V71" s="13">
        <f t="shared" si="176"/>
        <v>4592</v>
      </c>
      <c r="W71" s="311"/>
      <c r="X71" s="13">
        <f t="shared" ref="X71" si="177">SUM(H121:H127)</f>
        <v>8809</v>
      </c>
      <c r="Y71" s="13">
        <f>SUM(J121:J127)</f>
        <v>3107</v>
      </c>
      <c r="Z71" s="13">
        <f>SUM(L121:L127)</f>
        <v>649</v>
      </c>
      <c r="AA71" s="13">
        <f t="shared" si="169"/>
        <v>4298.6000000000004</v>
      </c>
      <c r="AB71" s="55">
        <f t="shared" si="138"/>
        <v>5053</v>
      </c>
      <c r="AE71" s="3"/>
      <c r="AF71" s="313"/>
      <c r="AG71" s="120"/>
      <c r="AH71" s="121"/>
      <c r="AI71" s="121"/>
      <c r="AJ71" s="121"/>
      <c r="AK71" s="122"/>
      <c r="AL71" s="118"/>
      <c r="AM71" s="118"/>
    </row>
    <row r="72" spans="1:39" x14ac:dyDescent="0.35">
      <c r="A72" s="19">
        <v>43898</v>
      </c>
      <c r="B72" s="10">
        <v>610</v>
      </c>
      <c r="C72" s="10">
        <v>597</v>
      </c>
      <c r="D72" s="10">
        <v>591</v>
      </c>
      <c r="E72" s="10">
        <v>650</v>
      </c>
      <c r="F72" s="10">
        <v>629</v>
      </c>
      <c r="G72" s="32">
        <f>DIARIO!B70</f>
        <v>660</v>
      </c>
      <c r="H72" s="38">
        <f>DIARIO!B435</f>
        <v>773</v>
      </c>
      <c r="I72" s="31">
        <f>DIARIO!D70</f>
        <v>0</v>
      </c>
      <c r="J72" s="31">
        <f>DIARIO!D435</f>
        <v>103</v>
      </c>
      <c r="K72" s="31">
        <f>DIARIO!E70</f>
        <v>0</v>
      </c>
      <c r="L72" s="31">
        <f>DIARIO!E435</f>
        <v>42</v>
      </c>
      <c r="M72" s="14"/>
      <c r="N72" s="349"/>
      <c r="O72" s="21" t="s">
        <v>33</v>
      </c>
      <c r="P72" s="22">
        <v>44319</v>
      </c>
      <c r="Q72" s="22">
        <v>44325</v>
      </c>
      <c r="R72" s="13">
        <f>SUM(B128:B134)</f>
        <v>4209</v>
      </c>
      <c r="S72" s="13">
        <f t="shared" ref="S72:V72" si="178">SUM(C128:C134)</f>
        <v>4268</v>
      </c>
      <c r="T72" s="13">
        <f t="shared" si="178"/>
        <v>4114</v>
      </c>
      <c r="U72" s="13">
        <f t="shared" si="178"/>
        <v>4431</v>
      </c>
      <c r="V72" s="13">
        <f t="shared" si="178"/>
        <v>4668</v>
      </c>
      <c r="W72" s="311"/>
      <c r="X72" s="13">
        <f t="shared" ref="X72" si="179">SUM(H128:H134)</f>
        <v>8905</v>
      </c>
      <c r="Y72" s="13">
        <f>SUM(J128:J134)</f>
        <v>3133</v>
      </c>
      <c r="Z72" s="13">
        <f>SUM(L128:L134)</f>
        <v>298</v>
      </c>
      <c r="AA72" s="13">
        <f t="shared" si="169"/>
        <v>4338</v>
      </c>
      <c r="AB72" s="55">
        <f t="shared" si="138"/>
        <v>5474</v>
      </c>
      <c r="AE72" s="3"/>
      <c r="AF72" s="313"/>
      <c r="AG72" s="120"/>
      <c r="AH72" s="121"/>
      <c r="AI72" s="121"/>
      <c r="AJ72" s="121"/>
      <c r="AK72" s="122"/>
      <c r="AL72" s="118"/>
      <c r="AM72" s="118"/>
    </row>
    <row r="73" spans="1:39" ht="24.6" x14ac:dyDescent="0.55000000000000004">
      <c r="A73" s="19">
        <v>43899</v>
      </c>
      <c r="B73" s="10">
        <v>605</v>
      </c>
      <c r="C73" s="10">
        <v>584</v>
      </c>
      <c r="D73" s="10">
        <v>580</v>
      </c>
      <c r="E73" s="10">
        <v>625</v>
      </c>
      <c r="F73" s="10">
        <v>650</v>
      </c>
      <c r="G73" s="32">
        <f>DIARIO!B71</f>
        <v>648</v>
      </c>
      <c r="H73" s="38">
        <f>DIARIO!B436</f>
        <v>760</v>
      </c>
      <c r="I73" s="31">
        <f>DIARIO!D71</f>
        <v>0</v>
      </c>
      <c r="J73" s="31">
        <f>DIARIO!D436</f>
        <v>118</v>
      </c>
      <c r="K73" s="31">
        <f>DIARIO!E71</f>
        <v>0</v>
      </c>
      <c r="L73" s="31">
        <f>DIARIO!E436</f>
        <v>37</v>
      </c>
      <c r="M73" s="14"/>
      <c r="N73" s="349"/>
      <c r="O73" s="21" t="s">
        <v>34</v>
      </c>
      <c r="P73" s="22">
        <v>44326</v>
      </c>
      <c r="Q73" s="22">
        <v>44332</v>
      </c>
      <c r="R73" s="13">
        <f>SUM(B135:B141)</f>
        <v>4346</v>
      </c>
      <c r="S73" s="13">
        <f t="shared" ref="S73:V73" si="180">SUM(C135:C141)</f>
        <v>4353</v>
      </c>
      <c r="T73" s="13">
        <f t="shared" si="180"/>
        <v>4267</v>
      </c>
      <c r="U73" s="13">
        <f t="shared" si="180"/>
        <v>4629</v>
      </c>
      <c r="V73" s="13">
        <f t="shared" si="180"/>
        <v>4458</v>
      </c>
      <c r="W73" s="311"/>
      <c r="X73" s="13">
        <f t="shared" ref="X73" si="181">SUM(H135:H141)</f>
        <v>9004</v>
      </c>
      <c r="Y73" s="131">
        <f>SUM(J135:J141)</f>
        <v>3201</v>
      </c>
      <c r="Z73" s="13">
        <f>SUM(L135:L141)</f>
        <v>251</v>
      </c>
      <c r="AA73" s="13">
        <f t="shared" si="169"/>
        <v>4410.6000000000004</v>
      </c>
      <c r="AB73" s="55">
        <f t="shared" si="138"/>
        <v>5552</v>
      </c>
      <c r="AE73" s="142"/>
      <c r="AF73" s="313"/>
      <c r="AG73" s="120"/>
      <c r="AH73" s="121"/>
      <c r="AI73" s="121"/>
      <c r="AJ73" s="121"/>
      <c r="AK73" s="122"/>
      <c r="AL73" s="118"/>
      <c r="AM73" s="118"/>
    </row>
    <row r="74" spans="1:39" x14ac:dyDescent="0.35">
      <c r="A74" s="19">
        <v>43900</v>
      </c>
      <c r="B74" s="10">
        <v>661</v>
      </c>
      <c r="C74" s="10">
        <v>598</v>
      </c>
      <c r="D74" s="10">
        <v>605</v>
      </c>
      <c r="E74" s="10">
        <v>624</v>
      </c>
      <c r="F74" s="10">
        <v>611</v>
      </c>
      <c r="G74" s="32">
        <f>DIARIO!B72</f>
        <v>644</v>
      </c>
      <c r="H74" s="38">
        <f>DIARIO!B437</f>
        <v>790</v>
      </c>
      <c r="I74" s="31">
        <f>DIARIO!D72</f>
        <v>0</v>
      </c>
      <c r="J74" s="31">
        <f>DIARIO!D437</f>
        <v>101</v>
      </c>
      <c r="K74" s="31">
        <f>DIARIO!E72</f>
        <v>1</v>
      </c>
      <c r="L74" s="31">
        <f>DIARIO!E437</f>
        <v>43</v>
      </c>
      <c r="M74" s="14"/>
      <c r="N74" s="349"/>
      <c r="O74" s="21" t="s">
        <v>35</v>
      </c>
      <c r="P74" s="22">
        <v>44333</v>
      </c>
      <c r="Q74" s="22">
        <v>44339</v>
      </c>
      <c r="R74" s="13">
        <f>SUM(B142:B148)</f>
        <v>4184</v>
      </c>
      <c r="S74" s="13">
        <f t="shared" ref="S74:V74" si="182">SUM(C142:C148)</f>
        <v>4595</v>
      </c>
      <c r="T74" s="13">
        <f t="shared" si="182"/>
        <v>4546</v>
      </c>
      <c r="U74" s="13">
        <f t="shared" si="182"/>
        <v>4725</v>
      </c>
      <c r="V74" s="13">
        <f t="shared" si="182"/>
        <v>4616</v>
      </c>
      <c r="W74" s="311"/>
      <c r="X74" s="13">
        <f t="shared" ref="X74" si="183">SUM(H142:H148)</f>
        <v>9078</v>
      </c>
      <c r="Y74" s="13">
        <f>SUM(J142:J148)</f>
        <v>3168</v>
      </c>
      <c r="Z74" s="132">
        <f>SUM(L142:L148)</f>
        <v>263</v>
      </c>
      <c r="AA74" s="13">
        <f t="shared" si="169"/>
        <v>4533.2</v>
      </c>
      <c r="AB74" s="55">
        <f t="shared" si="138"/>
        <v>5647</v>
      </c>
      <c r="AE74" s="3"/>
      <c r="AF74" s="313"/>
      <c r="AG74" s="120"/>
      <c r="AH74" s="121"/>
      <c r="AI74" s="121"/>
      <c r="AJ74" s="121"/>
      <c r="AK74" s="122"/>
      <c r="AL74" s="118"/>
      <c r="AM74" s="118"/>
    </row>
    <row r="75" spans="1:39" x14ac:dyDescent="0.35">
      <c r="A75" s="19">
        <v>43901</v>
      </c>
      <c r="B75" s="10">
        <v>591</v>
      </c>
      <c r="C75" s="10">
        <v>600</v>
      </c>
      <c r="D75" s="10">
        <v>566</v>
      </c>
      <c r="E75" s="10">
        <v>656</v>
      </c>
      <c r="F75" s="10">
        <v>667</v>
      </c>
      <c r="G75" s="32">
        <f>DIARIO!B73</f>
        <v>606</v>
      </c>
      <c r="H75" s="38">
        <f>DIARIO!B438</f>
        <v>697</v>
      </c>
      <c r="I75" s="31">
        <f>DIARIO!D73</f>
        <v>0</v>
      </c>
      <c r="J75" s="31">
        <f>DIARIO!D438</f>
        <v>102</v>
      </c>
      <c r="K75" s="31">
        <f>DIARIO!E73</f>
        <v>0</v>
      </c>
      <c r="L75" s="31">
        <f>DIARIO!E438</f>
        <v>32</v>
      </c>
      <c r="M75" s="14"/>
      <c r="N75" s="349"/>
      <c r="O75" s="21" t="s">
        <v>36</v>
      </c>
      <c r="P75" s="22">
        <v>44340</v>
      </c>
      <c r="Q75" s="22">
        <v>44346</v>
      </c>
      <c r="R75" s="13">
        <f>SUM(B149:B155)</f>
        <v>3955</v>
      </c>
      <c r="S75" s="13">
        <f t="shared" ref="S75:V75" si="184">SUM(C149:C155)</f>
        <v>4553</v>
      </c>
      <c r="T75" s="13">
        <f t="shared" si="184"/>
        <v>4431</v>
      </c>
      <c r="U75" s="13">
        <f t="shared" si="184"/>
        <v>4675</v>
      </c>
      <c r="V75" s="13">
        <f t="shared" si="184"/>
        <v>4542</v>
      </c>
      <c r="W75" s="311"/>
      <c r="X75" s="13">
        <f t="shared" ref="X75" si="185">SUM(H149:H155)</f>
        <v>9326</v>
      </c>
      <c r="Y75" s="13">
        <f>SUM(J149:J155)</f>
        <v>3331</v>
      </c>
      <c r="Z75" s="13">
        <f>SUM(L149:L155)</f>
        <v>307</v>
      </c>
      <c r="AA75" s="13">
        <f t="shared" si="169"/>
        <v>4431.2</v>
      </c>
      <c r="AB75" s="55">
        <f t="shared" si="138"/>
        <v>5688</v>
      </c>
      <c r="AE75" s="3"/>
      <c r="AF75" s="313"/>
      <c r="AG75" s="120"/>
      <c r="AH75" s="121"/>
      <c r="AI75" s="121"/>
      <c r="AJ75" s="121"/>
      <c r="AK75" s="122"/>
      <c r="AL75" s="118"/>
      <c r="AM75" s="118"/>
    </row>
    <row r="76" spans="1:39" x14ac:dyDescent="0.35">
      <c r="A76" s="19">
        <v>43902</v>
      </c>
      <c r="B76" s="10">
        <v>592</v>
      </c>
      <c r="C76" s="10">
        <v>609</v>
      </c>
      <c r="D76" s="10">
        <v>682</v>
      </c>
      <c r="E76" s="10">
        <v>641</v>
      </c>
      <c r="F76" s="10">
        <v>602</v>
      </c>
      <c r="G76" s="32">
        <f>DIARIO!B74</f>
        <v>639</v>
      </c>
      <c r="H76" s="38">
        <f>DIARIO!B439</f>
        <v>787</v>
      </c>
      <c r="I76" s="31">
        <f>DIARIO!D74</f>
        <v>0</v>
      </c>
      <c r="J76" s="31">
        <f>DIARIO!D439</f>
        <v>102</v>
      </c>
      <c r="K76" s="31">
        <f>DIARIO!E74</f>
        <v>0</v>
      </c>
      <c r="L76" s="31">
        <f>DIARIO!E439</f>
        <v>42</v>
      </c>
      <c r="M76" s="14"/>
      <c r="N76" s="349"/>
      <c r="O76" s="21" t="s">
        <v>37</v>
      </c>
      <c r="P76" s="22">
        <v>44347</v>
      </c>
      <c r="Q76" s="22">
        <v>44353</v>
      </c>
      <c r="R76" s="13">
        <f>SUM(B156:B162)</f>
        <v>4173</v>
      </c>
      <c r="S76" s="13">
        <f t="shared" ref="S76:V76" si="186">SUM(C156:C162)</f>
        <v>4572</v>
      </c>
      <c r="T76" s="13">
        <f t="shared" si="186"/>
        <v>4473</v>
      </c>
      <c r="U76" s="13">
        <f t="shared" si="186"/>
        <v>4840</v>
      </c>
      <c r="V76" s="13">
        <f t="shared" si="186"/>
        <v>4794</v>
      </c>
      <c r="W76" s="311"/>
      <c r="X76" s="13">
        <f t="shared" ref="X76" si="187">SUM(H156:H162)</f>
        <v>9819</v>
      </c>
      <c r="Y76" s="13">
        <f>SUM(J156:J162)</f>
        <v>3680</v>
      </c>
      <c r="Z76" s="13">
        <f>SUM(L156:L162)</f>
        <v>313</v>
      </c>
      <c r="AA76" s="13">
        <f t="shared" si="169"/>
        <v>4570.3999999999996</v>
      </c>
      <c r="AB76" s="55">
        <f t="shared" si="138"/>
        <v>5826</v>
      </c>
      <c r="AE76" s="3"/>
      <c r="AF76" s="313"/>
      <c r="AG76" s="120"/>
      <c r="AH76" s="121"/>
      <c r="AI76" s="121"/>
      <c r="AJ76" s="121"/>
      <c r="AK76" s="122"/>
      <c r="AL76" s="118"/>
      <c r="AM76" s="118"/>
    </row>
    <row r="77" spans="1:39" x14ac:dyDescent="0.35">
      <c r="A77" s="19">
        <v>43903</v>
      </c>
      <c r="B77" s="10">
        <v>573</v>
      </c>
      <c r="C77" s="10">
        <v>664</v>
      </c>
      <c r="D77" s="10">
        <v>592</v>
      </c>
      <c r="E77" s="10">
        <v>661</v>
      </c>
      <c r="F77" s="10">
        <v>624</v>
      </c>
      <c r="G77" s="32">
        <f>DIARIO!B75</f>
        <v>612</v>
      </c>
      <c r="H77" s="38">
        <f>DIARIO!B440</f>
        <v>750</v>
      </c>
      <c r="I77" s="31">
        <f>DIARIO!D75</f>
        <v>0</v>
      </c>
      <c r="J77" s="31">
        <f>DIARIO!D440</f>
        <v>129</v>
      </c>
      <c r="K77" s="31">
        <f>DIARIO!E75</f>
        <v>0</v>
      </c>
      <c r="L77" s="31">
        <f>DIARIO!E440</f>
        <v>44</v>
      </c>
      <c r="M77" s="14"/>
      <c r="N77" s="349"/>
      <c r="O77" s="21" t="s">
        <v>38</v>
      </c>
      <c r="P77" s="22">
        <v>44354</v>
      </c>
      <c r="Q77" s="22">
        <v>44360</v>
      </c>
      <c r="R77" s="13">
        <f>SUM(B163:B169)</f>
        <v>4079</v>
      </c>
      <c r="S77" s="13">
        <f t="shared" ref="S77:V77" si="188">SUM(C163:C169)</f>
        <v>4531</v>
      </c>
      <c r="T77" s="13">
        <f t="shared" si="188"/>
        <v>4263</v>
      </c>
      <c r="U77" s="13">
        <f t="shared" si="188"/>
        <v>4812</v>
      </c>
      <c r="V77" s="13">
        <f t="shared" si="188"/>
        <v>4772</v>
      </c>
      <c r="W77" s="311"/>
      <c r="X77" s="13">
        <f t="shared" ref="X77" si="189">SUM(H163:H169)</f>
        <v>10132</v>
      </c>
      <c r="Y77" s="13">
        <f>SUM(J163:J169)</f>
        <v>3844</v>
      </c>
      <c r="Z77" s="13">
        <f>SUM(L163:L169)</f>
        <v>402</v>
      </c>
      <c r="AA77" s="13">
        <f t="shared" si="169"/>
        <v>4491.3999999999996</v>
      </c>
      <c r="AB77" s="55">
        <f t="shared" si="138"/>
        <v>5886</v>
      </c>
      <c r="AE77" s="3"/>
      <c r="AF77" s="313"/>
      <c r="AG77" s="120"/>
      <c r="AH77" s="121"/>
      <c r="AI77" s="121"/>
      <c r="AJ77" s="121"/>
      <c r="AK77" s="122"/>
      <c r="AL77" s="118"/>
      <c r="AM77" s="118"/>
    </row>
    <row r="78" spans="1:39" x14ac:dyDescent="0.35">
      <c r="A78" s="19">
        <v>43904</v>
      </c>
      <c r="B78" s="10">
        <v>544</v>
      </c>
      <c r="C78" s="10">
        <v>557</v>
      </c>
      <c r="D78" s="10">
        <v>568</v>
      </c>
      <c r="E78" s="10">
        <v>654</v>
      </c>
      <c r="F78" s="10">
        <v>684</v>
      </c>
      <c r="G78" s="32">
        <f>DIARIO!B76</f>
        <v>677</v>
      </c>
      <c r="H78" s="38">
        <f>DIARIO!B441</f>
        <v>776</v>
      </c>
      <c r="I78" s="31">
        <f>DIARIO!D76</f>
        <v>0</v>
      </c>
      <c r="J78" s="31">
        <f>DIARIO!D441</f>
        <v>120</v>
      </c>
      <c r="K78" s="31">
        <f>DIARIO!E76</f>
        <v>0</v>
      </c>
      <c r="L78" s="31">
        <f>DIARIO!E441</f>
        <v>43</v>
      </c>
      <c r="M78" s="14"/>
      <c r="N78" s="349"/>
      <c r="O78" s="21" t="s">
        <v>39</v>
      </c>
      <c r="P78" s="22">
        <v>44361</v>
      </c>
      <c r="Q78" s="22">
        <v>44367</v>
      </c>
      <c r="R78" s="13">
        <f>SUM(B170:B176)</f>
        <v>4234</v>
      </c>
      <c r="S78" s="13">
        <f t="shared" ref="S78:V78" si="190">SUM(C170:C176)</f>
        <v>4627</v>
      </c>
      <c r="T78" s="13">
        <f t="shared" si="190"/>
        <v>4261</v>
      </c>
      <c r="U78" s="13">
        <f t="shared" si="190"/>
        <v>4832</v>
      </c>
      <c r="V78" s="13">
        <f>SUM(F170:F176)</f>
        <v>4900</v>
      </c>
      <c r="W78" s="311"/>
      <c r="X78" s="13">
        <f>SUM(H170:H176)</f>
        <v>10499</v>
      </c>
      <c r="Y78" s="13">
        <f>SUM(J170:J176)</f>
        <v>4078</v>
      </c>
      <c r="Z78" s="13">
        <f>SUM(L170:L176)</f>
        <v>404</v>
      </c>
      <c r="AA78" s="13">
        <f t="shared" si="169"/>
        <v>4570.8</v>
      </c>
      <c r="AB78" s="55">
        <f t="shared" si="138"/>
        <v>6017</v>
      </c>
      <c r="AE78" s="3"/>
      <c r="AF78" s="313"/>
      <c r="AG78" s="120"/>
      <c r="AH78" s="121"/>
      <c r="AI78" s="121"/>
      <c r="AJ78" s="121"/>
      <c r="AK78" s="122"/>
      <c r="AL78" s="118"/>
      <c r="AM78" s="118"/>
    </row>
    <row r="79" spans="1:39" x14ac:dyDescent="0.35">
      <c r="A79" s="19">
        <v>43905</v>
      </c>
      <c r="B79" s="10">
        <v>699</v>
      </c>
      <c r="C79" s="10">
        <v>631</v>
      </c>
      <c r="D79" s="10">
        <v>562</v>
      </c>
      <c r="E79" s="10">
        <v>601</v>
      </c>
      <c r="F79" s="10">
        <v>652</v>
      </c>
      <c r="G79" s="32">
        <f>DIARIO!B77</f>
        <v>644</v>
      </c>
      <c r="H79" s="38">
        <f>DIARIO!B442</f>
        <v>793</v>
      </c>
      <c r="I79" s="31">
        <f>DIARIO!D77</f>
        <v>0</v>
      </c>
      <c r="J79" s="31">
        <f>DIARIO!D442</f>
        <v>125</v>
      </c>
      <c r="K79" s="31">
        <f>DIARIO!E77</f>
        <v>0</v>
      </c>
      <c r="L79" s="31">
        <f>DIARIO!E442</f>
        <v>36</v>
      </c>
      <c r="M79" s="14"/>
      <c r="N79" s="349"/>
      <c r="O79" s="21" t="s">
        <v>40</v>
      </c>
      <c r="P79" s="22">
        <v>44368</v>
      </c>
      <c r="Q79" s="22">
        <v>44374</v>
      </c>
      <c r="R79" s="13">
        <f>SUM(B177:B183)</f>
        <v>4362</v>
      </c>
      <c r="S79" s="13">
        <f t="shared" ref="S79:Y79" si="191">SUM(C177:C183)</f>
        <v>4434</v>
      </c>
      <c r="T79" s="13">
        <f t="shared" si="191"/>
        <v>4247</v>
      </c>
      <c r="U79" s="13">
        <f t="shared" si="191"/>
        <v>4868</v>
      </c>
      <c r="V79" s="13">
        <f t="shared" si="191"/>
        <v>4864</v>
      </c>
      <c r="W79" s="311"/>
      <c r="X79" s="13">
        <f t="shared" si="191"/>
        <v>10528</v>
      </c>
      <c r="Y79" s="13">
        <f>SUM(J177:J183)</f>
        <v>4025</v>
      </c>
      <c r="Z79" s="13">
        <f>SUM(L177:L183)</f>
        <v>369</v>
      </c>
      <c r="AA79" s="13">
        <f t="shared" si="169"/>
        <v>4555</v>
      </c>
      <c r="AB79" s="55">
        <f t="shared" si="138"/>
        <v>6134</v>
      </c>
      <c r="AE79" s="3"/>
      <c r="AF79" s="313"/>
      <c r="AG79" s="120"/>
      <c r="AH79" s="121"/>
      <c r="AI79" s="121"/>
      <c r="AJ79" s="121"/>
      <c r="AK79" s="122"/>
      <c r="AL79" s="118"/>
      <c r="AM79" s="118"/>
    </row>
    <row r="80" spans="1:39" x14ac:dyDescent="0.35">
      <c r="A80" s="19">
        <v>43906</v>
      </c>
      <c r="B80" s="10">
        <v>585</v>
      </c>
      <c r="C80" s="10">
        <v>613</v>
      </c>
      <c r="D80" s="10">
        <v>540</v>
      </c>
      <c r="E80" s="10">
        <v>671</v>
      </c>
      <c r="F80" s="10">
        <v>656</v>
      </c>
      <c r="G80" s="32">
        <f>DIARIO!B78</f>
        <v>638</v>
      </c>
      <c r="H80" s="38">
        <f>DIARIO!B443</f>
        <v>725</v>
      </c>
      <c r="I80" s="31">
        <f>DIARIO!D78</f>
        <v>1</v>
      </c>
      <c r="J80" s="31">
        <f>DIARIO!D443</f>
        <v>112</v>
      </c>
      <c r="K80" s="31">
        <f>DIARIO!E78</f>
        <v>1</v>
      </c>
      <c r="L80" s="31">
        <f>DIARIO!E443</f>
        <v>40</v>
      </c>
      <c r="M80" s="14"/>
      <c r="N80" s="349"/>
      <c r="O80" s="21" t="s">
        <v>41</v>
      </c>
      <c r="P80" s="22">
        <v>44375</v>
      </c>
      <c r="Q80" s="22">
        <v>44381</v>
      </c>
      <c r="R80" s="13">
        <f>SUM(B184:B190)</f>
        <v>4416</v>
      </c>
      <c r="S80" s="13">
        <f t="shared" ref="S80:Y80" si="192">SUM(C184:C190)</f>
        <v>4504</v>
      </c>
      <c r="T80" s="13">
        <f t="shared" si="192"/>
        <v>4457</v>
      </c>
      <c r="U80" s="13">
        <f t="shared" si="192"/>
        <v>4824</v>
      </c>
      <c r="V80" s="13">
        <f t="shared" si="192"/>
        <v>4847</v>
      </c>
      <c r="W80" s="311"/>
      <c r="X80" s="13">
        <f t="shared" si="192"/>
        <v>10342</v>
      </c>
      <c r="Y80" s="13">
        <f>SUM(J184:J190)</f>
        <v>3940</v>
      </c>
      <c r="Z80" s="13">
        <f>SUM(L184:L190)</f>
        <v>377</v>
      </c>
      <c r="AA80" s="13">
        <f t="shared" si="169"/>
        <v>4609.6000000000004</v>
      </c>
      <c r="AB80" s="55">
        <f t="shared" si="138"/>
        <v>6025</v>
      </c>
      <c r="AE80" s="3"/>
      <c r="AF80" s="313"/>
      <c r="AG80" s="120"/>
      <c r="AH80" s="121"/>
      <c r="AI80" s="121"/>
      <c r="AJ80" s="121"/>
      <c r="AK80" s="122"/>
      <c r="AL80" s="118"/>
      <c r="AM80" s="118"/>
    </row>
    <row r="81" spans="1:39" x14ac:dyDescent="0.35">
      <c r="A81" s="19">
        <v>43907</v>
      </c>
      <c r="B81" s="10">
        <v>604</v>
      </c>
      <c r="C81" s="10">
        <v>596</v>
      </c>
      <c r="D81" s="10">
        <v>606</v>
      </c>
      <c r="E81" s="10">
        <v>640</v>
      </c>
      <c r="F81" s="10">
        <v>608</v>
      </c>
      <c r="G81" s="32">
        <f>DIARIO!B79</f>
        <v>625</v>
      </c>
      <c r="H81" s="38">
        <f>DIARIO!B444</f>
        <v>827</v>
      </c>
      <c r="I81" s="31">
        <f>DIARIO!D79</f>
        <v>0</v>
      </c>
      <c r="J81" s="31">
        <f>DIARIO!D444</f>
        <v>133</v>
      </c>
      <c r="K81" s="31">
        <f>DIARIO!E79</f>
        <v>0</v>
      </c>
      <c r="L81" s="31">
        <f>DIARIO!E444</f>
        <v>37</v>
      </c>
      <c r="M81" s="14"/>
      <c r="N81" s="349"/>
      <c r="O81" s="21" t="s">
        <v>42</v>
      </c>
      <c r="P81" s="22">
        <v>44382</v>
      </c>
      <c r="Q81" s="22">
        <v>44388</v>
      </c>
      <c r="R81" s="13">
        <f>SUM(B191:B197)</f>
        <v>4328</v>
      </c>
      <c r="S81" s="13">
        <f t="shared" ref="S81:Y81" si="193">SUM(C191:C197)</f>
        <v>4343</v>
      </c>
      <c r="T81" s="13">
        <f t="shared" si="193"/>
        <v>4423</v>
      </c>
      <c r="U81" s="13">
        <f t="shared" si="193"/>
        <v>4812</v>
      </c>
      <c r="V81" s="13">
        <f t="shared" si="193"/>
        <v>4833</v>
      </c>
      <c r="W81" s="311"/>
      <c r="X81" s="13">
        <f t="shared" si="193"/>
        <v>9622</v>
      </c>
      <c r="Y81" s="13">
        <f>SUM(J191:J197)</f>
        <v>3467</v>
      </c>
      <c r="Z81" s="13">
        <f>SUM(L191:L197)</f>
        <v>306</v>
      </c>
      <c r="AA81" s="13">
        <f t="shared" si="169"/>
        <v>4547.8</v>
      </c>
      <c r="AB81" s="55">
        <f t="shared" si="138"/>
        <v>5849</v>
      </c>
      <c r="AE81" s="3"/>
      <c r="AF81" s="313"/>
      <c r="AG81" s="120"/>
      <c r="AH81" s="121"/>
      <c r="AI81" s="121"/>
      <c r="AJ81" s="124"/>
      <c r="AK81" s="125"/>
      <c r="AL81" s="118"/>
      <c r="AM81" s="118"/>
    </row>
    <row r="82" spans="1:39" x14ac:dyDescent="0.35">
      <c r="A82" s="19">
        <v>43908</v>
      </c>
      <c r="B82" s="10">
        <v>562</v>
      </c>
      <c r="C82" s="10">
        <v>591</v>
      </c>
      <c r="D82" s="10">
        <v>618</v>
      </c>
      <c r="E82" s="10">
        <v>729</v>
      </c>
      <c r="F82" s="10">
        <v>644</v>
      </c>
      <c r="G82" s="32">
        <f>DIARIO!B80</f>
        <v>645</v>
      </c>
      <c r="H82" s="38">
        <f>DIARIO!B445</f>
        <v>752</v>
      </c>
      <c r="I82" s="31">
        <f>DIARIO!D80</f>
        <v>0</v>
      </c>
      <c r="J82" s="31">
        <f>DIARIO!D445</f>
        <v>116</v>
      </c>
      <c r="K82" s="31">
        <f>DIARIO!E80</f>
        <v>0</v>
      </c>
      <c r="L82" s="31">
        <f>DIARIO!E445</f>
        <v>34</v>
      </c>
      <c r="M82" s="14"/>
      <c r="N82" s="349"/>
      <c r="O82" s="21" t="s">
        <v>43</v>
      </c>
      <c r="P82" s="22">
        <v>44389</v>
      </c>
      <c r="Q82" s="22">
        <v>44395</v>
      </c>
      <c r="R82" s="13">
        <f>SUM(B198:B204)</f>
        <v>4148</v>
      </c>
      <c r="S82" s="13">
        <f t="shared" ref="S82:Y82" si="194">SUM(C198:C204)</f>
        <v>4284</v>
      </c>
      <c r="T82" s="13">
        <f t="shared" si="194"/>
        <v>4408</v>
      </c>
      <c r="U82" s="13">
        <f t="shared" si="194"/>
        <v>4857</v>
      </c>
      <c r="V82" s="13">
        <f t="shared" si="194"/>
        <v>4871</v>
      </c>
      <c r="W82" s="311"/>
      <c r="X82" s="13">
        <f t="shared" si="194"/>
        <v>8839</v>
      </c>
      <c r="Y82" s="13">
        <f>SUM(J198:J204)</f>
        <v>3017</v>
      </c>
      <c r="Z82" s="13">
        <f>SUM(L198:L204)</f>
        <v>225</v>
      </c>
      <c r="AA82" s="13">
        <f t="shared" si="169"/>
        <v>4513.6000000000004</v>
      </c>
      <c r="AB82" s="55">
        <f t="shared" si="138"/>
        <v>5597</v>
      </c>
      <c r="AE82" s="3"/>
      <c r="AF82" s="313"/>
      <c r="AG82" s="120"/>
      <c r="AH82" s="118"/>
      <c r="AI82" s="118"/>
      <c r="AJ82" s="118"/>
      <c r="AK82" s="118"/>
      <c r="AL82" s="118"/>
      <c r="AM82" s="118"/>
    </row>
    <row r="83" spans="1:39" x14ac:dyDescent="0.35">
      <c r="A83" s="19">
        <v>43909</v>
      </c>
      <c r="B83" s="10">
        <v>537</v>
      </c>
      <c r="C83" s="10">
        <v>619</v>
      </c>
      <c r="D83" s="10">
        <v>670</v>
      </c>
      <c r="E83" s="10">
        <v>677</v>
      </c>
      <c r="F83" s="10">
        <v>662</v>
      </c>
      <c r="G83" s="32">
        <f>DIARIO!B81</f>
        <v>667</v>
      </c>
      <c r="H83" s="38">
        <f>DIARIO!B446</f>
        <v>816</v>
      </c>
      <c r="I83" s="31">
        <f>DIARIO!D81</f>
        <v>0</v>
      </c>
      <c r="J83" s="31">
        <f>DIARIO!D446</f>
        <v>122</v>
      </c>
      <c r="K83" s="31">
        <f>DIARIO!E81</f>
        <v>0</v>
      </c>
      <c r="L83" s="31">
        <f>DIARIO!E446</f>
        <v>34</v>
      </c>
      <c r="M83" s="14"/>
      <c r="N83" s="349"/>
      <c r="O83" s="21" t="s">
        <v>44</v>
      </c>
      <c r="P83" s="22">
        <v>44396</v>
      </c>
      <c r="Q83" s="22">
        <v>44402</v>
      </c>
      <c r="R83" s="13">
        <f>SUM(B205:B211)</f>
        <v>3999</v>
      </c>
      <c r="S83" s="13">
        <f t="shared" ref="S83:Y83" si="195">SUM(C205:C211)</f>
        <v>4092</v>
      </c>
      <c r="T83" s="13">
        <f t="shared" si="195"/>
        <v>4265</v>
      </c>
      <c r="U83" s="13">
        <f t="shared" si="195"/>
        <v>4591</v>
      </c>
      <c r="V83" s="13">
        <f t="shared" si="195"/>
        <v>4879</v>
      </c>
      <c r="W83" s="311"/>
      <c r="X83" s="13">
        <f t="shared" si="195"/>
        <v>7702</v>
      </c>
      <c r="Y83" s="13">
        <f>SUM(J205:J211)</f>
        <v>2112</v>
      </c>
      <c r="Z83" s="13">
        <f>SUM(L205:L211)</f>
        <v>166</v>
      </c>
      <c r="AA83" s="13">
        <f t="shared" si="169"/>
        <v>4365.2</v>
      </c>
      <c r="AB83" s="55">
        <f t="shared" si="138"/>
        <v>5424</v>
      </c>
      <c r="AE83" s="3"/>
      <c r="AF83" s="313"/>
      <c r="AG83" s="120"/>
      <c r="AH83" s="118"/>
      <c r="AI83" s="118"/>
      <c r="AJ83" s="118"/>
      <c r="AK83" s="118"/>
      <c r="AL83" s="118"/>
      <c r="AM83" s="118"/>
    </row>
    <row r="84" spans="1:39" x14ac:dyDescent="0.35">
      <c r="A84" s="19">
        <v>43910</v>
      </c>
      <c r="B84" s="10">
        <v>550</v>
      </c>
      <c r="C84" s="10">
        <v>621</v>
      </c>
      <c r="D84" s="10">
        <v>658</v>
      </c>
      <c r="E84" s="10">
        <v>629</v>
      </c>
      <c r="F84" s="10">
        <v>651</v>
      </c>
      <c r="G84" s="32">
        <f>DIARIO!B82</f>
        <v>665</v>
      </c>
      <c r="H84" s="38">
        <f>DIARIO!B447</f>
        <v>815</v>
      </c>
      <c r="I84" s="31">
        <f>DIARIO!D82</f>
        <v>0</v>
      </c>
      <c r="J84" s="31">
        <f>DIARIO!D447</f>
        <v>114</v>
      </c>
      <c r="K84" s="31">
        <f>DIARIO!E82</f>
        <v>0</v>
      </c>
      <c r="L84" s="31">
        <f>DIARIO!E447</f>
        <v>47</v>
      </c>
      <c r="M84" s="14"/>
      <c r="N84" s="349"/>
      <c r="O84" s="21" t="s">
        <v>45</v>
      </c>
      <c r="P84" s="22">
        <v>44403</v>
      </c>
      <c r="Q84" s="22">
        <v>44409</v>
      </c>
      <c r="R84" s="13">
        <f>SUM(B212:B218)</f>
        <v>4052</v>
      </c>
      <c r="S84" s="13">
        <f t="shared" ref="S84:Y84" si="196">SUM(C212:C218)</f>
        <v>4182</v>
      </c>
      <c r="T84" s="13">
        <f t="shared" si="196"/>
        <v>4263</v>
      </c>
      <c r="U84" s="13">
        <f t="shared" si="196"/>
        <v>4438</v>
      </c>
      <c r="V84" s="13">
        <f t="shared" si="196"/>
        <v>4742</v>
      </c>
      <c r="W84" s="311"/>
      <c r="X84" s="13">
        <f t="shared" si="196"/>
        <v>7069</v>
      </c>
      <c r="Y84" s="13">
        <f>SUM(J212:J218)</f>
        <v>1745</v>
      </c>
      <c r="Z84" s="13">
        <f>SUM(L212:L218)</f>
        <v>128</v>
      </c>
      <c r="AA84" s="13">
        <f t="shared" si="169"/>
        <v>4335.3999999999996</v>
      </c>
      <c r="AB84" s="55">
        <f t="shared" si="138"/>
        <v>5196</v>
      </c>
      <c r="AE84" s="3"/>
      <c r="AF84" s="313"/>
      <c r="AG84" s="120"/>
      <c r="AH84" s="118"/>
      <c r="AI84" s="118"/>
      <c r="AJ84" s="118"/>
      <c r="AK84" s="118"/>
      <c r="AL84" s="118"/>
      <c r="AM84" s="118"/>
    </row>
    <row r="85" spans="1:39" x14ac:dyDescent="0.35">
      <c r="A85" s="19">
        <v>43911</v>
      </c>
      <c r="B85" s="10">
        <v>612</v>
      </c>
      <c r="C85" s="10">
        <v>573</v>
      </c>
      <c r="D85" s="10">
        <v>585</v>
      </c>
      <c r="E85" s="10">
        <v>634</v>
      </c>
      <c r="F85" s="10">
        <v>647</v>
      </c>
      <c r="G85" s="32">
        <f>DIARIO!B83</f>
        <v>650</v>
      </c>
      <c r="H85" s="38">
        <f>DIARIO!B448</f>
        <v>868</v>
      </c>
      <c r="I85" s="31">
        <f>DIARIO!D83</f>
        <v>0</v>
      </c>
      <c r="J85" s="31">
        <f>DIARIO!D448</f>
        <v>146</v>
      </c>
      <c r="K85" s="31">
        <f>DIARIO!E83</f>
        <v>0</v>
      </c>
      <c r="L85" s="31">
        <f>DIARIO!E448</f>
        <v>44</v>
      </c>
      <c r="M85" s="14"/>
      <c r="N85" s="349"/>
      <c r="O85" s="21" t="s">
        <v>46</v>
      </c>
      <c r="P85" s="22">
        <v>44410</v>
      </c>
      <c r="Q85" s="22">
        <v>44416</v>
      </c>
      <c r="R85" s="13">
        <f>SUM(B219:B225)</f>
        <v>4302</v>
      </c>
      <c r="S85" s="13">
        <f t="shared" ref="S85:Y85" si="197">SUM(C219:C225)</f>
        <v>4232</v>
      </c>
      <c r="T85" s="13">
        <f t="shared" si="197"/>
        <v>4432</v>
      </c>
      <c r="U85" s="13">
        <f t="shared" si="197"/>
        <v>4523</v>
      </c>
      <c r="V85" s="13">
        <f t="shared" si="197"/>
        <v>4654</v>
      </c>
      <c r="W85" s="311"/>
      <c r="X85" s="13">
        <f t="shared" si="197"/>
        <v>6289</v>
      </c>
      <c r="Y85" s="13">
        <f>SUM(J219:J225)</f>
        <v>1129</v>
      </c>
      <c r="Z85" s="13">
        <f>SUM(L219:L225)</f>
        <v>100</v>
      </c>
      <c r="AA85" s="13">
        <f t="shared" si="169"/>
        <v>4428.6000000000004</v>
      </c>
      <c r="AB85" s="55">
        <f t="shared" si="138"/>
        <v>5060</v>
      </c>
      <c r="AE85" s="3"/>
      <c r="AF85" s="313"/>
      <c r="AG85" s="120"/>
      <c r="AH85" s="118"/>
      <c r="AI85" s="118"/>
      <c r="AJ85" s="118"/>
      <c r="AK85" s="118"/>
      <c r="AL85" s="118"/>
      <c r="AM85" s="118"/>
    </row>
    <row r="86" spans="1:39" x14ac:dyDescent="0.35">
      <c r="A86" s="19">
        <v>43912</v>
      </c>
      <c r="B86" s="10">
        <v>621</v>
      </c>
      <c r="C86" s="10">
        <v>633</v>
      </c>
      <c r="D86" s="10">
        <v>612</v>
      </c>
      <c r="E86" s="10">
        <v>588</v>
      </c>
      <c r="F86" s="10">
        <v>632</v>
      </c>
      <c r="G86" s="32">
        <f>DIARIO!B84</f>
        <v>624</v>
      </c>
      <c r="H86" s="38">
        <f>DIARIO!B449</f>
        <v>830</v>
      </c>
      <c r="I86" s="31">
        <f>DIARIO!D84</f>
        <v>1</v>
      </c>
      <c r="J86" s="31">
        <f>DIARIO!D449</f>
        <v>145</v>
      </c>
      <c r="K86" s="31">
        <f>DIARIO!E84</f>
        <v>1</v>
      </c>
      <c r="L86" s="31">
        <f>DIARIO!E449</f>
        <v>44</v>
      </c>
      <c r="M86" s="14"/>
      <c r="N86" s="349"/>
      <c r="O86" s="21" t="s">
        <v>47</v>
      </c>
      <c r="P86" s="22">
        <v>44417</v>
      </c>
      <c r="Q86" s="22">
        <v>44423</v>
      </c>
      <c r="R86" s="13">
        <f>SUM(B226:B232)</f>
        <v>4124</v>
      </c>
      <c r="S86" s="13">
        <f t="shared" ref="S86:Y86" si="198">SUM(C226:C232)</f>
        <v>4252</v>
      </c>
      <c r="T86" s="13">
        <f t="shared" si="198"/>
        <v>4220</v>
      </c>
      <c r="U86" s="13">
        <f t="shared" si="198"/>
        <v>4639</v>
      </c>
      <c r="V86" s="13">
        <f t="shared" si="198"/>
        <v>4741</v>
      </c>
      <c r="W86" s="311"/>
      <c r="X86" s="13">
        <f t="shared" si="198"/>
        <v>5794</v>
      </c>
      <c r="Y86" s="13">
        <f>SUM(J226:J232)</f>
        <v>809</v>
      </c>
      <c r="Z86" s="13">
        <f>SUM(L226:L232)</f>
        <v>74</v>
      </c>
      <c r="AA86" s="13">
        <f t="shared" si="169"/>
        <v>4395.2</v>
      </c>
      <c r="AB86" s="55">
        <f t="shared" si="138"/>
        <v>4911</v>
      </c>
      <c r="AE86" s="3"/>
      <c r="AF86" s="313"/>
      <c r="AG86" s="120"/>
      <c r="AH86" s="118"/>
      <c r="AI86" s="118"/>
      <c r="AJ86" s="118"/>
      <c r="AK86" s="118"/>
      <c r="AL86" s="118"/>
      <c r="AM86" s="118"/>
    </row>
    <row r="87" spans="1:39" x14ac:dyDescent="0.35">
      <c r="A87" s="19">
        <v>43913</v>
      </c>
      <c r="B87" s="10">
        <v>561</v>
      </c>
      <c r="C87" s="10">
        <v>570</v>
      </c>
      <c r="D87" s="10">
        <v>568</v>
      </c>
      <c r="E87" s="10">
        <v>606</v>
      </c>
      <c r="F87" s="10">
        <v>621</v>
      </c>
      <c r="G87" s="32">
        <f>DIARIO!B85</f>
        <v>599</v>
      </c>
      <c r="H87" s="38">
        <f>DIARIO!B450</f>
        <v>815</v>
      </c>
      <c r="I87" s="31">
        <f>DIARIO!D85</f>
        <v>2</v>
      </c>
      <c r="J87" s="31">
        <f>DIARIO!D450</f>
        <v>126</v>
      </c>
      <c r="K87" s="31">
        <f>DIARIO!E85</f>
        <v>3</v>
      </c>
      <c r="L87" s="31">
        <f>DIARIO!E450</f>
        <v>52</v>
      </c>
      <c r="M87" s="14"/>
      <c r="N87" s="349"/>
      <c r="O87" s="21" t="s">
        <v>48</v>
      </c>
      <c r="P87" s="22">
        <v>44424</v>
      </c>
      <c r="Q87" s="22">
        <v>44430</v>
      </c>
      <c r="R87" s="13">
        <f>SUM(B233:B239)</f>
        <v>3949</v>
      </c>
      <c r="S87" s="13">
        <f t="shared" ref="S87:Y87" si="199">SUM(C233:C239)</f>
        <v>4169</v>
      </c>
      <c r="T87" s="13">
        <f t="shared" si="199"/>
        <v>4409</v>
      </c>
      <c r="U87" s="13">
        <f t="shared" si="199"/>
        <v>4545</v>
      </c>
      <c r="V87" s="13">
        <f t="shared" si="199"/>
        <v>4813</v>
      </c>
      <c r="W87" s="311"/>
      <c r="X87" s="13">
        <f t="shared" si="199"/>
        <v>5572</v>
      </c>
      <c r="Y87" s="13">
        <f>SUM(J233:J239)</f>
        <v>586</v>
      </c>
      <c r="Z87" s="13">
        <f>SUM(L233:L239)</f>
        <v>69</v>
      </c>
      <c r="AA87" s="13">
        <f t="shared" si="169"/>
        <v>4377</v>
      </c>
      <c r="AB87" s="55">
        <f t="shared" si="138"/>
        <v>4917</v>
      </c>
      <c r="AE87" s="3"/>
      <c r="AF87" s="313"/>
      <c r="AG87" s="120"/>
      <c r="AH87" s="118"/>
      <c r="AI87" s="118"/>
      <c r="AJ87" s="118"/>
      <c r="AK87" s="118"/>
      <c r="AL87" s="118"/>
      <c r="AM87" s="118"/>
    </row>
    <row r="88" spans="1:39" x14ac:dyDescent="0.35">
      <c r="A88" s="19">
        <v>43914</v>
      </c>
      <c r="B88" s="10">
        <v>591</v>
      </c>
      <c r="C88" s="10">
        <v>650</v>
      </c>
      <c r="D88" s="10">
        <v>527</v>
      </c>
      <c r="E88" s="10">
        <v>646</v>
      </c>
      <c r="F88" s="10">
        <v>663</v>
      </c>
      <c r="G88" s="32">
        <f>DIARIO!B86</f>
        <v>664</v>
      </c>
      <c r="H88" s="38">
        <f>DIARIO!B451</f>
        <v>802</v>
      </c>
      <c r="I88" s="31">
        <f>DIARIO!D86</f>
        <v>1</v>
      </c>
      <c r="J88" s="31">
        <f>DIARIO!D451</f>
        <v>132</v>
      </c>
      <c r="K88" s="31">
        <f>DIARIO!E86</f>
        <v>3</v>
      </c>
      <c r="L88" s="31">
        <f>DIARIO!E451</f>
        <v>41</v>
      </c>
      <c r="M88" s="14"/>
      <c r="N88" s="349"/>
      <c r="O88" s="21" t="s">
        <v>49</v>
      </c>
      <c r="P88" s="22">
        <v>44431</v>
      </c>
      <c r="Q88" s="22">
        <v>44437</v>
      </c>
      <c r="R88" s="13">
        <f>SUM(B240:B246)</f>
        <v>4130</v>
      </c>
      <c r="S88" s="13">
        <f t="shared" ref="S88:Y88" si="200">SUM(C240:C246)</f>
        <v>4029</v>
      </c>
      <c r="T88" s="13">
        <f t="shared" si="200"/>
        <v>4179</v>
      </c>
      <c r="U88" s="13">
        <f t="shared" si="200"/>
        <v>4516</v>
      </c>
      <c r="V88" s="13">
        <f t="shared" si="200"/>
        <v>4810</v>
      </c>
      <c r="W88" s="311"/>
      <c r="X88" s="13">
        <f t="shared" si="200"/>
        <v>5253</v>
      </c>
      <c r="Y88" s="13">
        <f>SUM(J240:J246)</f>
        <v>443</v>
      </c>
      <c r="Z88" s="13">
        <f>SUM(L240:L246)</f>
        <v>72</v>
      </c>
      <c r="AA88" s="13">
        <f t="shared" si="169"/>
        <v>4332.8</v>
      </c>
      <c r="AB88" s="55">
        <f t="shared" si="138"/>
        <v>4738</v>
      </c>
      <c r="AE88" s="3"/>
      <c r="AF88" s="313"/>
      <c r="AG88" s="120"/>
      <c r="AH88" s="118"/>
      <c r="AI88" s="118"/>
      <c r="AJ88" s="118"/>
      <c r="AK88" s="118"/>
      <c r="AL88" s="118"/>
      <c r="AM88" s="118"/>
    </row>
    <row r="89" spans="1:39" x14ac:dyDescent="0.35">
      <c r="A89" s="19">
        <v>43915</v>
      </c>
      <c r="B89" s="10">
        <v>631</v>
      </c>
      <c r="C89" s="10">
        <v>592</v>
      </c>
      <c r="D89" s="10">
        <v>594</v>
      </c>
      <c r="E89" s="10">
        <v>673</v>
      </c>
      <c r="F89" s="10">
        <v>651</v>
      </c>
      <c r="G89" s="32">
        <f>DIARIO!B87</f>
        <v>654</v>
      </c>
      <c r="H89" s="38">
        <f>DIARIO!B452</f>
        <v>871</v>
      </c>
      <c r="I89" s="31">
        <f>DIARIO!D87</f>
        <v>4</v>
      </c>
      <c r="J89" s="31">
        <f>DIARIO!D452</f>
        <v>158</v>
      </c>
      <c r="K89" s="31">
        <f>DIARIO!E87</f>
        <v>1</v>
      </c>
      <c r="L89" s="31">
        <f>DIARIO!E452</f>
        <v>48</v>
      </c>
      <c r="M89" s="14"/>
      <c r="N89" s="350"/>
      <c r="O89" s="21" t="s">
        <v>50</v>
      </c>
      <c r="P89" s="22">
        <v>44438</v>
      </c>
      <c r="Q89" s="22">
        <v>44444</v>
      </c>
      <c r="R89" s="13">
        <f>SUM(B247:B253)</f>
        <v>4174</v>
      </c>
      <c r="S89" s="13">
        <f t="shared" ref="S89:Y89" si="201">SUM(C247:C253)</f>
        <v>4133</v>
      </c>
      <c r="T89" s="13">
        <f t="shared" si="201"/>
        <v>4351</v>
      </c>
      <c r="U89" s="13">
        <f t="shared" si="201"/>
        <v>4464</v>
      </c>
      <c r="V89" s="13">
        <f t="shared" si="201"/>
        <v>4845</v>
      </c>
      <c r="W89" s="311"/>
      <c r="X89" s="13">
        <f t="shared" si="201"/>
        <v>5002</v>
      </c>
      <c r="Y89" s="13">
        <f>SUM(J247:J253)</f>
        <v>302</v>
      </c>
      <c r="Z89" s="13">
        <f>SUM(L247:L253)</f>
        <v>46</v>
      </c>
      <c r="AA89" s="13">
        <f t="shared" si="169"/>
        <v>4393.3999999999996</v>
      </c>
      <c r="AB89" s="55">
        <f t="shared" si="138"/>
        <v>4654</v>
      </c>
      <c r="AE89" s="3"/>
      <c r="AF89" s="313"/>
      <c r="AG89" s="120"/>
      <c r="AH89" s="118"/>
      <c r="AI89" s="118"/>
      <c r="AJ89" s="118"/>
      <c r="AK89" s="118"/>
      <c r="AL89" s="118"/>
      <c r="AM89" s="118"/>
    </row>
    <row r="90" spans="1:39" x14ac:dyDescent="0.35">
      <c r="A90" s="19">
        <v>43916</v>
      </c>
      <c r="B90" s="10">
        <v>629</v>
      </c>
      <c r="C90" s="10">
        <v>622</v>
      </c>
      <c r="D90" s="10">
        <v>621</v>
      </c>
      <c r="E90" s="10">
        <v>636</v>
      </c>
      <c r="F90" s="10">
        <v>635</v>
      </c>
      <c r="G90" s="32">
        <f>DIARIO!B88</f>
        <v>620</v>
      </c>
      <c r="H90" s="38">
        <f>DIARIO!B453</f>
        <v>889</v>
      </c>
      <c r="I90" s="31">
        <f>DIARIO!D88</f>
        <v>4</v>
      </c>
      <c r="J90" s="31">
        <f>DIARIO!D453</f>
        <v>181</v>
      </c>
      <c r="K90" s="31">
        <f>DIARIO!E88</f>
        <v>1</v>
      </c>
      <c r="L90" s="31">
        <f>DIARIO!E453</f>
        <v>40</v>
      </c>
      <c r="M90" s="14"/>
      <c r="N90" s="145"/>
      <c r="O90" s="21" t="s">
        <v>51</v>
      </c>
      <c r="P90" s="22">
        <v>44445</v>
      </c>
      <c r="Q90" s="22">
        <v>44451</v>
      </c>
      <c r="R90" s="13"/>
      <c r="S90" s="12"/>
      <c r="T90" s="12"/>
      <c r="U90" s="12"/>
      <c r="V90" s="12"/>
      <c r="W90" s="311"/>
      <c r="X90" s="13"/>
      <c r="Y90" s="13"/>
      <c r="Z90" s="73"/>
      <c r="AA90" s="13"/>
      <c r="AB90" s="70"/>
      <c r="AE90" s="3"/>
      <c r="AF90" s="313"/>
      <c r="AG90" s="120"/>
      <c r="AH90" s="118"/>
      <c r="AI90" s="118"/>
      <c r="AJ90" s="118"/>
      <c r="AK90" s="118"/>
      <c r="AL90" s="118"/>
      <c r="AM90" s="118"/>
    </row>
    <row r="91" spans="1:39" x14ac:dyDescent="0.35">
      <c r="A91" s="19">
        <v>43917</v>
      </c>
      <c r="B91" s="10">
        <v>595</v>
      </c>
      <c r="C91" s="10">
        <v>635</v>
      </c>
      <c r="D91" s="10">
        <v>601</v>
      </c>
      <c r="E91" s="10">
        <v>597</v>
      </c>
      <c r="F91" s="10">
        <v>658</v>
      </c>
      <c r="G91" s="32">
        <f>DIARIO!B89</f>
        <v>623</v>
      </c>
      <c r="H91" s="38">
        <f>DIARIO!B454</f>
        <v>872</v>
      </c>
      <c r="I91" s="31">
        <f>DIARIO!D89</f>
        <v>3</v>
      </c>
      <c r="J91" s="31">
        <f>DIARIO!D454</f>
        <v>154</v>
      </c>
      <c r="K91" s="31">
        <f>DIARIO!E89</f>
        <v>3</v>
      </c>
      <c r="L91" s="31">
        <f>DIARIO!E454</f>
        <v>36</v>
      </c>
      <c r="M91" s="14"/>
      <c r="N91" s="145"/>
      <c r="O91" s="21" t="s">
        <v>52</v>
      </c>
      <c r="P91" s="22">
        <v>44452</v>
      </c>
      <c r="Q91" s="22">
        <v>44458</v>
      </c>
      <c r="R91" s="13"/>
      <c r="S91" s="12"/>
      <c r="T91" s="12"/>
      <c r="U91" s="12"/>
      <c r="V91" s="12"/>
      <c r="W91" s="311"/>
      <c r="X91" s="13"/>
      <c r="Y91" s="13"/>
      <c r="Z91" s="73"/>
      <c r="AA91" s="13"/>
      <c r="AB91" s="70"/>
      <c r="AE91" s="3"/>
      <c r="AF91" s="313"/>
      <c r="AG91" s="120"/>
      <c r="AH91" s="118"/>
      <c r="AI91" s="118"/>
      <c r="AJ91" s="118"/>
      <c r="AK91" s="118"/>
      <c r="AL91" s="118"/>
      <c r="AM91" s="118"/>
    </row>
    <row r="92" spans="1:39" x14ac:dyDescent="0.35">
      <c r="A92" s="19">
        <v>43918</v>
      </c>
      <c r="B92" s="10">
        <v>597</v>
      </c>
      <c r="C92" s="10">
        <v>610</v>
      </c>
      <c r="D92" s="10">
        <v>581</v>
      </c>
      <c r="E92" s="10">
        <v>654</v>
      </c>
      <c r="F92" s="10">
        <v>622</v>
      </c>
      <c r="G92" s="32">
        <f>DIARIO!B90</f>
        <v>583</v>
      </c>
      <c r="H92" s="38">
        <f>DIARIO!B455</f>
        <v>897</v>
      </c>
      <c r="I92" s="31">
        <f>DIARIO!D90</f>
        <v>4</v>
      </c>
      <c r="J92" s="31">
        <f>DIARIO!D455</f>
        <v>158</v>
      </c>
      <c r="K92" s="31">
        <f>DIARIO!E90</f>
        <v>2</v>
      </c>
      <c r="L92" s="31">
        <f>DIARIO!E455</f>
        <v>36</v>
      </c>
      <c r="M92" s="14"/>
      <c r="N92" s="145"/>
      <c r="O92" s="21" t="s">
        <v>53</v>
      </c>
      <c r="P92" s="22">
        <v>44459</v>
      </c>
      <c r="Q92" s="22">
        <v>44465</v>
      </c>
      <c r="R92" s="13"/>
      <c r="S92" s="12"/>
      <c r="T92" s="12"/>
      <c r="U92" s="12"/>
      <c r="V92" s="12"/>
      <c r="W92" s="311"/>
      <c r="X92" s="13"/>
      <c r="Y92" s="13"/>
      <c r="Z92" s="73"/>
      <c r="AA92" s="13"/>
      <c r="AB92" s="70"/>
      <c r="AE92" s="3"/>
      <c r="AF92" s="313"/>
      <c r="AG92" s="120"/>
      <c r="AH92" s="118"/>
      <c r="AI92" s="118"/>
      <c r="AJ92" s="118"/>
      <c r="AK92" s="118"/>
      <c r="AL92" s="118"/>
      <c r="AM92" s="118"/>
    </row>
    <row r="93" spans="1:39" x14ac:dyDescent="0.35">
      <c r="A93" s="19">
        <v>43919</v>
      </c>
      <c r="B93" s="10">
        <v>588</v>
      </c>
      <c r="C93" s="10">
        <v>574</v>
      </c>
      <c r="D93" s="10">
        <v>599</v>
      </c>
      <c r="E93" s="10">
        <v>603</v>
      </c>
      <c r="F93" s="10">
        <v>620</v>
      </c>
      <c r="G93" s="32">
        <f>DIARIO!B91</f>
        <v>605</v>
      </c>
      <c r="H93" s="38">
        <f>DIARIO!B456</f>
        <v>903</v>
      </c>
      <c r="I93" s="31">
        <f>DIARIO!D91</f>
        <v>2</v>
      </c>
      <c r="J93" s="31">
        <f>DIARIO!D456</f>
        <v>206</v>
      </c>
      <c r="K93" s="31">
        <f>DIARIO!E91</f>
        <v>4</v>
      </c>
      <c r="L93" s="31">
        <f>DIARIO!E456</f>
        <v>40</v>
      </c>
      <c r="M93" s="14"/>
      <c r="N93" s="145"/>
      <c r="O93" s="21" t="s">
        <v>54</v>
      </c>
      <c r="P93" s="22">
        <v>44466</v>
      </c>
      <c r="Q93" s="22">
        <v>44472</v>
      </c>
      <c r="R93" s="13"/>
      <c r="S93" s="12"/>
      <c r="T93" s="12"/>
      <c r="U93" s="12"/>
      <c r="V93" s="12"/>
      <c r="W93" s="311"/>
      <c r="X93" s="12"/>
      <c r="Y93" s="12"/>
      <c r="Z93" s="12"/>
      <c r="AA93" s="12"/>
      <c r="AB93" s="70"/>
      <c r="AE93" s="3"/>
      <c r="AF93" s="118"/>
      <c r="AG93" s="118"/>
      <c r="AH93" s="118"/>
      <c r="AI93" s="118"/>
      <c r="AJ93" s="118"/>
      <c r="AK93" s="118"/>
      <c r="AL93" s="118"/>
      <c r="AM93" s="118"/>
    </row>
    <row r="94" spans="1:39" x14ac:dyDescent="0.35">
      <c r="A94" s="19">
        <v>43920</v>
      </c>
      <c r="B94" s="10">
        <v>585</v>
      </c>
      <c r="C94" s="10">
        <v>621</v>
      </c>
      <c r="D94" s="10">
        <v>571</v>
      </c>
      <c r="E94" s="10">
        <v>580</v>
      </c>
      <c r="F94" s="10">
        <v>645</v>
      </c>
      <c r="G94" s="32">
        <f>DIARIO!B92</f>
        <v>558</v>
      </c>
      <c r="H94" s="38">
        <f>DIARIO!B457</f>
        <v>929</v>
      </c>
      <c r="I94" s="31">
        <f>DIARIO!D92</f>
        <v>6</v>
      </c>
      <c r="J94" s="31">
        <f>DIARIO!D457</f>
        <v>192</v>
      </c>
      <c r="K94" s="31">
        <f>DIARIO!E92</f>
        <v>4</v>
      </c>
      <c r="L94" s="31">
        <f>DIARIO!E457</f>
        <v>50</v>
      </c>
      <c r="M94" s="14"/>
      <c r="N94" s="145"/>
      <c r="O94" s="21" t="s">
        <v>55</v>
      </c>
      <c r="P94" s="22">
        <v>44473</v>
      </c>
      <c r="Q94" s="22">
        <v>44479</v>
      </c>
      <c r="R94" s="13"/>
      <c r="S94" s="12"/>
      <c r="T94" s="12"/>
      <c r="U94" s="12"/>
      <c r="V94" s="12"/>
      <c r="W94" s="311"/>
      <c r="X94" s="12"/>
      <c r="Y94" s="12"/>
      <c r="Z94" s="12"/>
      <c r="AA94" s="12"/>
      <c r="AB94" s="70"/>
    </row>
    <row r="95" spans="1:39" x14ac:dyDescent="0.35">
      <c r="A95" s="19">
        <v>43921</v>
      </c>
      <c r="B95" s="10">
        <v>541</v>
      </c>
      <c r="C95" s="10">
        <v>574</v>
      </c>
      <c r="D95" s="10">
        <v>634</v>
      </c>
      <c r="E95" s="10">
        <v>584</v>
      </c>
      <c r="F95" s="10">
        <v>680</v>
      </c>
      <c r="G95" s="32">
        <f>DIARIO!B93</f>
        <v>603</v>
      </c>
      <c r="H95" s="38">
        <f>DIARIO!B458</f>
        <v>922</v>
      </c>
      <c r="I95" s="31">
        <f>DIARIO!D93</f>
        <v>4</v>
      </c>
      <c r="J95" s="31">
        <f>DIARIO!D458</f>
        <v>199</v>
      </c>
      <c r="K95" s="31">
        <f>DIARIO!E93</f>
        <v>4</v>
      </c>
      <c r="L95" s="31">
        <f>DIARIO!E458</f>
        <v>71</v>
      </c>
      <c r="M95" s="14"/>
      <c r="N95" s="145"/>
      <c r="O95" s="21" t="s">
        <v>56</v>
      </c>
      <c r="P95" s="22">
        <v>44480</v>
      </c>
      <c r="Q95" s="22">
        <v>44486</v>
      </c>
      <c r="R95" s="13"/>
      <c r="S95" s="12"/>
      <c r="T95" s="12"/>
      <c r="U95" s="12"/>
      <c r="V95" s="12"/>
      <c r="W95" s="311"/>
      <c r="X95" s="12"/>
      <c r="Y95" s="12"/>
      <c r="Z95" s="12"/>
      <c r="AA95" s="12"/>
      <c r="AB95" s="70"/>
    </row>
    <row r="96" spans="1:39" x14ac:dyDescent="0.35">
      <c r="A96" s="19">
        <v>43922</v>
      </c>
      <c r="B96" s="10">
        <v>600</v>
      </c>
      <c r="C96" s="10">
        <v>572</v>
      </c>
      <c r="D96" s="10">
        <v>889</v>
      </c>
      <c r="E96" s="10">
        <v>594</v>
      </c>
      <c r="F96" s="10">
        <v>675</v>
      </c>
      <c r="G96" s="32">
        <f>DIARIO!B94</f>
        <v>601</v>
      </c>
      <c r="H96" s="38">
        <f>DIARIO!B459</f>
        <v>946</v>
      </c>
      <c r="I96" s="31">
        <f>DIARIO!D94</f>
        <v>4</v>
      </c>
      <c r="J96" s="31">
        <f>DIARIO!D459</f>
        <v>194</v>
      </c>
      <c r="K96" s="31">
        <f>DIARIO!E94</f>
        <v>1</v>
      </c>
      <c r="L96" s="31">
        <f>DIARIO!E459</f>
        <v>59</v>
      </c>
      <c r="M96" s="14"/>
      <c r="N96" s="145"/>
      <c r="O96" s="21" t="s">
        <v>57</v>
      </c>
      <c r="P96" s="22">
        <v>44487</v>
      </c>
      <c r="Q96" s="22">
        <v>44493</v>
      </c>
      <c r="R96" s="13"/>
      <c r="S96" s="12"/>
      <c r="T96" s="12"/>
      <c r="U96" s="12"/>
      <c r="V96" s="12"/>
      <c r="W96" s="311"/>
      <c r="X96" s="12"/>
      <c r="Y96" s="12"/>
      <c r="Z96" s="12"/>
      <c r="AA96" s="12"/>
      <c r="AB96" s="70"/>
    </row>
    <row r="97" spans="1:28" x14ac:dyDescent="0.35">
      <c r="A97" s="19">
        <v>43923</v>
      </c>
      <c r="B97" s="10">
        <v>580</v>
      </c>
      <c r="C97" s="10">
        <v>526</v>
      </c>
      <c r="D97" s="10">
        <v>664</v>
      </c>
      <c r="E97" s="10">
        <v>606</v>
      </c>
      <c r="F97" s="10">
        <v>583</v>
      </c>
      <c r="G97" s="32">
        <f>DIARIO!B95</f>
        <v>562</v>
      </c>
      <c r="H97" s="38">
        <f>DIARIO!B460</f>
        <v>897</v>
      </c>
      <c r="I97" s="31">
        <f>DIARIO!D95</f>
        <v>5</v>
      </c>
      <c r="J97" s="31">
        <f>DIARIO!D460</f>
        <v>200</v>
      </c>
      <c r="K97" s="31">
        <f>DIARIO!E95</f>
        <v>4</v>
      </c>
      <c r="L97" s="31">
        <f>DIARIO!E460</f>
        <v>58</v>
      </c>
      <c r="M97" s="14"/>
      <c r="N97" s="145"/>
      <c r="O97" s="21" t="s">
        <v>58</v>
      </c>
      <c r="P97" s="22">
        <v>44494</v>
      </c>
      <c r="Q97" s="22">
        <v>44500</v>
      </c>
      <c r="R97" s="13"/>
      <c r="S97" s="12"/>
      <c r="T97" s="12"/>
      <c r="U97" s="12"/>
      <c r="V97" s="12"/>
      <c r="W97" s="311"/>
      <c r="X97" s="12"/>
      <c r="Y97" s="12"/>
      <c r="Z97" s="12"/>
      <c r="AA97" s="12"/>
      <c r="AB97" s="70"/>
    </row>
    <row r="98" spans="1:28" x14ac:dyDescent="0.35">
      <c r="A98" s="19">
        <v>43924</v>
      </c>
      <c r="B98" s="10">
        <v>516</v>
      </c>
      <c r="C98" s="10">
        <v>615</v>
      </c>
      <c r="D98" s="10">
        <v>656</v>
      </c>
      <c r="E98" s="10">
        <v>616</v>
      </c>
      <c r="F98" s="10">
        <v>599</v>
      </c>
      <c r="G98" s="32">
        <f>DIARIO!B96</f>
        <v>607</v>
      </c>
      <c r="H98" s="38">
        <f>DIARIO!B461</f>
        <v>928</v>
      </c>
      <c r="I98" s="31">
        <f>DIARIO!D96</f>
        <v>13</v>
      </c>
      <c r="J98" s="31">
        <f>DIARIO!D461</f>
        <v>198</v>
      </c>
      <c r="K98" s="31">
        <f>DIARIO!E96</f>
        <v>12</v>
      </c>
      <c r="L98" s="31">
        <f>DIARIO!E461</f>
        <v>54</v>
      </c>
      <c r="M98" s="14"/>
      <c r="N98" s="145"/>
      <c r="O98" s="21" t="s">
        <v>59</v>
      </c>
      <c r="P98" s="22">
        <v>44501</v>
      </c>
      <c r="Q98" s="22">
        <v>44507</v>
      </c>
      <c r="R98" s="13"/>
      <c r="S98" s="12"/>
      <c r="T98" s="12"/>
      <c r="U98" s="12"/>
      <c r="V98" s="12"/>
      <c r="W98" s="311"/>
      <c r="X98" s="12"/>
      <c r="Y98" s="12"/>
      <c r="Z98" s="12"/>
      <c r="AA98" s="12"/>
      <c r="AB98" s="70"/>
    </row>
    <row r="99" spans="1:28" x14ac:dyDescent="0.35">
      <c r="A99" s="19">
        <v>43925</v>
      </c>
      <c r="B99" s="10">
        <v>638</v>
      </c>
      <c r="C99" s="10">
        <v>567</v>
      </c>
      <c r="D99" s="10">
        <v>628</v>
      </c>
      <c r="E99" s="10">
        <v>604</v>
      </c>
      <c r="F99" s="10">
        <v>611</v>
      </c>
      <c r="G99" s="32">
        <f>DIARIO!B97</f>
        <v>648</v>
      </c>
      <c r="H99" s="38">
        <f>DIARIO!B462</f>
        <v>984</v>
      </c>
      <c r="I99" s="31">
        <f>DIARIO!D97</f>
        <v>14</v>
      </c>
      <c r="J99" s="31">
        <f>DIARIO!D462</f>
        <v>251</v>
      </c>
      <c r="K99" s="31">
        <f>DIARIO!E97</f>
        <v>4</v>
      </c>
      <c r="L99" s="31">
        <f>DIARIO!E462</f>
        <v>54</v>
      </c>
      <c r="M99" s="14"/>
      <c r="N99" s="145"/>
      <c r="O99" s="21" t="s">
        <v>60</v>
      </c>
      <c r="P99" s="22">
        <v>44508</v>
      </c>
      <c r="Q99" s="22">
        <v>44514</v>
      </c>
      <c r="R99" s="13"/>
      <c r="S99" s="12"/>
      <c r="T99" s="12"/>
      <c r="U99" s="12"/>
      <c r="V99" s="12"/>
      <c r="W99" s="311"/>
      <c r="X99" s="12"/>
      <c r="Y99" s="12"/>
      <c r="Z99" s="12"/>
      <c r="AA99" s="12"/>
      <c r="AB99" s="70"/>
    </row>
    <row r="100" spans="1:28" x14ac:dyDescent="0.35">
      <c r="A100" s="19">
        <v>43926</v>
      </c>
      <c r="B100" s="10">
        <v>607</v>
      </c>
      <c r="C100" s="10">
        <v>604</v>
      </c>
      <c r="D100" s="10">
        <v>632</v>
      </c>
      <c r="E100" s="10">
        <v>623</v>
      </c>
      <c r="F100" s="10">
        <v>665</v>
      </c>
      <c r="G100" s="32">
        <f>DIARIO!B98</f>
        <v>617</v>
      </c>
      <c r="H100" s="38">
        <f>DIARIO!B463</f>
        <v>997</v>
      </c>
      <c r="I100" s="31">
        <f>DIARIO!D98</f>
        <v>10</v>
      </c>
      <c r="J100" s="31">
        <f>DIARIO!D463</f>
        <v>272</v>
      </c>
      <c r="K100" s="31">
        <f>DIARIO!E98</f>
        <v>6</v>
      </c>
      <c r="L100" s="31">
        <f>DIARIO!E463</f>
        <v>65</v>
      </c>
      <c r="M100" s="14"/>
      <c r="N100" s="145"/>
      <c r="O100" s="21" t="s">
        <v>61</v>
      </c>
      <c r="P100" s="22">
        <v>44515</v>
      </c>
      <c r="Q100" s="22">
        <v>44521</v>
      </c>
      <c r="R100" s="13"/>
      <c r="S100" s="12"/>
      <c r="T100" s="12"/>
      <c r="U100" s="12"/>
      <c r="V100" s="12"/>
      <c r="W100" s="311"/>
      <c r="X100" s="12"/>
      <c r="Y100" s="12"/>
      <c r="Z100" s="12"/>
      <c r="AA100" s="12"/>
      <c r="AB100" s="70"/>
    </row>
    <row r="101" spans="1:28" x14ac:dyDescent="0.35">
      <c r="A101" s="19">
        <v>43927</v>
      </c>
      <c r="B101" s="10">
        <v>580</v>
      </c>
      <c r="C101" s="10">
        <v>586</v>
      </c>
      <c r="D101" s="10">
        <v>634</v>
      </c>
      <c r="E101" s="10">
        <v>612</v>
      </c>
      <c r="F101" s="10">
        <v>676</v>
      </c>
      <c r="G101" s="32">
        <f>DIARIO!B99</f>
        <v>630</v>
      </c>
      <c r="H101" s="38">
        <f>DIARIO!B464</f>
        <v>947</v>
      </c>
      <c r="I101" s="31">
        <f>DIARIO!D99</f>
        <v>7</v>
      </c>
      <c r="J101" s="31">
        <f>DIARIO!D464</f>
        <v>267</v>
      </c>
      <c r="K101" s="31">
        <f>DIARIO!E99</f>
        <v>8</v>
      </c>
      <c r="L101" s="31">
        <f>DIARIO!E464</f>
        <v>68</v>
      </c>
      <c r="M101" s="14"/>
      <c r="N101" s="145"/>
      <c r="O101" s="21" t="s">
        <v>62</v>
      </c>
      <c r="P101" s="22">
        <v>44522</v>
      </c>
      <c r="Q101" s="22">
        <v>44528</v>
      </c>
      <c r="R101" s="13"/>
      <c r="S101" s="12"/>
      <c r="T101" s="12"/>
      <c r="U101" s="12"/>
      <c r="V101" s="12"/>
      <c r="W101" s="311"/>
      <c r="X101" s="12"/>
      <c r="Y101" s="12"/>
      <c r="Z101" s="12"/>
      <c r="AA101" s="12"/>
      <c r="AB101" s="70"/>
    </row>
    <row r="102" spans="1:28" x14ac:dyDescent="0.35">
      <c r="A102" s="19">
        <v>43928</v>
      </c>
      <c r="B102" s="10">
        <v>598</v>
      </c>
      <c r="C102" s="10">
        <v>565</v>
      </c>
      <c r="D102" s="10">
        <v>604</v>
      </c>
      <c r="E102" s="10">
        <v>640</v>
      </c>
      <c r="F102" s="10">
        <v>665</v>
      </c>
      <c r="G102" s="32">
        <f>DIARIO!B100</f>
        <v>646</v>
      </c>
      <c r="H102" s="38">
        <f>DIARIO!B465</f>
        <v>1054</v>
      </c>
      <c r="I102" s="31">
        <f>DIARIO!D100</f>
        <v>12</v>
      </c>
      <c r="J102" s="31">
        <f>DIARIO!D465</f>
        <v>280</v>
      </c>
      <c r="K102" s="31">
        <f>DIARIO!E100</f>
        <v>8</v>
      </c>
      <c r="L102" s="31">
        <f>DIARIO!E465</f>
        <v>62</v>
      </c>
      <c r="M102" s="14"/>
      <c r="N102" s="145"/>
      <c r="O102" s="21" t="s">
        <v>63</v>
      </c>
      <c r="P102" s="22">
        <v>44529</v>
      </c>
      <c r="Q102" s="22">
        <v>44535</v>
      </c>
      <c r="R102" s="13"/>
      <c r="S102" s="12"/>
      <c r="T102" s="12"/>
      <c r="U102" s="12"/>
      <c r="V102" s="12"/>
      <c r="W102" s="311"/>
      <c r="X102" s="12"/>
      <c r="Y102" s="12"/>
      <c r="Z102" s="12"/>
      <c r="AA102" s="12"/>
      <c r="AB102" s="70"/>
    </row>
    <row r="103" spans="1:28" x14ac:dyDescent="0.35">
      <c r="A103" s="19">
        <v>43929</v>
      </c>
      <c r="B103" s="10">
        <v>609</v>
      </c>
      <c r="C103" s="10">
        <v>585</v>
      </c>
      <c r="D103" s="10">
        <v>576</v>
      </c>
      <c r="E103" s="10">
        <v>681</v>
      </c>
      <c r="F103" s="10">
        <v>617</v>
      </c>
      <c r="G103" s="32">
        <f>DIARIO!B101</f>
        <v>582</v>
      </c>
      <c r="H103" s="38">
        <f>DIARIO!B466</f>
        <v>1024</v>
      </c>
      <c r="I103" s="31">
        <f>DIARIO!D101</f>
        <v>3</v>
      </c>
      <c r="J103" s="31">
        <f>DIARIO!D466</f>
        <v>281</v>
      </c>
      <c r="K103" s="31">
        <f>DIARIO!E101</f>
        <v>16</v>
      </c>
      <c r="L103" s="31">
        <f>DIARIO!E466</f>
        <v>67</v>
      </c>
      <c r="M103" s="14"/>
      <c r="N103" s="145"/>
      <c r="O103" s="21" t="s">
        <v>64</v>
      </c>
      <c r="P103" s="22">
        <v>44536</v>
      </c>
      <c r="Q103" s="22">
        <v>44542</v>
      </c>
      <c r="R103" s="13"/>
      <c r="S103" s="12"/>
      <c r="T103" s="12"/>
      <c r="U103" s="12"/>
      <c r="V103" s="12"/>
      <c r="W103" s="311"/>
      <c r="X103" s="12"/>
      <c r="Y103" s="12"/>
      <c r="Z103" s="12"/>
      <c r="AA103" s="12"/>
      <c r="AB103" s="70"/>
    </row>
    <row r="104" spans="1:28" x14ac:dyDescent="0.35">
      <c r="A104" s="19">
        <v>43930</v>
      </c>
      <c r="B104" s="10">
        <v>540</v>
      </c>
      <c r="C104" s="10">
        <v>587</v>
      </c>
      <c r="D104" s="10">
        <v>625</v>
      </c>
      <c r="E104" s="10">
        <v>683</v>
      </c>
      <c r="F104" s="10">
        <v>679</v>
      </c>
      <c r="G104" s="32">
        <f>DIARIO!B102</f>
        <v>609</v>
      </c>
      <c r="H104" s="38">
        <f>DIARIO!B467</f>
        <v>1075</v>
      </c>
      <c r="I104" s="31">
        <f>DIARIO!D102</f>
        <v>14</v>
      </c>
      <c r="J104" s="31">
        <f>DIARIO!D467</f>
        <v>335</v>
      </c>
      <c r="K104" s="31">
        <f>DIARIO!E102</f>
        <v>7</v>
      </c>
      <c r="L104" s="31">
        <f>DIARIO!E467</f>
        <v>75</v>
      </c>
      <c r="M104" s="14"/>
      <c r="N104" s="145"/>
      <c r="O104" s="21" t="s">
        <v>65</v>
      </c>
      <c r="P104" s="22">
        <v>44543</v>
      </c>
      <c r="Q104" s="22">
        <v>44549</v>
      </c>
      <c r="R104" s="13"/>
      <c r="S104" s="12"/>
      <c r="T104" s="12"/>
      <c r="U104" s="12"/>
      <c r="V104" s="12"/>
      <c r="W104" s="311"/>
      <c r="X104" s="12"/>
      <c r="Y104" s="12"/>
      <c r="Z104" s="12"/>
      <c r="AA104" s="12"/>
      <c r="AB104" s="70"/>
    </row>
    <row r="105" spans="1:28" x14ac:dyDescent="0.35">
      <c r="A105" s="19">
        <v>43931</v>
      </c>
      <c r="B105" s="10">
        <v>566</v>
      </c>
      <c r="C105" s="10">
        <v>618</v>
      </c>
      <c r="D105" s="10">
        <v>623</v>
      </c>
      <c r="E105" s="10">
        <v>579</v>
      </c>
      <c r="F105" s="10">
        <v>622</v>
      </c>
      <c r="G105" s="32">
        <f>DIARIO!B103</f>
        <v>578</v>
      </c>
      <c r="H105" s="38">
        <f>DIARIO!B468</f>
        <v>1071</v>
      </c>
      <c r="I105" s="31">
        <f>DIARIO!D103</f>
        <v>5</v>
      </c>
      <c r="J105" s="31">
        <f>DIARIO!D468</f>
        <v>315</v>
      </c>
      <c r="K105" s="31">
        <f>DIARIO!E103</f>
        <v>14</v>
      </c>
      <c r="L105" s="31">
        <f>DIARIO!E468</f>
        <v>97</v>
      </c>
      <c r="M105" s="14"/>
      <c r="N105" s="145"/>
      <c r="O105" s="21" t="s">
        <v>66</v>
      </c>
      <c r="P105" s="22">
        <v>44550</v>
      </c>
      <c r="Q105" s="22">
        <v>44556</v>
      </c>
      <c r="R105" s="112"/>
      <c r="S105" s="12"/>
      <c r="T105" s="12"/>
      <c r="U105" s="12"/>
      <c r="V105" s="12"/>
      <c r="W105" s="311"/>
      <c r="X105" s="12"/>
      <c r="Y105" s="12"/>
      <c r="Z105" s="12"/>
      <c r="AA105" s="12"/>
      <c r="AB105" s="70"/>
    </row>
    <row r="106" spans="1:28" x14ac:dyDescent="0.35">
      <c r="A106" s="19">
        <v>43932</v>
      </c>
      <c r="B106" s="10">
        <v>561</v>
      </c>
      <c r="C106" s="10">
        <v>597</v>
      </c>
      <c r="D106" s="10">
        <v>580</v>
      </c>
      <c r="E106" s="10">
        <v>567</v>
      </c>
      <c r="F106" s="10">
        <v>618</v>
      </c>
      <c r="G106" s="32">
        <f>DIARIO!B104</f>
        <v>622</v>
      </c>
      <c r="H106" s="38">
        <f>DIARIO!B469</f>
        <v>1061</v>
      </c>
      <c r="I106" s="31">
        <f>DIARIO!D104</f>
        <v>8</v>
      </c>
      <c r="J106" s="31">
        <f>DIARIO!D469</f>
        <v>306</v>
      </c>
      <c r="K106" s="31">
        <f>DIARIO!E104</f>
        <v>11</v>
      </c>
      <c r="L106" s="31">
        <f>DIARIO!E469</f>
        <v>64</v>
      </c>
      <c r="M106" s="14"/>
      <c r="N106" s="145"/>
      <c r="O106" s="21" t="s">
        <v>67</v>
      </c>
      <c r="P106" s="22">
        <v>44557</v>
      </c>
      <c r="Q106" s="22">
        <v>44563</v>
      </c>
      <c r="R106" s="112"/>
      <c r="S106" s="12"/>
      <c r="T106" s="12"/>
      <c r="U106" s="12"/>
      <c r="V106" s="12"/>
      <c r="W106" s="311"/>
      <c r="X106" s="12"/>
      <c r="Y106" s="12"/>
      <c r="Z106" s="12"/>
      <c r="AA106" s="12"/>
      <c r="AB106" s="70"/>
    </row>
    <row r="107" spans="1:28" ht="15.6" thickBot="1" x14ac:dyDescent="0.4">
      <c r="A107" s="19">
        <v>43933</v>
      </c>
      <c r="B107" s="10">
        <v>605</v>
      </c>
      <c r="C107" s="10">
        <v>546</v>
      </c>
      <c r="D107" s="10">
        <v>614</v>
      </c>
      <c r="E107" s="10">
        <v>611</v>
      </c>
      <c r="F107" s="10">
        <v>628</v>
      </c>
      <c r="G107" s="32">
        <f>DIARIO!B105</f>
        <v>600</v>
      </c>
      <c r="H107" s="38">
        <f>DIARIO!B470</f>
        <v>1118</v>
      </c>
      <c r="I107" s="31">
        <f>DIARIO!D105</f>
        <v>13</v>
      </c>
      <c r="J107" s="31">
        <f>DIARIO!D470</f>
        <v>365</v>
      </c>
      <c r="K107" s="31">
        <f>DIARIO!E105</f>
        <v>14</v>
      </c>
      <c r="L107" s="31">
        <f>DIARIO!E470</f>
        <v>89</v>
      </c>
      <c r="M107" s="14"/>
      <c r="N107" s="146"/>
      <c r="O107" s="76"/>
      <c r="P107" s="77"/>
      <c r="Q107" s="77"/>
      <c r="R107" s="113"/>
      <c r="S107" s="63"/>
      <c r="T107" s="63"/>
      <c r="U107" s="63"/>
      <c r="V107" s="63"/>
      <c r="W107" s="312"/>
      <c r="X107" s="63"/>
      <c r="Y107" s="63"/>
      <c r="Z107" s="63"/>
      <c r="AA107" s="63"/>
      <c r="AB107" s="75"/>
    </row>
    <row r="108" spans="1:28" x14ac:dyDescent="0.35">
      <c r="A108" s="19">
        <v>43934</v>
      </c>
      <c r="B108" s="10">
        <v>607</v>
      </c>
      <c r="C108" s="10">
        <v>565</v>
      </c>
      <c r="D108" s="10">
        <v>606</v>
      </c>
      <c r="E108" s="10">
        <v>594</v>
      </c>
      <c r="F108" s="10">
        <v>684</v>
      </c>
      <c r="G108" s="32">
        <f>DIARIO!B106</f>
        <v>611</v>
      </c>
      <c r="H108" s="38">
        <f>DIARIO!B471</f>
        <v>1283</v>
      </c>
      <c r="I108" s="31">
        <f>DIARIO!D106</f>
        <v>10</v>
      </c>
      <c r="J108" s="31">
        <f>DIARIO!D471</f>
        <v>394</v>
      </c>
      <c r="K108" s="31">
        <f>DIARIO!E106</f>
        <v>8</v>
      </c>
      <c r="L108" s="31">
        <f>DIARIO!E471</f>
        <v>93</v>
      </c>
      <c r="M108" s="14"/>
      <c r="N108" s="14"/>
    </row>
    <row r="109" spans="1:28" x14ac:dyDescent="0.35">
      <c r="A109" s="19">
        <v>43935</v>
      </c>
      <c r="B109" s="10">
        <v>581</v>
      </c>
      <c r="C109" s="10">
        <v>604</v>
      </c>
      <c r="D109" s="10">
        <v>566</v>
      </c>
      <c r="E109" s="10">
        <v>618</v>
      </c>
      <c r="F109" s="10">
        <v>700</v>
      </c>
      <c r="G109" s="32">
        <f>DIARIO!B107</f>
        <v>652</v>
      </c>
      <c r="H109" s="38">
        <f>DIARIO!B472</f>
        <v>1170</v>
      </c>
      <c r="I109" s="31">
        <f>DIARIO!D107</f>
        <v>11</v>
      </c>
      <c r="J109" s="31">
        <f>DIARIO!D472</f>
        <v>415</v>
      </c>
      <c r="K109" s="31">
        <f>DIARIO!E107</f>
        <v>19</v>
      </c>
      <c r="L109" s="31">
        <f>DIARIO!E472</f>
        <v>82</v>
      </c>
      <c r="M109" s="14"/>
      <c r="N109" s="301" t="s">
        <v>140</v>
      </c>
      <c r="O109" s="297" t="s">
        <v>139</v>
      </c>
      <c r="P109" s="298"/>
      <c r="Q109" s="298"/>
      <c r="R109" s="298"/>
      <c r="S109" s="298"/>
      <c r="T109" s="298"/>
      <c r="U109" s="298"/>
    </row>
    <row r="110" spans="1:28" ht="43.2" x14ac:dyDescent="0.35">
      <c r="A110" s="19">
        <v>43936</v>
      </c>
      <c r="B110" s="10">
        <v>639</v>
      </c>
      <c r="C110" s="10">
        <v>587</v>
      </c>
      <c r="D110" s="10">
        <v>583</v>
      </c>
      <c r="E110" s="10">
        <v>680</v>
      </c>
      <c r="F110" s="10">
        <v>671</v>
      </c>
      <c r="G110" s="32">
        <f>DIARIO!B108</f>
        <v>635</v>
      </c>
      <c r="H110" s="38">
        <f>DIARIO!B473</f>
        <v>1202</v>
      </c>
      <c r="I110" s="31">
        <f>DIARIO!D108</f>
        <v>11</v>
      </c>
      <c r="J110" s="31">
        <f>DIARIO!D473</f>
        <v>409</v>
      </c>
      <c r="K110" s="31">
        <f>DIARIO!E108</f>
        <v>16</v>
      </c>
      <c r="L110" s="31">
        <f>DIARIO!E473</f>
        <v>81</v>
      </c>
      <c r="M110" s="14"/>
      <c r="N110" s="302"/>
      <c r="O110" s="246">
        <v>2015</v>
      </c>
      <c r="P110" s="110">
        <v>2016</v>
      </c>
      <c r="Q110" s="110">
        <v>2017</v>
      </c>
      <c r="R110" s="110">
        <v>2018</v>
      </c>
      <c r="S110" s="110">
        <v>2019</v>
      </c>
      <c r="T110" s="110">
        <v>2020</v>
      </c>
      <c r="U110" s="111" t="s">
        <v>118</v>
      </c>
    </row>
    <row r="111" spans="1:28" x14ac:dyDescent="0.35">
      <c r="A111" s="19">
        <v>43937</v>
      </c>
      <c r="B111" s="10">
        <v>525</v>
      </c>
      <c r="C111" s="10">
        <v>643</v>
      </c>
      <c r="D111" s="10">
        <v>611</v>
      </c>
      <c r="E111" s="10">
        <v>604</v>
      </c>
      <c r="F111" s="10">
        <v>686</v>
      </c>
      <c r="G111" s="32">
        <f>DIARIO!B109</f>
        <v>608</v>
      </c>
      <c r="H111" s="38">
        <f>DIARIO!B474</f>
        <v>1190</v>
      </c>
      <c r="I111" s="31">
        <f>DIARIO!D109</f>
        <v>17</v>
      </c>
      <c r="J111" s="31">
        <f>DIARIO!D474</f>
        <v>406</v>
      </c>
      <c r="K111" s="31">
        <f>DIARIO!E109</f>
        <v>14</v>
      </c>
      <c r="L111" s="31">
        <f>DIARIO!E474</f>
        <v>108</v>
      </c>
      <c r="M111" s="14"/>
      <c r="N111" s="302"/>
      <c r="O111" s="222">
        <f>SUM(R2:R54)</f>
        <v>222856</v>
      </c>
      <c r="P111" s="221">
        <f t="shared" ref="P111:S111" si="202">SUM(S2:S54)</f>
        <v>226646</v>
      </c>
      <c r="Q111" s="221">
        <f t="shared" si="202"/>
        <v>231111</v>
      </c>
      <c r="R111" s="221">
        <f t="shared" si="202"/>
        <v>240604</v>
      </c>
      <c r="S111" s="221">
        <f t="shared" si="202"/>
        <v>248001</v>
      </c>
      <c r="T111" s="221">
        <f>SUM(W2:W54)</f>
        <v>305006</v>
      </c>
      <c r="U111" s="30">
        <f>T111-S112</f>
        <v>71162.399999999994</v>
      </c>
    </row>
    <row r="112" spans="1:28" ht="45" customHeight="1" x14ac:dyDescent="0.35">
      <c r="A112" s="19">
        <v>43938</v>
      </c>
      <c r="B112" s="10">
        <v>559</v>
      </c>
      <c r="C112" s="10">
        <v>611</v>
      </c>
      <c r="D112" s="10">
        <v>638</v>
      </c>
      <c r="E112" s="10">
        <v>614</v>
      </c>
      <c r="F112" s="10">
        <v>581</v>
      </c>
      <c r="G112" s="32">
        <f>DIARIO!B110</f>
        <v>603</v>
      </c>
      <c r="H112" s="38">
        <f>DIARIO!B475</f>
        <v>1250</v>
      </c>
      <c r="I112" s="31">
        <f>DIARIO!D110</f>
        <v>9</v>
      </c>
      <c r="J112" s="31">
        <f>DIARIO!D475</f>
        <v>441</v>
      </c>
      <c r="K112" s="31">
        <f>DIARIO!E110</f>
        <v>14</v>
      </c>
      <c r="L112" s="31">
        <f>DIARIO!E475</f>
        <v>85</v>
      </c>
      <c r="M112" s="14"/>
      <c r="N112" s="302"/>
      <c r="O112" s="299" t="s">
        <v>125</v>
      </c>
      <c r="P112" s="300"/>
      <c r="Q112" s="300"/>
      <c r="R112" s="300"/>
      <c r="S112" s="242">
        <f>AVERAGE(O111:S111)</f>
        <v>233843.6</v>
      </c>
      <c r="T112" s="247" t="s">
        <v>119</v>
      </c>
      <c r="U112" s="254">
        <f>U111/S112</f>
        <v>0.3043162181902776</v>
      </c>
    </row>
    <row r="113" spans="1:28" ht="15" customHeight="1" x14ac:dyDescent="0.35">
      <c r="A113" s="19">
        <v>43939</v>
      </c>
      <c r="B113" s="10">
        <v>582</v>
      </c>
      <c r="C113" s="10">
        <v>628</v>
      </c>
      <c r="D113" s="10">
        <v>592</v>
      </c>
      <c r="E113" s="10">
        <v>646</v>
      </c>
      <c r="F113" s="10">
        <v>575</v>
      </c>
      <c r="G113" s="32">
        <f>DIARIO!B111</f>
        <v>625</v>
      </c>
      <c r="H113" s="38">
        <f>DIARIO!B476</f>
        <v>1244</v>
      </c>
      <c r="I113" s="31">
        <f>DIARIO!D111</f>
        <v>11</v>
      </c>
      <c r="J113" s="31">
        <f>DIARIO!D476</f>
        <v>429</v>
      </c>
      <c r="K113" s="31">
        <f>DIARIO!E111</f>
        <v>13</v>
      </c>
      <c r="L113" s="31">
        <f>DIARIO!E476</f>
        <v>87</v>
      </c>
      <c r="M113" s="14"/>
      <c r="N113" s="302"/>
      <c r="O113" s="1"/>
      <c r="P113" s="1"/>
      <c r="Q113" s="1"/>
      <c r="R113" s="1"/>
      <c r="S113" s="236"/>
      <c r="T113" s="237"/>
      <c r="U113" s="243"/>
      <c r="W113" s="304" t="s">
        <v>147</v>
      </c>
      <c r="X113" s="304"/>
      <c r="Y113" s="304"/>
      <c r="Z113" s="304"/>
      <c r="AA113" s="304"/>
      <c r="AB113" s="304"/>
    </row>
    <row r="114" spans="1:28" ht="15" customHeight="1" x14ac:dyDescent="0.35">
      <c r="A114" s="19">
        <v>43940</v>
      </c>
      <c r="B114" s="10">
        <v>570</v>
      </c>
      <c r="C114" s="10">
        <v>599</v>
      </c>
      <c r="D114" s="10">
        <v>607</v>
      </c>
      <c r="E114" s="10">
        <v>649</v>
      </c>
      <c r="F114" s="10">
        <v>629</v>
      </c>
      <c r="G114" s="32">
        <f>DIARIO!B112</f>
        <v>623</v>
      </c>
      <c r="H114" s="38">
        <f>DIARIO!B477</f>
        <v>1275</v>
      </c>
      <c r="I114" s="31">
        <f>DIARIO!D112</f>
        <v>10</v>
      </c>
      <c r="J114" s="31">
        <f>DIARIO!D477</f>
        <v>467</v>
      </c>
      <c r="K114" s="31">
        <f>DIARIO!E112</f>
        <v>23</v>
      </c>
      <c r="L114" s="31">
        <f>DIARIO!E477</f>
        <v>115</v>
      </c>
      <c r="M114" s="14"/>
      <c r="N114" s="302"/>
      <c r="O114" s="238"/>
      <c r="P114" s="238"/>
      <c r="Q114" s="238"/>
      <c r="R114" s="238"/>
      <c r="S114" s="237"/>
      <c r="T114" s="237"/>
      <c r="U114" s="244"/>
      <c r="W114" s="304"/>
      <c r="X114" s="304"/>
      <c r="Y114" s="304"/>
      <c r="Z114" s="304"/>
      <c r="AA114" s="304"/>
      <c r="AB114" s="304"/>
    </row>
    <row r="115" spans="1:28" ht="15" customHeight="1" x14ac:dyDescent="0.35">
      <c r="A115" s="19">
        <v>43941</v>
      </c>
      <c r="B115" s="10">
        <v>557</v>
      </c>
      <c r="C115" s="10">
        <v>624</v>
      </c>
      <c r="D115" s="10">
        <v>584</v>
      </c>
      <c r="E115" s="10">
        <v>570</v>
      </c>
      <c r="F115" s="10">
        <v>598</v>
      </c>
      <c r="G115" s="32">
        <f>DIARIO!B113</f>
        <v>608</v>
      </c>
      <c r="H115" s="38">
        <f>DIARIO!B478</f>
        <v>1222</v>
      </c>
      <c r="I115" s="31">
        <f>DIARIO!D113</f>
        <v>10</v>
      </c>
      <c r="J115" s="31">
        <f>DIARIO!D478</f>
        <v>444</v>
      </c>
      <c r="K115" s="31">
        <f>DIARIO!E113</f>
        <v>18</v>
      </c>
      <c r="L115" s="31">
        <f>DIARIO!E478</f>
        <v>116</v>
      </c>
      <c r="M115" s="14"/>
      <c r="N115" s="302"/>
      <c r="O115" s="297" t="s">
        <v>148</v>
      </c>
      <c r="P115" s="298"/>
      <c r="Q115" s="298"/>
      <c r="R115" s="298"/>
      <c r="S115" s="298"/>
      <c r="T115" s="298"/>
      <c r="U115" s="298"/>
      <c r="W115" s="304"/>
      <c r="X115" s="304"/>
      <c r="Y115" s="304"/>
      <c r="Z115" s="304"/>
      <c r="AA115" s="304"/>
      <c r="AB115" s="304"/>
    </row>
    <row r="116" spans="1:28" ht="43.2" x14ac:dyDescent="0.35">
      <c r="A116" s="19">
        <v>43942</v>
      </c>
      <c r="B116" s="10">
        <v>537</v>
      </c>
      <c r="C116" s="10">
        <v>656</v>
      </c>
      <c r="D116" s="10">
        <v>550</v>
      </c>
      <c r="E116" s="10">
        <v>649</v>
      </c>
      <c r="F116" s="10">
        <v>680</v>
      </c>
      <c r="G116" s="32">
        <f>DIARIO!B114</f>
        <v>624</v>
      </c>
      <c r="H116" s="38">
        <f>DIARIO!B479</f>
        <v>1295</v>
      </c>
      <c r="I116" s="31">
        <f>DIARIO!D114</f>
        <v>9</v>
      </c>
      <c r="J116" s="31">
        <f>DIARIO!D479</f>
        <v>472</v>
      </c>
      <c r="K116" s="31">
        <f>DIARIO!E114</f>
        <v>21</v>
      </c>
      <c r="L116" s="31">
        <f>DIARIO!E479</f>
        <v>109</v>
      </c>
      <c r="M116" s="14"/>
      <c r="N116" s="302"/>
      <c r="O116" s="246">
        <v>2015</v>
      </c>
      <c r="P116" s="110">
        <v>2016</v>
      </c>
      <c r="Q116" s="110">
        <v>2017</v>
      </c>
      <c r="R116" s="110">
        <v>2018</v>
      </c>
      <c r="S116" s="110">
        <v>2019</v>
      </c>
      <c r="T116" s="110">
        <v>2021</v>
      </c>
      <c r="U116" s="111" t="s">
        <v>120</v>
      </c>
      <c r="W116" s="304"/>
      <c r="X116" s="304"/>
      <c r="Y116" s="304"/>
      <c r="Z116" s="304"/>
      <c r="AA116" s="304"/>
      <c r="AB116" s="304"/>
    </row>
    <row r="117" spans="1:28" ht="15" customHeight="1" x14ac:dyDescent="0.35">
      <c r="A117" s="19">
        <v>43943</v>
      </c>
      <c r="B117" s="10">
        <v>534</v>
      </c>
      <c r="C117" s="10">
        <v>537</v>
      </c>
      <c r="D117" s="10">
        <v>655</v>
      </c>
      <c r="E117" s="10">
        <v>617</v>
      </c>
      <c r="F117" s="10">
        <v>651</v>
      </c>
      <c r="G117" s="32">
        <f>DIARIO!B115</f>
        <v>582</v>
      </c>
      <c r="H117" s="38">
        <f>DIARIO!B480</f>
        <v>1289</v>
      </c>
      <c r="I117" s="31">
        <f>DIARIO!D115</f>
        <v>11</v>
      </c>
      <c r="J117" s="31">
        <f>DIARIO!D480</f>
        <v>478</v>
      </c>
      <c r="K117" s="31">
        <f>DIARIO!E115</f>
        <v>19</v>
      </c>
      <c r="L117" s="31">
        <f>DIARIO!E480</f>
        <v>96</v>
      </c>
      <c r="M117" s="14"/>
      <c r="N117" s="302"/>
      <c r="O117" s="214">
        <f>SUM(R55:R106)</f>
        <v>146220</v>
      </c>
      <c r="P117" s="214">
        <f t="shared" ref="P117:S117" si="203">SUM(S55:S106)</f>
        <v>149721</v>
      </c>
      <c r="Q117" s="214">
        <f t="shared" si="203"/>
        <v>152058</v>
      </c>
      <c r="R117" s="214">
        <f t="shared" si="203"/>
        <v>159399</v>
      </c>
      <c r="S117" s="214">
        <f t="shared" si="203"/>
        <v>163102</v>
      </c>
      <c r="T117" s="221">
        <f>SUM(X55:X106)</f>
        <v>268600</v>
      </c>
      <c r="U117" s="30">
        <f>T117-S118</f>
        <v>114500</v>
      </c>
      <c r="W117" s="304"/>
      <c r="X117" s="304"/>
      <c r="Y117" s="304"/>
      <c r="Z117" s="304"/>
      <c r="AA117" s="304"/>
      <c r="AB117" s="304"/>
    </row>
    <row r="118" spans="1:28" ht="43.2" x14ac:dyDescent="0.35">
      <c r="A118" s="19">
        <v>43944</v>
      </c>
      <c r="B118" s="10">
        <v>606</v>
      </c>
      <c r="C118" s="10">
        <v>586</v>
      </c>
      <c r="D118" s="10">
        <v>645</v>
      </c>
      <c r="E118" s="10">
        <v>580</v>
      </c>
      <c r="F118" s="10">
        <v>619</v>
      </c>
      <c r="G118" s="32">
        <f>DIARIO!B116</f>
        <v>621</v>
      </c>
      <c r="H118" s="38">
        <f>DIARIO!B481</f>
        <v>1260</v>
      </c>
      <c r="I118" s="31">
        <f>DIARIO!D116</f>
        <v>10</v>
      </c>
      <c r="J118" s="31">
        <f>DIARIO!D481</f>
        <v>456</v>
      </c>
      <c r="K118" s="31">
        <f>DIARIO!E116</f>
        <v>18</v>
      </c>
      <c r="L118" s="31">
        <f>DIARIO!E481</f>
        <v>111</v>
      </c>
      <c r="M118" s="14"/>
      <c r="N118" s="302"/>
      <c r="O118" s="299" t="s">
        <v>125</v>
      </c>
      <c r="P118" s="300"/>
      <c r="Q118" s="300"/>
      <c r="R118" s="300"/>
      <c r="S118" s="241">
        <f>AVERAGE(O117:S117)</f>
        <v>154100</v>
      </c>
      <c r="T118" s="247" t="s">
        <v>122</v>
      </c>
      <c r="U118" s="254">
        <f>U117/S118</f>
        <v>0.74302401038286825</v>
      </c>
      <c r="W118" s="304"/>
      <c r="X118" s="304"/>
      <c r="Y118" s="304"/>
      <c r="Z118" s="304"/>
      <c r="AA118" s="304"/>
      <c r="AB118" s="304"/>
    </row>
    <row r="119" spans="1:28" x14ac:dyDescent="0.35">
      <c r="A119" s="19">
        <v>43945</v>
      </c>
      <c r="B119" s="10">
        <v>553</v>
      </c>
      <c r="C119" s="10">
        <v>581</v>
      </c>
      <c r="D119" s="10">
        <v>606</v>
      </c>
      <c r="E119" s="10">
        <v>692</v>
      </c>
      <c r="F119" s="10">
        <v>611</v>
      </c>
      <c r="G119" s="32">
        <f>DIARIO!B117</f>
        <v>624</v>
      </c>
      <c r="H119" s="38">
        <f>DIARIO!B482</f>
        <v>1198</v>
      </c>
      <c r="I119" s="31">
        <f>DIARIO!D117</f>
        <v>15</v>
      </c>
      <c r="J119" s="31">
        <f>DIARIO!D482</f>
        <v>441</v>
      </c>
      <c r="K119" s="31">
        <f>DIARIO!E117</f>
        <v>14</v>
      </c>
      <c r="L119" s="31">
        <f>DIARIO!E482</f>
        <v>142</v>
      </c>
      <c r="M119" s="14"/>
      <c r="N119" s="302"/>
      <c r="O119" s="239"/>
      <c r="P119" s="239"/>
      <c r="Q119" s="239"/>
      <c r="R119" s="239"/>
      <c r="S119" s="239"/>
      <c r="T119" s="239"/>
      <c r="U119" s="245"/>
      <c r="V119" s="118"/>
      <c r="W119" s="304"/>
      <c r="X119" s="304"/>
      <c r="Y119" s="304"/>
      <c r="Z119" s="304"/>
      <c r="AA119" s="304"/>
      <c r="AB119" s="304"/>
    </row>
    <row r="120" spans="1:28" x14ac:dyDescent="0.35">
      <c r="A120" s="19">
        <v>43946</v>
      </c>
      <c r="B120" s="10">
        <v>647</v>
      </c>
      <c r="C120" s="10">
        <v>574</v>
      </c>
      <c r="D120" s="10">
        <v>611</v>
      </c>
      <c r="E120" s="10">
        <v>630</v>
      </c>
      <c r="F120" s="10">
        <v>639</v>
      </c>
      <c r="G120" s="32">
        <f>DIARIO!B118</f>
        <v>583</v>
      </c>
      <c r="H120" s="38">
        <f>DIARIO!B483</f>
        <v>1263</v>
      </c>
      <c r="I120" s="31">
        <f>DIARIO!D118</f>
        <v>14</v>
      </c>
      <c r="J120" s="31">
        <f>DIARIO!D483</f>
        <v>388</v>
      </c>
      <c r="K120" s="31">
        <f>DIARIO!E118</f>
        <v>13</v>
      </c>
      <c r="L120" s="31">
        <f>DIARIO!E483</f>
        <v>127</v>
      </c>
      <c r="M120" s="14"/>
      <c r="N120" s="302"/>
      <c r="O120" s="237"/>
      <c r="P120" s="237"/>
      <c r="Q120" s="237"/>
      <c r="R120" s="237"/>
      <c r="S120" s="237"/>
      <c r="T120" s="237"/>
      <c r="U120" s="244"/>
      <c r="V120" s="118"/>
    </row>
    <row r="121" spans="1:28" x14ac:dyDescent="0.35">
      <c r="A121" s="19">
        <v>43947</v>
      </c>
      <c r="B121" s="10">
        <v>608</v>
      </c>
      <c r="C121" s="10">
        <v>599</v>
      </c>
      <c r="D121" s="10">
        <v>612</v>
      </c>
      <c r="E121" s="10">
        <v>618</v>
      </c>
      <c r="F121" s="10">
        <v>644</v>
      </c>
      <c r="G121" s="32">
        <f>DIARIO!B119</f>
        <v>697</v>
      </c>
      <c r="H121" s="38">
        <f>DIARIO!B484</f>
        <v>1281</v>
      </c>
      <c r="I121" s="31">
        <f>DIARIO!D119</f>
        <v>20</v>
      </c>
      <c r="J121" s="31">
        <f>DIARIO!D484</f>
        <v>465</v>
      </c>
      <c r="K121" s="31">
        <f>DIARIO!E119</f>
        <v>24</v>
      </c>
      <c r="L121" s="31">
        <f>DIARIO!E484</f>
        <v>105</v>
      </c>
      <c r="M121" s="14"/>
      <c r="N121" s="302"/>
      <c r="O121" s="297" t="s">
        <v>149</v>
      </c>
      <c r="P121" s="298"/>
      <c r="Q121" s="298"/>
      <c r="R121" s="298"/>
      <c r="S121" s="298"/>
      <c r="T121" s="298"/>
      <c r="U121" s="298"/>
    </row>
    <row r="122" spans="1:28" ht="43.2" x14ac:dyDescent="0.35">
      <c r="A122" s="19">
        <v>43948</v>
      </c>
      <c r="B122" s="10">
        <v>659</v>
      </c>
      <c r="C122" s="10">
        <v>562</v>
      </c>
      <c r="D122" s="10">
        <v>632</v>
      </c>
      <c r="E122" s="10">
        <v>608</v>
      </c>
      <c r="F122" s="10">
        <v>625</v>
      </c>
      <c r="G122" s="32">
        <f>DIARIO!B120</f>
        <v>636</v>
      </c>
      <c r="H122" s="38">
        <f>DIARIO!B485</f>
        <v>1274</v>
      </c>
      <c r="I122" s="31">
        <f>DIARIO!D120</f>
        <v>18</v>
      </c>
      <c r="J122" s="31">
        <f>DIARIO!D485</f>
        <v>420</v>
      </c>
      <c r="K122" s="31">
        <f>DIARIO!E120</f>
        <v>19</v>
      </c>
      <c r="L122" s="31">
        <f>DIARIO!E485</f>
        <v>146</v>
      </c>
      <c r="M122" s="14"/>
      <c r="N122" s="302"/>
      <c r="O122" s="246">
        <v>2015</v>
      </c>
      <c r="P122" s="110">
        <v>2016</v>
      </c>
      <c r="Q122" s="110">
        <v>2017</v>
      </c>
      <c r="R122" s="110">
        <v>2018</v>
      </c>
      <c r="S122" s="110">
        <v>2019</v>
      </c>
      <c r="T122" s="110" t="s">
        <v>126</v>
      </c>
      <c r="U122" s="111" t="s">
        <v>120</v>
      </c>
    </row>
    <row r="123" spans="1:28" x14ac:dyDescent="0.35">
      <c r="A123" s="19">
        <v>43949</v>
      </c>
      <c r="B123" s="10">
        <v>592</v>
      </c>
      <c r="C123" s="10">
        <v>565</v>
      </c>
      <c r="D123" s="10">
        <v>603</v>
      </c>
      <c r="E123" s="10">
        <v>634</v>
      </c>
      <c r="F123" s="10">
        <v>663</v>
      </c>
      <c r="G123" s="32">
        <f>DIARIO!B121</f>
        <v>610</v>
      </c>
      <c r="H123" s="38">
        <f>DIARIO!B486</f>
        <v>1269</v>
      </c>
      <c r="I123" s="31">
        <f>DIARIO!D121</f>
        <v>14</v>
      </c>
      <c r="J123" s="31">
        <f>DIARIO!D486</f>
        <v>445</v>
      </c>
      <c r="K123" s="31">
        <f>DIARIO!E121</f>
        <v>10</v>
      </c>
      <c r="L123" s="31">
        <f>DIARIO!E486</f>
        <v>157</v>
      </c>
      <c r="M123" s="14"/>
      <c r="N123" s="302"/>
      <c r="O123" s="214">
        <f>SUM(R2:R107)</f>
        <v>369076</v>
      </c>
      <c r="P123" s="30">
        <f>SUM(S2:S107)</f>
        <v>376367</v>
      </c>
      <c r="Q123" s="30">
        <f>SUM(T2:T107)</f>
        <v>383169</v>
      </c>
      <c r="R123" s="30">
        <f>SUM(U2:U107)</f>
        <v>400003</v>
      </c>
      <c r="S123" s="30">
        <f>SUM(V2:V107)</f>
        <v>411103</v>
      </c>
      <c r="T123" s="221">
        <f>SUM(W2:W54,X55:X107)</f>
        <v>573606</v>
      </c>
      <c r="U123" s="30">
        <f>T123-S124</f>
        <v>185662.40000000002</v>
      </c>
    </row>
    <row r="124" spans="1:28" ht="43.2" x14ac:dyDescent="0.35">
      <c r="A124" s="19">
        <v>43950</v>
      </c>
      <c r="B124" s="10">
        <v>566</v>
      </c>
      <c r="C124" s="10">
        <v>551</v>
      </c>
      <c r="D124" s="10">
        <v>617</v>
      </c>
      <c r="E124" s="10">
        <v>647</v>
      </c>
      <c r="F124" s="10">
        <v>656</v>
      </c>
      <c r="G124" s="32">
        <f>DIARIO!B122</f>
        <v>616</v>
      </c>
      <c r="H124" s="38">
        <f>DIARIO!B487</f>
        <v>1242</v>
      </c>
      <c r="I124" s="31">
        <f>DIARIO!D122</f>
        <v>20</v>
      </c>
      <c r="J124" s="31">
        <f>DIARIO!D487</f>
        <v>420</v>
      </c>
      <c r="K124" s="31">
        <f>DIARIO!E122</f>
        <v>22</v>
      </c>
      <c r="L124" s="31">
        <f>DIARIO!E487</f>
        <v>109</v>
      </c>
      <c r="M124" s="14"/>
      <c r="N124" s="303"/>
      <c r="O124" s="299" t="s">
        <v>141</v>
      </c>
      <c r="P124" s="300"/>
      <c r="Q124" s="300"/>
      <c r="R124" s="300"/>
      <c r="S124" s="241">
        <f>AVERAGE(O123:S123)</f>
        <v>387943.6</v>
      </c>
      <c r="T124" s="247" t="s">
        <v>127</v>
      </c>
      <c r="U124" s="254">
        <f>U123/S124</f>
        <v>0.47858090712155077</v>
      </c>
    </row>
    <row r="125" spans="1:28" x14ac:dyDescent="0.35">
      <c r="A125" s="19">
        <v>43951</v>
      </c>
      <c r="B125" s="10">
        <v>561</v>
      </c>
      <c r="C125" s="10">
        <v>598</v>
      </c>
      <c r="D125" s="10">
        <v>621</v>
      </c>
      <c r="E125" s="10">
        <v>647</v>
      </c>
      <c r="F125" s="10">
        <v>683</v>
      </c>
      <c r="G125" s="32">
        <f>DIARIO!B123</f>
        <v>624</v>
      </c>
      <c r="H125" s="38">
        <f>DIARIO!B488</f>
        <v>1150</v>
      </c>
      <c r="I125" s="31">
        <f>DIARIO!D123</f>
        <v>20</v>
      </c>
      <c r="J125" s="31">
        <f>DIARIO!D488</f>
        <v>420</v>
      </c>
      <c r="K125" s="31">
        <f>DIARIO!E123</f>
        <v>17</v>
      </c>
      <c r="L125" s="31">
        <f>DIARIO!E488</f>
        <v>45</v>
      </c>
      <c r="M125" s="14"/>
      <c r="N125" s="14"/>
    </row>
    <row r="126" spans="1:28" x14ac:dyDescent="0.35">
      <c r="A126" s="19">
        <v>43952</v>
      </c>
      <c r="B126" s="10">
        <v>592</v>
      </c>
      <c r="C126" s="10">
        <v>661</v>
      </c>
      <c r="D126" s="10">
        <v>553</v>
      </c>
      <c r="E126" s="10">
        <v>641</v>
      </c>
      <c r="F126" s="10">
        <v>661</v>
      </c>
      <c r="G126" s="32">
        <f>DIARIO!B124</f>
        <v>579</v>
      </c>
      <c r="H126" s="38">
        <f>DIARIO!B489</f>
        <v>1278</v>
      </c>
      <c r="I126" s="31">
        <f>DIARIO!D124</f>
        <v>15</v>
      </c>
      <c r="J126" s="31">
        <f>DIARIO!D489</f>
        <v>474</v>
      </c>
      <c r="K126" s="31">
        <f>DIARIO!E124</f>
        <v>22</v>
      </c>
      <c r="L126" s="31">
        <f>DIARIO!E489</f>
        <v>42</v>
      </c>
      <c r="M126" s="14"/>
      <c r="N126" s="14"/>
    </row>
    <row r="127" spans="1:28" x14ac:dyDescent="0.35">
      <c r="A127" s="19">
        <v>43953</v>
      </c>
      <c r="B127" s="10">
        <v>583</v>
      </c>
      <c r="C127" s="10">
        <v>554</v>
      </c>
      <c r="D127" s="10">
        <v>586</v>
      </c>
      <c r="E127" s="10">
        <v>631</v>
      </c>
      <c r="F127" s="10">
        <v>660</v>
      </c>
      <c r="G127" s="32">
        <f>DIARIO!B125</f>
        <v>583</v>
      </c>
      <c r="H127" s="38">
        <f>DIARIO!B490</f>
        <v>1315</v>
      </c>
      <c r="I127" s="31">
        <f>DIARIO!D125</f>
        <v>22</v>
      </c>
      <c r="J127" s="31">
        <f>DIARIO!D490</f>
        <v>463</v>
      </c>
      <c r="K127" s="31">
        <f>DIARIO!E125</f>
        <v>13</v>
      </c>
      <c r="L127" s="31">
        <f>DIARIO!E490</f>
        <v>45</v>
      </c>
      <c r="M127" s="14"/>
      <c r="N127" s="14"/>
    </row>
    <row r="128" spans="1:28" x14ac:dyDescent="0.35">
      <c r="A128" s="19">
        <v>43954</v>
      </c>
      <c r="B128" s="10">
        <v>633</v>
      </c>
      <c r="C128" s="10">
        <v>585</v>
      </c>
      <c r="D128" s="10">
        <v>547</v>
      </c>
      <c r="E128" s="10">
        <v>660</v>
      </c>
      <c r="F128" s="10">
        <v>673</v>
      </c>
      <c r="G128" s="32">
        <f>DIARIO!B126</f>
        <v>624</v>
      </c>
      <c r="H128" s="38">
        <f>DIARIO!B491</f>
        <v>1307</v>
      </c>
      <c r="I128" s="31">
        <f>DIARIO!D126</f>
        <v>28</v>
      </c>
      <c r="J128" s="31">
        <f>DIARIO!D491</f>
        <v>478</v>
      </c>
      <c r="K128" s="31">
        <f>DIARIO!E126</f>
        <v>13</v>
      </c>
      <c r="L128" s="31">
        <f>DIARIO!E491</f>
        <v>50</v>
      </c>
      <c r="M128" s="14"/>
      <c r="N128" s="14"/>
    </row>
    <row r="129" spans="1:14" x14ac:dyDescent="0.35">
      <c r="A129" s="19">
        <v>43955</v>
      </c>
      <c r="B129" s="10">
        <v>599</v>
      </c>
      <c r="C129" s="10">
        <v>620</v>
      </c>
      <c r="D129" s="10">
        <v>619</v>
      </c>
      <c r="E129" s="10">
        <v>629</v>
      </c>
      <c r="F129" s="10">
        <v>644</v>
      </c>
      <c r="G129" s="32">
        <f>DIARIO!B127</f>
        <v>607</v>
      </c>
      <c r="H129" s="38">
        <f>DIARIO!B492</f>
        <v>1231</v>
      </c>
      <c r="I129" s="31">
        <f>DIARIO!D127</f>
        <v>27</v>
      </c>
      <c r="J129" s="31">
        <f>DIARIO!D492</f>
        <v>422</v>
      </c>
      <c r="K129" s="31">
        <f>DIARIO!E127</f>
        <v>17</v>
      </c>
      <c r="L129" s="31">
        <f>DIARIO!E492</f>
        <v>42</v>
      </c>
      <c r="M129" s="14"/>
      <c r="N129" s="14"/>
    </row>
    <row r="130" spans="1:14" x14ac:dyDescent="0.35">
      <c r="A130" s="19">
        <v>43956</v>
      </c>
      <c r="B130" s="10">
        <v>565</v>
      </c>
      <c r="C130" s="10">
        <v>625</v>
      </c>
      <c r="D130" s="10">
        <v>612</v>
      </c>
      <c r="E130" s="10">
        <v>670</v>
      </c>
      <c r="F130" s="10">
        <v>700</v>
      </c>
      <c r="G130" s="32">
        <f>DIARIO!B128</f>
        <v>649</v>
      </c>
      <c r="H130" s="38">
        <f>DIARIO!B493</f>
        <v>1277</v>
      </c>
      <c r="I130" s="31">
        <f>DIARIO!D128</f>
        <v>23</v>
      </c>
      <c r="J130" s="31">
        <f>DIARIO!D493</f>
        <v>460</v>
      </c>
      <c r="K130" s="31">
        <f>DIARIO!E128</f>
        <v>19</v>
      </c>
      <c r="L130" s="31">
        <f>DIARIO!E493</f>
        <v>44</v>
      </c>
      <c r="M130" s="14"/>
      <c r="N130" s="14"/>
    </row>
    <row r="131" spans="1:14" x14ac:dyDescent="0.35">
      <c r="A131" s="19">
        <v>43957</v>
      </c>
      <c r="B131" s="10">
        <v>609</v>
      </c>
      <c r="C131" s="10">
        <v>631</v>
      </c>
      <c r="D131" s="10">
        <v>557</v>
      </c>
      <c r="E131" s="10">
        <v>660</v>
      </c>
      <c r="F131" s="10">
        <v>662</v>
      </c>
      <c r="G131" s="32">
        <f>DIARIO!B129</f>
        <v>649</v>
      </c>
      <c r="H131" s="38">
        <f>DIARIO!B494</f>
        <v>1267</v>
      </c>
      <c r="I131" s="31">
        <f>DIARIO!D129</f>
        <v>25</v>
      </c>
      <c r="J131" s="31">
        <f>DIARIO!D494</f>
        <v>429</v>
      </c>
      <c r="K131" s="31">
        <f>DIARIO!E129</f>
        <v>20</v>
      </c>
      <c r="L131" s="31">
        <f>DIARIO!E494</f>
        <v>45</v>
      </c>
      <c r="M131" s="14"/>
      <c r="N131" s="14"/>
    </row>
    <row r="132" spans="1:14" x14ac:dyDescent="0.35">
      <c r="A132" s="19">
        <v>43958</v>
      </c>
      <c r="B132" s="10">
        <v>600</v>
      </c>
      <c r="C132" s="10">
        <v>575</v>
      </c>
      <c r="D132" s="10">
        <v>606</v>
      </c>
      <c r="E132" s="10">
        <v>629</v>
      </c>
      <c r="F132" s="10">
        <v>683</v>
      </c>
      <c r="G132" s="32">
        <f>DIARIO!B130</f>
        <v>616</v>
      </c>
      <c r="H132" s="38">
        <f>DIARIO!B495</f>
        <v>1318</v>
      </c>
      <c r="I132" s="31">
        <f>DIARIO!D130</f>
        <v>25</v>
      </c>
      <c r="J132" s="31">
        <f>DIARIO!D495</f>
        <v>476</v>
      </c>
      <c r="K132" s="31">
        <f>DIARIO!E130</f>
        <v>18</v>
      </c>
      <c r="L132" s="31">
        <f>DIARIO!E495</f>
        <v>43</v>
      </c>
      <c r="M132" s="14"/>
      <c r="N132" s="14"/>
    </row>
    <row r="133" spans="1:14" x14ac:dyDescent="0.35">
      <c r="A133" s="19">
        <v>43959</v>
      </c>
      <c r="B133" s="10">
        <v>598</v>
      </c>
      <c r="C133" s="10">
        <v>585</v>
      </c>
      <c r="D133" s="10">
        <v>588</v>
      </c>
      <c r="E133" s="10">
        <v>572</v>
      </c>
      <c r="F133" s="10">
        <v>626</v>
      </c>
      <c r="G133" s="32">
        <f>DIARIO!B131</f>
        <v>639</v>
      </c>
      <c r="H133" s="38">
        <f>DIARIO!B496</f>
        <v>1228</v>
      </c>
      <c r="I133" s="31">
        <f>DIARIO!D131</f>
        <v>28</v>
      </c>
      <c r="J133" s="31">
        <f>DIARIO!D496</f>
        <v>439</v>
      </c>
      <c r="K133" s="31">
        <f>DIARIO!E131</f>
        <v>22</v>
      </c>
      <c r="L133" s="31">
        <f>DIARIO!E496</f>
        <v>37</v>
      </c>
      <c r="M133" s="14"/>
      <c r="N133" s="14"/>
    </row>
    <row r="134" spans="1:14" x14ac:dyDescent="0.35">
      <c r="A134" s="19">
        <v>43960</v>
      </c>
      <c r="B134" s="10">
        <v>605</v>
      </c>
      <c r="C134" s="10">
        <v>647</v>
      </c>
      <c r="D134" s="10">
        <v>585</v>
      </c>
      <c r="E134" s="10">
        <v>611</v>
      </c>
      <c r="F134" s="10">
        <v>680</v>
      </c>
      <c r="G134" s="32">
        <f>DIARIO!B132</f>
        <v>639</v>
      </c>
      <c r="H134" s="38">
        <f>DIARIO!B497</f>
        <v>1277</v>
      </c>
      <c r="I134" s="31">
        <f>DIARIO!D132</f>
        <v>22</v>
      </c>
      <c r="J134" s="31">
        <f>DIARIO!D497</f>
        <v>429</v>
      </c>
      <c r="K134" s="31">
        <f>DIARIO!E132</f>
        <v>15</v>
      </c>
      <c r="L134" s="31">
        <f>DIARIO!E497</f>
        <v>37</v>
      </c>
      <c r="M134" s="14"/>
      <c r="N134" s="14"/>
    </row>
    <row r="135" spans="1:14" x14ac:dyDescent="0.35">
      <c r="A135" s="19">
        <v>43961</v>
      </c>
      <c r="B135" s="10">
        <v>665</v>
      </c>
      <c r="C135" s="10">
        <v>620</v>
      </c>
      <c r="D135" s="10">
        <v>587</v>
      </c>
      <c r="E135" s="10">
        <v>657</v>
      </c>
      <c r="F135" s="10">
        <v>655</v>
      </c>
      <c r="G135" s="32">
        <f>DIARIO!B133</f>
        <v>676</v>
      </c>
      <c r="H135" s="38">
        <f>DIARIO!B498</f>
        <v>1320</v>
      </c>
      <c r="I135" s="31">
        <f>DIARIO!D133</f>
        <v>26</v>
      </c>
      <c r="J135" s="31">
        <f>DIARIO!D498</f>
        <v>453</v>
      </c>
      <c r="K135" s="31">
        <f>DIARIO!E133</f>
        <v>18</v>
      </c>
      <c r="L135" s="31">
        <f>DIARIO!E498</f>
        <v>46</v>
      </c>
      <c r="M135" s="14"/>
      <c r="N135" s="14"/>
    </row>
    <row r="136" spans="1:14" x14ac:dyDescent="0.35">
      <c r="A136" s="19">
        <v>43962</v>
      </c>
      <c r="B136" s="10">
        <v>601</v>
      </c>
      <c r="C136" s="10">
        <v>577</v>
      </c>
      <c r="D136" s="10">
        <v>589</v>
      </c>
      <c r="E136" s="10">
        <v>642</v>
      </c>
      <c r="F136" s="10">
        <v>666</v>
      </c>
      <c r="G136" s="32">
        <f>DIARIO!B134</f>
        <v>685</v>
      </c>
      <c r="H136" s="38">
        <f>DIARIO!B499</f>
        <v>1350</v>
      </c>
      <c r="I136" s="31">
        <f>DIARIO!D134</f>
        <v>31</v>
      </c>
      <c r="J136" s="31">
        <f>DIARIO!D499</f>
        <v>478</v>
      </c>
      <c r="K136" s="31">
        <f>DIARIO!E134</f>
        <v>31</v>
      </c>
      <c r="L136" s="31">
        <f>DIARIO!E499</f>
        <v>40</v>
      </c>
      <c r="M136" s="14"/>
      <c r="N136" s="14"/>
    </row>
    <row r="137" spans="1:14" x14ac:dyDescent="0.35">
      <c r="A137" s="19">
        <v>43963</v>
      </c>
      <c r="B137" s="10">
        <v>587</v>
      </c>
      <c r="C137" s="10">
        <v>595</v>
      </c>
      <c r="D137" s="10">
        <v>591</v>
      </c>
      <c r="E137" s="10">
        <v>673</v>
      </c>
      <c r="F137" s="10">
        <v>652</v>
      </c>
      <c r="G137" s="32">
        <f>DIARIO!B135</f>
        <v>634</v>
      </c>
      <c r="H137" s="38">
        <f>DIARIO!B500</f>
        <v>1236</v>
      </c>
      <c r="I137" s="31">
        <f>DIARIO!D135</f>
        <v>14</v>
      </c>
      <c r="J137" s="31">
        <f>DIARIO!D500</f>
        <v>469</v>
      </c>
      <c r="K137" s="31">
        <f>DIARIO!E135</f>
        <v>18</v>
      </c>
      <c r="L137" s="31">
        <f>DIARIO!E500</f>
        <v>35</v>
      </c>
      <c r="M137" s="14"/>
      <c r="N137" s="14"/>
    </row>
    <row r="138" spans="1:14" x14ac:dyDescent="0.35">
      <c r="A138" s="19">
        <v>43964</v>
      </c>
      <c r="B138" s="10">
        <v>615</v>
      </c>
      <c r="C138" s="10">
        <v>599</v>
      </c>
      <c r="D138" s="10">
        <v>645</v>
      </c>
      <c r="E138" s="10">
        <v>676</v>
      </c>
      <c r="F138" s="10">
        <v>625</v>
      </c>
      <c r="G138" s="32">
        <f>DIARIO!B136</f>
        <v>598</v>
      </c>
      <c r="H138" s="38">
        <f>DIARIO!B501</f>
        <v>1282</v>
      </c>
      <c r="I138" s="31">
        <f>DIARIO!D136</f>
        <v>16</v>
      </c>
      <c r="J138" s="31">
        <f>DIARIO!D501</f>
        <v>451</v>
      </c>
      <c r="K138" s="31">
        <f>DIARIO!E136</f>
        <v>23</v>
      </c>
      <c r="L138" s="31">
        <f>DIARIO!E501</f>
        <v>33</v>
      </c>
      <c r="M138" s="14"/>
      <c r="N138" s="14"/>
    </row>
    <row r="139" spans="1:14" x14ac:dyDescent="0.35">
      <c r="A139" s="19">
        <v>43965</v>
      </c>
      <c r="B139" s="10">
        <v>621</v>
      </c>
      <c r="C139" s="10">
        <v>603</v>
      </c>
      <c r="D139" s="10">
        <v>611</v>
      </c>
      <c r="E139" s="10">
        <v>674</v>
      </c>
      <c r="F139" s="10">
        <v>616</v>
      </c>
      <c r="G139" s="32">
        <f>DIARIO!B137</f>
        <v>677</v>
      </c>
      <c r="H139" s="38">
        <f>DIARIO!B502</f>
        <v>1294</v>
      </c>
      <c r="I139" s="31">
        <f>DIARIO!D137</f>
        <v>25</v>
      </c>
      <c r="J139" s="31">
        <f>DIARIO!D502</f>
        <v>459</v>
      </c>
      <c r="K139" s="31">
        <f>DIARIO!E137</f>
        <v>21</v>
      </c>
      <c r="L139" s="31">
        <f>DIARIO!E502</f>
        <v>32</v>
      </c>
      <c r="M139" s="14"/>
      <c r="N139" s="14"/>
    </row>
    <row r="140" spans="1:14" x14ac:dyDescent="0.35">
      <c r="A140" s="19">
        <v>43966</v>
      </c>
      <c r="B140" s="10">
        <v>602</v>
      </c>
      <c r="C140" s="10">
        <v>679</v>
      </c>
      <c r="D140" s="10">
        <v>632</v>
      </c>
      <c r="E140" s="10">
        <v>626</v>
      </c>
      <c r="F140" s="10">
        <v>601</v>
      </c>
      <c r="G140" s="32">
        <f>DIARIO!B138</f>
        <v>684</v>
      </c>
      <c r="H140" s="38">
        <f>DIARIO!B503</f>
        <v>1253</v>
      </c>
      <c r="I140" s="31">
        <f>DIARIO!D138</f>
        <v>31</v>
      </c>
      <c r="J140" s="31">
        <f>DIARIO!D503</f>
        <v>457</v>
      </c>
      <c r="K140" s="31">
        <f>DIARIO!E138</f>
        <v>21</v>
      </c>
      <c r="L140" s="31">
        <f>DIARIO!E503</f>
        <v>31</v>
      </c>
      <c r="M140" s="14"/>
      <c r="N140" s="14"/>
    </row>
    <row r="141" spans="1:14" x14ac:dyDescent="0.35">
      <c r="A141" s="19">
        <v>43967</v>
      </c>
      <c r="B141" s="10">
        <v>655</v>
      </c>
      <c r="C141" s="10">
        <v>680</v>
      </c>
      <c r="D141" s="10">
        <v>612</v>
      </c>
      <c r="E141" s="10">
        <v>681</v>
      </c>
      <c r="F141" s="10">
        <v>643</v>
      </c>
      <c r="G141" s="32">
        <f>DIARIO!B139</f>
        <v>658</v>
      </c>
      <c r="H141" s="38">
        <f>DIARIO!B504</f>
        <v>1269</v>
      </c>
      <c r="I141" s="31">
        <f>DIARIO!D139</f>
        <v>21</v>
      </c>
      <c r="J141" s="31">
        <f>DIARIO!D504</f>
        <v>434</v>
      </c>
      <c r="K141" s="31">
        <f>DIARIO!E139</f>
        <v>26</v>
      </c>
      <c r="L141" s="31">
        <f>DIARIO!E504</f>
        <v>34</v>
      </c>
      <c r="M141" s="14"/>
      <c r="N141" s="14"/>
    </row>
    <row r="142" spans="1:14" x14ac:dyDescent="0.35">
      <c r="A142" s="19">
        <v>43968</v>
      </c>
      <c r="B142" s="10">
        <v>596</v>
      </c>
      <c r="C142" s="10">
        <v>665</v>
      </c>
      <c r="D142" s="10">
        <v>694</v>
      </c>
      <c r="E142" s="10">
        <v>711</v>
      </c>
      <c r="F142" s="10">
        <v>684</v>
      </c>
      <c r="G142" s="32">
        <f>DIARIO!B140</f>
        <v>651</v>
      </c>
      <c r="H142" s="38">
        <f>DIARIO!B505</f>
        <v>1279</v>
      </c>
      <c r="I142" s="31">
        <f>DIARIO!D140</f>
        <v>31</v>
      </c>
      <c r="J142" s="31">
        <f>DIARIO!D505</f>
        <v>440</v>
      </c>
      <c r="K142" s="31">
        <f>DIARIO!E140</f>
        <v>23</v>
      </c>
      <c r="L142" s="31">
        <f>DIARIO!E505</f>
        <v>40</v>
      </c>
      <c r="M142" s="14"/>
      <c r="N142" s="14"/>
    </row>
    <row r="143" spans="1:14" x14ac:dyDescent="0.35">
      <c r="A143" s="19">
        <v>43969</v>
      </c>
      <c r="B143" s="10">
        <v>662</v>
      </c>
      <c r="C143" s="10">
        <v>635</v>
      </c>
      <c r="D143" s="10">
        <v>620</v>
      </c>
      <c r="E143" s="10">
        <v>679</v>
      </c>
      <c r="F143" s="10">
        <v>600</v>
      </c>
      <c r="G143" s="32">
        <f>DIARIO!B141</f>
        <v>631</v>
      </c>
      <c r="H143" s="38">
        <f>DIARIO!B506</f>
        <v>1282</v>
      </c>
      <c r="I143" s="31">
        <f>DIARIO!D141</f>
        <v>34</v>
      </c>
      <c r="J143" s="31">
        <f>DIARIO!D506</f>
        <v>469</v>
      </c>
      <c r="K143" s="31">
        <f>DIARIO!E141</f>
        <v>22</v>
      </c>
      <c r="L143" s="31">
        <f>DIARIO!E506</f>
        <v>52</v>
      </c>
      <c r="M143" s="14"/>
      <c r="N143" s="14"/>
    </row>
    <row r="144" spans="1:14" x14ac:dyDescent="0.35">
      <c r="A144" s="19">
        <v>43970</v>
      </c>
      <c r="B144" s="10">
        <v>563</v>
      </c>
      <c r="C144" s="10">
        <v>656</v>
      </c>
      <c r="D144" s="10">
        <v>636</v>
      </c>
      <c r="E144" s="10">
        <v>652</v>
      </c>
      <c r="F144" s="10">
        <v>679</v>
      </c>
      <c r="G144" s="32">
        <f>DIARIO!B142</f>
        <v>645</v>
      </c>
      <c r="H144" s="38">
        <f>DIARIO!B507</f>
        <v>1322</v>
      </c>
      <c r="I144" s="31">
        <f>DIARIO!D142</f>
        <v>37</v>
      </c>
      <c r="J144" s="31">
        <f>DIARIO!D507</f>
        <v>476</v>
      </c>
      <c r="K144" s="31">
        <f>DIARIO!E142</f>
        <v>22</v>
      </c>
      <c r="L144" s="31">
        <f>DIARIO!E507</f>
        <v>34</v>
      </c>
      <c r="M144" s="14"/>
      <c r="N144" s="14"/>
    </row>
    <row r="145" spans="1:14" x14ac:dyDescent="0.35">
      <c r="A145" s="19">
        <v>43971</v>
      </c>
      <c r="B145" s="10">
        <v>596</v>
      </c>
      <c r="C145" s="10">
        <v>637</v>
      </c>
      <c r="D145" s="10">
        <v>629</v>
      </c>
      <c r="E145" s="10">
        <v>698</v>
      </c>
      <c r="F145" s="10">
        <v>625</v>
      </c>
      <c r="G145" s="32">
        <f>DIARIO!B143</f>
        <v>672</v>
      </c>
      <c r="H145" s="38">
        <f>DIARIO!B508</f>
        <v>1272</v>
      </c>
      <c r="I145" s="31">
        <f>DIARIO!D143</f>
        <v>30</v>
      </c>
      <c r="J145" s="31">
        <f>DIARIO!D508</f>
        <v>427</v>
      </c>
      <c r="K145" s="31">
        <f>DIARIO!E143</f>
        <v>24</v>
      </c>
      <c r="L145" s="31">
        <f>DIARIO!E508</f>
        <v>25</v>
      </c>
      <c r="M145" s="14"/>
      <c r="N145" s="14"/>
    </row>
    <row r="146" spans="1:14" x14ac:dyDescent="0.35">
      <c r="A146" s="19">
        <v>43972</v>
      </c>
      <c r="B146" s="10">
        <v>605</v>
      </c>
      <c r="C146" s="10">
        <v>668</v>
      </c>
      <c r="D146" s="10">
        <v>693</v>
      </c>
      <c r="E146" s="10">
        <v>619</v>
      </c>
      <c r="F146" s="10">
        <v>679</v>
      </c>
      <c r="G146" s="32">
        <f>DIARIO!B144</f>
        <v>661</v>
      </c>
      <c r="H146" s="38">
        <f>DIARIO!B509</f>
        <v>1342</v>
      </c>
      <c r="I146" s="31">
        <f>DIARIO!D144</f>
        <v>33</v>
      </c>
      <c r="J146" s="31">
        <f>DIARIO!D509</f>
        <v>453</v>
      </c>
      <c r="K146" s="31">
        <f>DIARIO!E144</f>
        <v>18</v>
      </c>
      <c r="L146" s="31">
        <f>DIARIO!E509</f>
        <v>34</v>
      </c>
      <c r="M146" s="14"/>
      <c r="N146" s="14"/>
    </row>
    <row r="147" spans="1:14" x14ac:dyDescent="0.35">
      <c r="A147" s="19">
        <v>43973</v>
      </c>
      <c r="B147" s="10">
        <v>561</v>
      </c>
      <c r="C147" s="10">
        <v>691</v>
      </c>
      <c r="D147" s="10">
        <v>658</v>
      </c>
      <c r="E147" s="10">
        <v>695</v>
      </c>
      <c r="F147" s="10">
        <v>671</v>
      </c>
      <c r="G147" s="32">
        <f>DIARIO!B145</f>
        <v>712</v>
      </c>
      <c r="H147" s="38">
        <f>DIARIO!B510</f>
        <v>1271</v>
      </c>
      <c r="I147" s="31">
        <f>DIARIO!D145</f>
        <v>46</v>
      </c>
      <c r="J147" s="31">
        <f>DIARIO!D510</f>
        <v>435</v>
      </c>
      <c r="K147" s="31">
        <f>DIARIO!E145</f>
        <v>16</v>
      </c>
      <c r="L147" s="31">
        <f>DIARIO!E510</f>
        <v>40</v>
      </c>
      <c r="M147" s="14"/>
      <c r="N147" s="14"/>
    </row>
    <row r="148" spans="1:14" x14ac:dyDescent="0.35">
      <c r="A148" s="19">
        <v>43974</v>
      </c>
      <c r="B148" s="10">
        <v>601</v>
      </c>
      <c r="C148" s="10">
        <v>643</v>
      </c>
      <c r="D148" s="10">
        <v>616</v>
      </c>
      <c r="E148" s="10">
        <v>671</v>
      </c>
      <c r="F148" s="10">
        <v>678</v>
      </c>
      <c r="G148" s="32">
        <f>DIARIO!B146</f>
        <v>667</v>
      </c>
      <c r="H148" s="38">
        <f>DIARIO!B511</f>
        <v>1310</v>
      </c>
      <c r="I148" s="31">
        <f>DIARIO!D146</f>
        <v>45</v>
      </c>
      <c r="J148" s="31">
        <f>DIARIO!D511</f>
        <v>468</v>
      </c>
      <c r="K148" s="31">
        <f>DIARIO!E146</f>
        <v>21</v>
      </c>
      <c r="L148" s="31">
        <f>DIARIO!E511</f>
        <v>38</v>
      </c>
      <c r="M148" s="14"/>
      <c r="N148" s="14"/>
    </row>
    <row r="149" spans="1:14" x14ac:dyDescent="0.35">
      <c r="A149" s="19">
        <v>43975</v>
      </c>
      <c r="B149" s="10">
        <v>577</v>
      </c>
      <c r="C149" s="10">
        <v>692</v>
      </c>
      <c r="D149" s="10">
        <v>621</v>
      </c>
      <c r="E149" s="10">
        <v>686</v>
      </c>
      <c r="F149" s="10">
        <v>677</v>
      </c>
      <c r="G149" s="32">
        <f>DIARIO!B147</f>
        <v>722</v>
      </c>
      <c r="H149" s="38">
        <f>DIARIO!B512</f>
        <v>1280</v>
      </c>
      <c r="I149" s="31">
        <f>DIARIO!D147</f>
        <v>48</v>
      </c>
      <c r="J149" s="31">
        <f>DIARIO!D512</f>
        <v>445</v>
      </c>
      <c r="K149" s="31">
        <f>DIARIO!E147</f>
        <v>23</v>
      </c>
      <c r="L149" s="31">
        <f>DIARIO!E512</f>
        <v>37</v>
      </c>
      <c r="M149" s="14"/>
      <c r="N149" s="14"/>
    </row>
    <row r="150" spans="1:14" x14ac:dyDescent="0.35">
      <c r="A150" s="19">
        <v>43976</v>
      </c>
      <c r="B150" s="10">
        <v>585</v>
      </c>
      <c r="C150" s="10">
        <v>617</v>
      </c>
      <c r="D150" s="10">
        <v>599</v>
      </c>
      <c r="E150" s="10">
        <v>670</v>
      </c>
      <c r="F150" s="10">
        <v>655</v>
      </c>
      <c r="G150" s="32">
        <f>DIARIO!B148</f>
        <v>682</v>
      </c>
      <c r="H150" s="38">
        <f>DIARIO!B513</f>
        <v>1287</v>
      </c>
      <c r="I150" s="31">
        <f>DIARIO!D148</f>
        <v>31</v>
      </c>
      <c r="J150" s="31">
        <f>DIARIO!D513</f>
        <v>439</v>
      </c>
      <c r="K150" s="31">
        <f>DIARIO!E148</f>
        <v>26</v>
      </c>
      <c r="L150" s="31">
        <f>DIARIO!E513</f>
        <v>38</v>
      </c>
      <c r="M150" s="14"/>
      <c r="N150" s="14"/>
    </row>
    <row r="151" spans="1:14" x14ac:dyDescent="0.35">
      <c r="A151" s="19">
        <v>43977</v>
      </c>
      <c r="B151" s="10">
        <v>551</v>
      </c>
      <c r="C151" s="10">
        <v>594</v>
      </c>
      <c r="D151" s="10">
        <v>597</v>
      </c>
      <c r="E151" s="10">
        <v>636</v>
      </c>
      <c r="F151" s="10">
        <v>685</v>
      </c>
      <c r="G151" s="32">
        <f>DIARIO!B149</f>
        <v>675</v>
      </c>
      <c r="H151" s="38">
        <f>DIARIO!B514</f>
        <v>1308</v>
      </c>
      <c r="I151" s="31">
        <f>DIARIO!D149</f>
        <v>50</v>
      </c>
      <c r="J151" s="31">
        <f>DIARIO!D514</f>
        <v>492</v>
      </c>
      <c r="K151" s="31">
        <f>DIARIO!E149</f>
        <v>26</v>
      </c>
      <c r="L151" s="31">
        <f>DIARIO!E514</f>
        <v>42</v>
      </c>
      <c r="M151" s="14"/>
      <c r="N151" s="14"/>
    </row>
    <row r="152" spans="1:14" x14ac:dyDescent="0.35">
      <c r="A152" s="19">
        <v>43978</v>
      </c>
      <c r="B152" s="10">
        <v>541</v>
      </c>
      <c r="C152" s="10">
        <v>664</v>
      </c>
      <c r="D152" s="10">
        <v>588</v>
      </c>
      <c r="E152" s="10">
        <v>677</v>
      </c>
      <c r="F152" s="10">
        <v>624</v>
      </c>
      <c r="G152" s="32">
        <f>DIARIO!B150</f>
        <v>679</v>
      </c>
      <c r="H152" s="38">
        <f>DIARIO!B515</f>
        <v>1299</v>
      </c>
      <c r="I152" s="31">
        <f>DIARIO!D150</f>
        <v>39</v>
      </c>
      <c r="J152" s="31">
        <f>DIARIO!D515</f>
        <v>455</v>
      </c>
      <c r="K152" s="31">
        <f>DIARIO!E150</f>
        <v>26</v>
      </c>
      <c r="L152" s="31">
        <f>DIARIO!E515</f>
        <v>33</v>
      </c>
      <c r="M152" s="14"/>
      <c r="N152" s="14"/>
    </row>
    <row r="153" spans="1:14" x14ac:dyDescent="0.35">
      <c r="A153" s="19">
        <v>43979</v>
      </c>
      <c r="B153" s="10">
        <v>570</v>
      </c>
      <c r="C153" s="10">
        <v>615</v>
      </c>
      <c r="D153" s="10">
        <v>691</v>
      </c>
      <c r="E153" s="10">
        <v>664</v>
      </c>
      <c r="F153" s="10">
        <v>637</v>
      </c>
      <c r="G153" s="32">
        <f>DIARIO!B151</f>
        <v>625</v>
      </c>
      <c r="H153" s="38">
        <f>DIARIO!B516</f>
        <v>1404</v>
      </c>
      <c r="I153" s="31">
        <f>DIARIO!D151</f>
        <v>45</v>
      </c>
      <c r="J153" s="31">
        <f>DIARIO!D516</f>
        <v>533</v>
      </c>
      <c r="K153" s="31">
        <f>DIARIO!E151</f>
        <v>23</v>
      </c>
      <c r="L153" s="31">
        <f>DIARIO!E516</f>
        <v>46</v>
      </c>
      <c r="M153" s="14"/>
      <c r="N153" s="14"/>
    </row>
    <row r="154" spans="1:14" x14ac:dyDescent="0.35">
      <c r="A154" s="19">
        <v>43980</v>
      </c>
      <c r="B154" s="10">
        <v>569</v>
      </c>
      <c r="C154" s="10">
        <v>707</v>
      </c>
      <c r="D154" s="10">
        <v>678</v>
      </c>
      <c r="E154" s="10">
        <v>672</v>
      </c>
      <c r="F154" s="10">
        <v>622</v>
      </c>
      <c r="G154" s="32">
        <f>DIARIO!B152</f>
        <v>706</v>
      </c>
      <c r="H154" s="38">
        <f>DIARIO!B517</f>
        <v>1368</v>
      </c>
      <c r="I154" s="31">
        <f>DIARIO!D152</f>
        <v>58</v>
      </c>
      <c r="J154" s="31">
        <f>DIARIO!D517</f>
        <v>476</v>
      </c>
      <c r="K154" s="31">
        <f>DIARIO!E152</f>
        <v>28</v>
      </c>
      <c r="L154" s="31">
        <f>DIARIO!E517</f>
        <v>49</v>
      </c>
      <c r="M154" s="14"/>
      <c r="N154" s="14"/>
    </row>
    <row r="155" spans="1:14" x14ac:dyDescent="0.35">
      <c r="A155" s="19">
        <v>43981</v>
      </c>
      <c r="B155" s="10">
        <v>562</v>
      </c>
      <c r="C155" s="10">
        <v>664</v>
      </c>
      <c r="D155" s="10">
        <v>657</v>
      </c>
      <c r="E155" s="10">
        <v>670</v>
      </c>
      <c r="F155" s="10">
        <v>642</v>
      </c>
      <c r="G155" s="32">
        <f>DIARIO!B153</f>
        <v>673</v>
      </c>
      <c r="H155" s="38">
        <f>DIARIO!B518</f>
        <v>1380</v>
      </c>
      <c r="I155" s="31">
        <f>DIARIO!D153</f>
        <v>55</v>
      </c>
      <c r="J155" s="31">
        <f>DIARIO!D518</f>
        <v>491</v>
      </c>
      <c r="K155" s="31">
        <f>DIARIO!E153</f>
        <v>20</v>
      </c>
      <c r="L155" s="31">
        <f>DIARIO!E518</f>
        <v>62</v>
      </c>
      <c r="M155" s="14"/>
      <c r="N155" s="14"/>
    </row>
    <row r="156" spans="1:14" x14ac:dyDescent="0.35">
      <c r="A156" s="19">
        <v>43982</v>
      </c>
      <c r="B156" s="10">
        <v>646</v>
      </c>
      <c r="C156" s="10">
        <v>602</v>
      </c>
      <c r="D156" s="10">
        <v>643</v>
      </c>
      <c r="E156" s="10">
        <v>707</v>
      </c>
      <c r="F156" s="10">
        <v>687</v>
      </c>
      <c r="G156" s="32">
        <f>DIARIO!B154</f>
        <v>709</v>
      </c>
      <c r="H156" s="38">
        <f>DIARIO!B519</f>
        <v>1421</v>
      </c>
      <c r="I156" s="31">
        <f>DIARIO!D154</f>
        <v>54</v>
      </c>
      <c r="J156" s="31">
        <f>DIARIO!D519</f>
        <v>516</v>
      </c>
      <c r="K156" s="31">
        <f>DIARIO!E154</f>
        <v>25</v>
      </c>
      <c r="L156" s="31">
        <f>DIARIO!E519</f>
        <v>45</v>
      </c>
      <c r="M156" s="14"/>
      <c r="N156" s="14"/>
    </row>
    <row r="157" spans="1:14" x14ac:dyDescent="0.35">
      <c r="A157" s="19">
        <v>43983</v>
      </c>
      <c r="B157" s="10">
        <v>566</v>
      </c>
      <c r="C157" s="10">
        <v>608</v>
      </c>
      <c r="D157" s="10">
        <v>616</v>
      </c>
      <c r="E157" s="10">
        <v>664</v>
      </c>
      <c r="F157" s="10">
        <v>661</v>
      </c>
      <c r="G157" s="32">
        <f>DIARIO!B155</f>
        <v>720</v>
      </c>
      <c r="H157" s="38">
        <f>DIARIO!B520</f>
        <v>1335</v>
      </c>
      <c r="I157" s="31">
        <f>DIARIO!D155</f>
        <v>60</v>
      </c>
      <c r="J157" s="31">
        <f>DIARIO!D520</f>
        <v>517</v>
      </c>
      <c r="K157" s="31">
        <f>DIARIO!E155</f>
        <v>32</v>
      </c>
      <c r="L157" s="31">
        <f>DIARIO!E520</f>
        <v>34</v>
      </c>
      <c r="M157" s="14"/>
      <c r="N157" s="14"/>
    </row>
    <row r="158" spans="1:14" x14ac:dyDescent="0.35">
      <c r="A158" s="19">
        <v>43984</v>
      </c>
      <c r="B158" s="10">
        <v>589</v>
      </c>
      <c r="C158" s="10">
        <v>657</v>
      </c>
      <c r="D158" s="10">
        <v>626</v>
      </c>
      <c r="E158" s="10">
        <v>695</v>
      </c>
      <c r="F158" s="10">
        <v>697</v>
      </c>
      <c r="G158" s="32">
        <f>DIARIO!B156</f>
        <v>694</v>
      </c>
      <c r="H158" s="38">
        <f>DIARIO!B521</f>
        <v>1388</v>
      </c>
      <c r="I158" s="31">
        <f>DIARIO!D156</f>
        <v>64</v>
      </c>
      <c r="J158" s="31">
        <f>DIARIO!D521</f>
        <v>530</v>
      </c>
      <c r="K158" s="31">
        <f>DIARIO!E156</f>
        <v>27</v>
      </c>
      <c r="L158" s="31">
        <f>DIARIO!E521</f>
        <v>48</v>
      </c>
      <c r="M158" s="14"/>
      <c r="N158" s="14"/>
    </row>
    <row r="159" spans="1:14" x14ac:dyDescent="0.35">
      <c r="A159" s="19">
        <v>43985</v>
      </c>
      <c r="B159" s="10">
        <v>536</v>
      </c>
      <c r="C159" s="10">
        <v>653</v>
      </c>
      <c r="D159" s="10">
        <v>679</v>
      </c>
      <c r="E159" s="10">
        <v>677</v>
      </c>
      <c r="F159" s="10">
        <v>682</v>
      </c>
      <c r="G159" s="32">
        <f>DIARIO!B157</f>
        <v>755</v>
      </c>
      <c r="H159" s="38">
        <f>DIARIO!B522</f>
        <v>1411</v>
      </c>
      <c r="I159" s="31">
        <f>DIARIO!D157</f>
        <v>86</v>
      </c>
      <c r="J159" s="31">
        <f>DIARIO!D522</f>
        <v>510</v>
      </c>
      <c r="K159" s="31">
        <f>DIARIO!E157</f>
        <v>30</v>
      </c>
      <c r="L159" s="31">
        <f>DIARIO!E522</f>
        <v>43</v>
      </c>
      <c r="M159" s="14"/>
      <c r="N159" s="14"/>
    </row>
    <row r="160" spans="1:14" x14ac:dyDescent="0.35">
      <c r="A160" s="19">
        <v>43986</v>
      </c>
      <c r="B160" s="10">
        <v>631</v>
      </c>
      <c r="C160" s="10">
        <v>693</v>
      </c>
      <c r="D160" s="10">
        <v>601</v>
      </c>
      <c r="E160" s="10">
        <v>691</v>
      </c>
      <c r="F160" s="10">
        <v>723</v>
      </c>
      <c r="G160" s="32">
        <f>DIARIO!B158</f>
        <v>725</v>
      </c>
      <c r="H160" s="38">
        <f>DIARIO!B523</f>
        <v>1377</v>
      </c>
      <c r="I160" s="31">
        <f>DIARIO!D158</f>
        <v>68</v>
      </c>
      <c r="J160" s="31">
        <f>DIARIO!D523</f>
        <v>516</v>
      </c>
      <c r="K160" s="31">
        <f>DIARIO!E158</f>
        <v>22</v>
      </c>
      <c r="L160" s="31">
        <f>DIARIO!E523</f>
        <v>53</v>
      </c>
      <c r="M160" s="14"/>
      <c r="N160" s="14"/>
    </row>
    <row r="161" spans="1:14" x14ac:dyDescent="0.35">
      <c r="A161" s="19">
        <v>43987</v>
      </c>
      <c r="B161" s="10">
        <v>596</v>
      </c>
      <c r="C161" s="10">
        <v>705</v>
      </c>
      <c r="D161" s="10">
        <v>645</v>
      </c>
      <c r="E161" s="10">
        <v>708</v>
      </c>
      <c r="F161" s="10">
        <v>678</v>
      </c>
      <c r="G161" s="32">
        <f>DIARIO!B159</f>
        <v>713</v>
      </c>
      <c r="H161" s="38">
        <f>DIARIO!B524</f>
        <v>1501</v>
      </c>
      <c r="I161" s="31">
        <f>DIARIO!D159</f>
        <v>77</v>
      </c>
      <c r="J161" s="31">
        <f>DIARIO!D524</f>
        <v>547</v>
      </c>
      <c r="K161" s="31">
        <f>DIARIO!E159</f>
        <v>25</v>
      </c>
      <c r="L161" s="31">
        <f>DIARIO!E524</f>
        <v>46</v>
      </c>
      <c r="M161" s="14"/>
      <c r="N161" s="14"/>
    </row>
    <row r="162" spans="1:14" x14ac:dyDescent="0.35">
      <c r="A162" s="19">
        <v>43988</v>
      </c>
      <c r="B162" s="10">
        <v>609</v>
      </c>
      <c r="C162" s="10">
        <v>654</v>
      </c>
      <c r="D162" s="10">
        <v>663</v>
      </c>
      <c r="E162" s="10">
        <v>698</v>
      </c>
      <c r="F162" s="10">
        <v>666</v>
      </c>
      <c r="G162" s="32">
        <f>DIARIO!B160</f>
        <v>769</v>
      </c>
      <c r="H162" s="38">
        <f>DIARIO!B525</f>
        <v>1386</v>
      </c>
      <c r="I162" s="31">
        <f>DIARIO!D160</f>
        <v>75</v>
      </c>
      <c r="J162" s="31">
        <f>DIARIO!D525</f>
        <v>544</v>
      </c>
      <c r="K162" s="31">
        <f>DIARIO!E160</f>
        <v>25</v>
      </c>
      <c r="L162" s="31">
        <f>DIARIO!E525</f>
        <v>44</v>
      </c>
      <c r="M162" s="14"/>
      <c r="N162" s="14"/>
    </row>
    <row r="163" spans="1:14" x14ac:dyDescent="0.35">
      <c r="A163" s="19">
        <v>43989</v>
      </c>
      <c r="B163" s="10">
        <v>575</v>
      </c>
      <c r="C163" s="10">
        <v>637</v>
      </c>
      <c r="D163" s="10">
        <v>585</v>
      </c>
      <c r="E163" s="10">
        <v>653</v>
      </c>
      <c r="F163" s="10">
        <v>662</v>
      </c>
      <c r="G163" s="32">
        <f>DIARIO!B161</f>
        <v>789</v>
      </c>
      <c r="H163" s="38">
        <f>DIARIO!B526</f>
        <v>1390</v>
      </c>
      <c r="I163" s="31">
        <f>DIARIO!D161</f>
        <v>85</v>
      </c>
      <c r="J163" s="31">
        <f>DIARIO!D526</f>
        <v>548</v>
      </c>
      <c r="K163" s="31">
        <f>DIARIO!E161</f>
        <v>16</v>
      </c>
      <c r="L163" s="31">
        <f>DIARIO!E526</f>
        <v>49</v>
      </c>
      <c r="M163" s="14"/>
      <c r="N163" s="14"/>
    </row>
    <row r="164" spans="1:14" x14ac:dyDescent="0.35">
      <c r="A164" s="19">
        <v>43990</v>
      </c>
      <c r="B164" s="10">
        <v>647</v>
      </c>
      <c r="C164" s="10">
        <v>672</v>
      </c>
      <c r="D164" s="10">
        <v>600</v>
      </c>
      <c r="E164" s="10">
        <v>700</v>
      </c>
      <c r="F164" s="10">
        <v>723</v>
      </c>
      <c r="G164" s="32">
        <f>DIARIO!B162</f>
        <v>747</v>
      </c>
      <c r="H164" s="38">
        <f>DIARIO!B527</f>
        <v>1386</v>
      </c>
      <c r="I164" s="31">
        <f>DIARIO!D162</f>
        <v>73</v>
      </c>
      <c r="J164" s="31">
        <f>DIARIO!D527</f>
        <v>498</v>
      </c>
      <c r="K164" s="31">
        <f>DIARIO!E162</f>
        <v>21</v>
      </c>
      <c r="L164" s="31">
        <f>DIARIO!E527</f>
        <v>63</v>
      </c>
      <c r="M164" s="14"/>
      <c r="N164" s="14"/>
    </row>
    <row r="165" spans="1:14" x14ac:dyDescent="0.35">
      <c r="A165" s="19">
        <v>43991</v>
      </c>
      <c r="B165" s="10">
        <v>545</v>
      </c>
      <c r="C165" s="10">
        <v>637</v>
      </c>
      <c r="D165" s="10">
        <v>576</v>
      </c>
      <c r="E165" s="10">
        <v>710</v>
      </c>
      <c r="F165" s="10">
        <v>726</v>
      </c>
      <c r="G165" s="32">
        <f>DIARIO!B163</f>
        <v>749</v>
      </c>
      <c r="H165" s="38">
        <f>DIARIO!B528</f>
        <v>1426</v>
      </c>
      <c r="I165" s="31">
        <f>DIARIO!D163</f>
        <v>92</v>
      </c>
      <c r="J165" s="31">
        <f>DIARIO!D528</f>
        <v>541</v>
      </c>
      <c r="K165" s="31">
        <f>DIARIO!E163</f>
        <v>23</v>
      </c>
      <c r="L165" s="31">
        <f>DIARIO!E528</f>
        <v>59</v>
      </c>
      <c r="M165" s="14"/>
      <c r="N165" s="14"/>
    </row>
    <row r="166" spans="1:14" x14ac:dyDescent="0.35">
      <c r="A166" s="19">
        <v>43992</v>
      </c>
      <c r="B166" s="10">
        <v>558</v>
      </c>
      <c r="C166" s="10">
        <v>629</v>
      </c>
      <c r="D166" s="10">
        <v>632</v>
      </c>
      <c r="E166" s="10">
        <v>688</v>
      </c>
      <c r="F166" s="10">
        <v>705</v>
      </c>
      <c r="G166" s="32">
        <f>DIARIO!B164</f>
        <v>741</v>
      </c>
      <c r="H166" s="38">
        <f>DIARIO!B529</f>
        <v>1475</v>
      </c>
      <c r="I166" s="31">
        <f>DIARIO!D164</f>
        <v>87</v>
      </c>
      <c r="J166" s="31">
        <f>DIARIO!D529</f>
        <v>556</v>
      </c>
      <c r="K166" s="31">
        <f>DIARIO!E164</f>
        <v>32</v>
      </c>
      <c r="L166" s="31">
        <f>DIARIO!E529</f>
        <v>60</v>
      </c>
      <c r="M166" s="14"/>
      <c r="N166" s="14"/>
    </row>
    <row r="167" spans="1:14" x14ac:dyDescent="0.35">
      <c r="A167" s="19">
        <v>43993</v>
      </c>
      <c r="B167" s="10">
        <v>592</v>
      </c>
      <c r="C167" s="10">
        <v>645</v>
      </c>
      <c r="D167" s="10">
        <v>641</v>
      </c>
      <c r="E167" s="10">
        <v>720</v>
      </c>
      <c r="F167" s="10">
        <v>668</v>
      </c>
      <c r="G167" s="32">
        <f>DIARIO!B165</f>
        <v>742</v>
      </c>
      <c r="H167" s="38">
        <f>DIARIO!B530</f>
        <v>1496</v>
      </c>
      <c r="I167" s="31">
        <f>DIARIO!D165</f>
        <v>89</v>
      </c>
      <c r="J167" s="31">
        <f>DIARIO!D530</f>
        <v>572</v>
      </c>
      <c r="K167" s="31">
        <f>DIARIO!E165</f>
        <v>35</v>
      </c>
      <c r="L167" s="31">
        <f>DIARIO!E530</f>
        <v>60</v>
      </c>
      <c r="M167" s="14"/>
      <c r="N167" s="14"/>
    </row>
    <row r="168" spans="1:14" x14ac:dyDescent="0.35">
      <c r="A168" s="19">
        <v>43994</v>
      </c>
      <c r="B168" s="10">
        <v>573</v>
      </c>
      <c r="C168" s="10">
        <v>687</v>
      </c>
      <c r="D168" s="10">
        <v>627</v>
      </c>
      <c r="E168" s="10">
        <v>677</v>
      </c>
      <c r="F168" s="10">
        <v>642</v>
      </c>
      <c r="G168" s="32">
        <f>DIARIO!B166</f>
        <v>760</v>
      </c>
      <c r="H168" s="38">
        <f>DIARIO!B531</f>
        <v>1506</v>
      </c>
      <c r="I168" s="31">
        <f>DIARIO!D166</f>
        <v>89</v>
      </c>
      <c r="J168" s="31">
        <f>DIARIO!D531</f>
        <v>562</v>
      </c>
      <c r="K168" s="31">
        <f>DIARIO!E166</f>
        <v>15</v>
      </c>
      <c r="L168" s="31">
        <f>DIARIO!E531</f>
        <v>58</v>
      </c>
      <c r="M168" s="14"/>
      <c r="N168" s="14"/>
    </row>
    <row r="169" spans="1:14" x14ac:dyDescent="0.35">
      <c r="A169" s="19">
        <v>43995</v>
      </c>
      <c r="B169" s="10">
        <v>589</v>
      </c>
      <c r="C169" s="10">
        <v>624</v>
      </c>
      <c r="D169" s="10">
        <v>602</v>
      </c>
      <c r="E169" s="10">
        <v>664</v>
      </c>
      <c r="F169" s="10">
        <v>646</v>
      </c>
      <c r="G169" s="32">
        <f>DIARIO!B167</f>
        <v>792</v>
      </c>
      <c r="H169" s="38">
        <f>DIARIO!B532</f>
        <v>1453</v>
      </c>
      <c r="I169" s="31">
        <f>DIARIO!D167</f>
        <v>87</v>
      </c>
      <c r="J169" s="31">
        <f>DIARIO!D532</f>
        <v>567</v>
      </c>
      <c r="K169" s="31">
        <f>DIARIO!E167</f>
        <v>44</v>
      </c>
      <c r="L169" s="31">
        <f>DIARIO!E532</f>
        <v>53</v>
      </c>
      <c r="M169" s="14"/>
      <c r="N169" s="14"/>
    </row>
    <row r="170" spans="1:14" x14ac:dyDescent="0.35">
      <c r="A170" s="19">
        <v>43996</v>
      </c>
      <c r="B170" s="10">
        <v>638</v>
      </c>
      <c r="C170" s="10">
        <v>630</v>
      </c>
      <c r="D170" s="10">
        <v>623</v>
      </c>
      <c r="E170" s="10">
        <v>668</v>
      </c>
      <c r="F170" s="10">
        <v>682</v>
      </c>
      <c r="G170" s="32">
        <f>DIARIO!B168</f>
        <v>822</v>
      </c>
      <c r="H170" s="38">
        <f>DIARIO!B533</f>
        <v>1484</v>
      </c>
      <c r="I170" s="31">
        <f>DIARIO!D168</f>
        <v>125</v>
      </c>
      <c r="J170" s="31">
        <f>DIARIO!D533</f>
        <v>583</v>
      </c>
      <c r="K170" s="31">
        <f>DIARIO!E168</f>
        <v>35</v>
      </c>
      <c r="L170" s="31">
        <f>DIARIO!E533</f>
        <v>53</v>
      </c>
      <c r="M170" s="14"/>
      <c r="N170" s="14"/>
    </row>
    <row r="171" spans="1:14" x14ac:dyDescent="0.35">
      <c r="A171" s="19">
        <v>43997</v>
      </c>
      <c r="B171" s="10">
        <v>678</v>
      </c>
      <c r="C171" s="10">
        <v>647</v>
      </c>
      <c r="D171" s="10">
        <v>572</v>
      </c>
      <c r="E171" s="10">
        <v>708</v>
      </c>
      <c r="F171" s="10">
        <v>672</v>
      </c>
      <c r="G171" s="32">
        <f>DIARIO!B169</f>
        <v>785</v>
      </c>
      <c r="H171" s="38">
        <f>DIARIO!B534</f>
        <v>1470</v>
      </c>
      <c r="I171" s="31">
        <f>DIARIO!D169</f>
        <v>111</v>
      </c>
      <c r="J171" s="31">
        <f>DIARIO!D534</f>
        <v>587</v>
      </c>
      <c r="K171" s="31">
        <f>DIARIO!E169</f>
        <v>29</v>
      </c>
      <c r="L171" s="31">
        <f>DIARIO!E534</f>
        <v>52</v>
      </c>
    </row>
    <row r="172" spans="1:14" x14ac:dyDescent="0.35">
      <c r="A172" s="19">
        <v>43998</v>
      </c>
      <c r="B172" s="10">
        <v>559</v>
      </c>
      <c r="C172" s="10">
        <v>685</v>
      </c>
      <c r="D172" s="10">
        <v>598</v>
      </c>
      <c r="E172" s="10">
        <v>699</v>
      </c>
      <c r="F172" s="10">
        <v>738</v>
      </c>
      <c r="G172" s="32">
        <f>DIARIO!B170</f>
        <v>815</v>
      </c>
      <c r="H172" s="38">
        <f>DIARIO!B535</f>
        <v>1474</v>
      </c>
      <c r="I172" s="31">
        <f>DIARIO!D170</f>
        <v>118</v>
      </c>
      <c r="J172" s="31">
        <f>DIARIO!D535</f>
        <v>588</v>
      </c>
      <c r="K172" s="31">
        <f>DIARIO!E170</f>
        <v>31</v>
      </c>
      <c r="L172" s="31">
        <f>DIARIO!E535</f>
        <v>67</v>
      </c>
    </row>
    <row r="173" spans="1:14" x14ac:dyDescent="0.35">
      <c r="A173" s="19">
        <v>43999</v>
      </c>
      <c r="B173" s="10">
        <v>598</v>
      </c>
      <c r="C173" s="10">
        <v>638</v>
      </c>
      <c r="D173" s="10">
        <v>645</v>
      </c>
      <c r="E173" s="10">
        <v>667</v>
      </c>
      <c r="F173" s="10">
        <v>768</v>
      </c>
      <c r="G173" s="32">
        <f>DIARIO!B171</f>
        <v>822</v>
      </c>
      <c r="H173" s="38">
        <f>DIARIO!B536</f>
        <v>1538</v>
      </c>
      <c r="I173" s="31">
        <f>DIARIO!D171</f>
        <v>130</v>
      </c>
      <c r="J173" s="31">
        <f>DIARIO!D536</f>
        <v>599</v>
      </c>
      <c r="K173" s="31">
        <f>DIARIO!E171</f>
        <v>23</v>
      </c>
      <c r="L173" s="31">
        <f>DIARIO!E536</f>
        <v>50</v>
      </c>
    </row>
    <row r="174" spans="1:14" x14ac:dyDescent="0.35">
      <c r="A174" s="19">
        <v>44000</v>
      </c>
      <c r="B174" s="10">
        <v>573</v>
      </c>
      <c r="C174" s="10">
        <v>642</v>
      </c>
      <c r="D174" s="10">
        <v>672</v>
      </c>
      <c r="E174" s="10">
        <v>718</v>
      </c>
      <c r="F174" s="10">
        <v>659</v>
      </c>
      <c r="G174" s="32">
        <f>DIARIO!B172</f>
        <v>826</v>
      </c>
      <c r="H174" s="38">
        <f>DIARIO!B537</f>
        <v>1479</v>
      </c>
      <c r="I174" s="31">
        <f>DIARIO!D172</f>
        <v>142</v>
      </c>
      <c r="J174" s="31">
        <f>DIARIO!D537</f>
        <v>560</v>
      </c>
      <c r="K174" s="31">
        <f>DIARIO!E172</f>
        <v>42</v>
      </c>
      <c r="L174" s="31">
        <f>DIARIO!E537</f>
        <v>50</v>
      </c>
    </row>
    <row r="175" spans="1:14" x14ac:dyDescent="0.35">
      <c r="A175" s="19">
        <v>44001</v>
      </c>
      <c r="B175" s="10">
        <v>618</v>
      </c>
      <c r="C175" s="10">
        <v>671</v>
      </c>
      <c r="D175" s="10">
        <v>614</v>
      </c>
      <c r="E175" s="10">
        <v>644</v>
      </c>
      <c r="F175" s="10">
        <v>674</v>
      </c>
      <c r="G175" s="32">
        <f>DIARIO!B173</f>
        <v>870</v>
      </c>
      <c r="H175" s="38">
        <f>DIARIO!B538</f>
        <v>1506</v>
      </c>
      <c r="I175" s="31">
        <f>DIARIO!D173</f>
        <v>126</v>
      </c>
      <c r="J175" s="31">
        <f>DIARIO!D538</f>
        <v>576</v>
      </c>
      <c r="K175" s="31">
        <f>DIARIO!E173</f>
        <v>38</v>
      </c>
      <c r="L175" s="31">
        <f>DIARIO!E538</f>
        <v>64</v>
      </c>
    </row>
    <row r="176" spans="1:14" x14ac:dyDescent="0.35">
      <c r="A176" s="19">
        <v>44002</v>
      </c>
      <c r="B176" s="10">
        <v>570</v>
      </c>
      <c r="C176" s="10">
        <v>714</v>
      </c>
      <c r="D176" s="10">
        <v>537</v>
      </c>
      <c r="E176" s="10">
        <v>728</v>
      </c>
      <c r="F176" s="10">
        <v>707</v>
      </c>
      <c r="G176" s="32">
        <f>DIARIO!B174</f>
        <v>823</v>
      </c>
      <c r="H176" s="38">
        <f>DIARIO!B539</f>
        <v>1548</v>
      </c>
      <c r="I176" s="31">
        <f>DIARIO!D174</f>
        <v>127</v>
      </c>
      <c r="J176" s="31">
        <f>DIARIO!D539</f>
        <v>585</v>
      </c>
      <c r="K176" s="31">
        <f>DIARIO!E174</f>
        <v>27</v>
      </c>
      <c r="L176" s="31">
        <f>DIARIO!E539</f>
        <v>68</v>
      </c>
    </row>
    <row r="177" spans="1:12" x14ac:dyDescent="0.35">
      <c r="A177" s="19">
        <v>44003</v>
      </c>
      <c r="B177" s="10">
        <v>688</v>
      </c>
      <c r="C177" s="10">
        <v>648</v>
      </c>
      <c r="D177" s="10">
        <v>601</v>
      </c>
      <c r="E177" s="10">
        <v>720</v>
      </c>
      <c r="F177" s="10">
        <v>686</v>
      </c>
      <c r="G177" s="32">
        <f>DIARIO!B175</f>
        <v>853</v>
      </c>
      <c r="H177" s="38">
        <f>DIARIO!B540</f>
        <v>1605</v>
      </c>
      <c r="I177" s="31">
        <f>DIARIO!D175</f>
        <v>156</v>
      </c>
      <c r="J177" s="31">
        <f>DIARIO!D540</f>
        <v>594</v>
      </c>
      <c r="K177" s="31">
        <f>DIARIO!E175</f>
        <v>21</v>
      </c>
      <c r="L177" s="31">
        <f>DIARIO!E540</f>
        <v>60</v>
      </c>
    </row>
    <row r="178" spans="1:12" x14ac:dyDescent="0.35">
      <c r="A178" s="19">
        <v>44004</v>
      </c>
      <c r="B178" s="10">
        <v>618</v>
      </c>
      <c r="C178" s="10">
        <v>577</v>
      </c>
      <c r="D178" s="10">
        <v>582</v>
      </c>
      <c r="E178" s="10">
        <v>650</v>
      </c>
      <c r="F178" s="10">
        <v>685</v>
      </c>
      <c r="G178" s="32">
        <f>DIARIO!B176</f>
        <v>885</v>
      </c>
      <c r="H178" s="38">
        <f>DIARIO!B541</f>
        <v>1510</v>
      </c>
      <c r="I178" s="31">
        <f>DIARIO!D176</f>
        <v>149</v>
      </c>
      <c r="J178" s="31">
        <f>DIARIO!D541</f>
        <v>583</v>
      </c>
      <c r="K178" s="31">
        <f>DIARIO!E176</f>
        <v>39</v>
      </c>
      <c r="L178" s="31">
        <f>DIARIO!E541</f>
        <v>57</v>
      </c>
    </row>
    <row r="179" spans="1:12" x14ac:dyDescent="0.35">
      <c r="A179" s="19">
        <v>44005</v>
      </c>
      <c r="B179" s="10">
        <v>592</v>
      </c>
      <c r="C179" s="10">
        <v>629</v>
      </c>
      <c r="D179" s="10">
        <v>606</v>
      </c>
      <c r="E179" s="10">
        <v>707</v>
      </c>
      <c r="F179" s="10">
        <v>785</v>
      </c>
      <c r="G179" s="32">
        <f>DIARIO!B177</f>
        <v>887</v>
      </c>
      <c r="H179" s="38">
        <f>DIARIO!B542</f>
        <v>1468</v>
      </c>
      <c r="I179" s="31">
        <f>DIARIO!D177</f>
        <v>152</v>
      </c>
      <c r="J179" s="31">
        <f>DIARIO!D542</f>
        <v>589</v>
      </c>
      <c r="K179" s="31">
        <f>DIARIO!E177</f>
        <v>37</v>
      </c>
      <c r="L179" s="31">
        <f>DIARIO!E542</f>
        <v>49</v>
      </c>
    </row>
    <row r="180" spans="1:12" x14ac:dyDescent="0.35">
      <c r="A180" s="19">
        <v>44006</v>
      </c>
      <c r="B180" s="10">
        <v>564</v>
      </c>
      <c r="C180" s="10">
        <v>635</v>
      </c>
      <c r="D180" s="10">
        <v>598</v>
      </c>
      <c r="E180" s="10">
        <v>684</v>
      </c>
      <c r="F180" s="10">
        <v>714</v>
      </c>
      <c r="G180" s="32">
        <f>DIARIO!B178</f>
        <v>879</v>
      </c>
      <c r="H180" s="38">
        <f>DIARIO!B543</f>
        <v>1508</v>
      </c>
      <c r="I180" s="31">
        <f>DIARIO!D178</f>
        <v>159</v>
      </c>
      <c r="J180" s="31">
        <f>DIARIO!D543</f>
        <v>617</v>
      </c>
      <c r="K180" s="31">
        <f>DIARIO!E178</f>
        <v>41</v>
      </c>
      <c r="L180" s="31">
        <f>DIARIO!E543</f>
        <v>49</v>
      </c>
    </row>
    <row r="181" spans="1:12" x14ac:dyDescent="0.35">
      <c r="A181" s="19">
        <v>44007</v>
      </c>
      <c r="B181" s="10">
        <v>633</v>
      </c>
      <c r="C181" s="10">
        <v>622</v>
      </c>
      <c r="D181" s="10">
        <v>633</v>
      </c>
      <c r="E181" s="10">
        <v>699</v>
      </c>
      <c r="F181" s="10">
        <v>700</v>
      </c>
      <c r="G181" s="32">
        <f>DIARIO!B179</f>
        <v>853</v>
      </c>
      <c r="H181" s="38">
        <f>DIARIO!B544</f>
        <v>1499</v>
      </c>
      <c r="I181" s="31">
        <f>DIARIO!D179</f>
        <v>155</v>
      </c>
      <c r="J181" s="31">
        <f>DIARIO!D544</f>
        <v>572</v>
      </c>
      <c r="K181" s="31">
        <f>DIARIO!E179</f>
        <v>42</v>
      </c>
      <c r="L181" s="31">
        <f>DIARIO!E544</f>
        <v>46</v>
      </c>
    </row>
    <row r="182" spans="1:12" x14ac:dyDescent="0.35">
      <c r="A182" s="19">
        <v>44008</v>
      </c>
      <c r="B182" s="10">
        <v>645</v>
      </c>
      <c r="C182" s="10">
        <v>678</v>
      </c>
      <c r="D182" s="10">
        <v>615</v>
      </c>
      <c r="E182" s="10">
        <v>705</v>
      </c>
      <c r="F182" s="10">
        <v>605</v>
      </c>
      <c r="G182" s="32">
        <f>DIARIO!B180</f>
        <v>860</v>
      </c>
      <c r="H182" s="38">
        <f>DIARIO!B545</f>
        <v>1440</v>
      </c>
      <c r="I182" s="31">
        <f>DIARIO!D180</f>
        <v>154</v>
      </c>
      <c r="J182" s="31">
        <f>DIARIO!D545</f>
        <v>528</v>
      </c>
      <c r="K182" s="31">
        <f>DIARIO!E180</f>
        <v>49</v>
      </c>
      <c r="L182" s="31">
        <f>DIARIO!E545</f>
        <v>60</v>
      </c>
    </row>
    <row r="183" spans="1:12" x14ac:dyDescent="0.35">
      <c r="A183" s="19">
        <v>44009</v>
      </c>
      <c r="B183" s="10">
        <v>622</v>
      </c>
      <c r="C183" s="10">
        <v>645</v>
      </c>
      <c r="D183" s="10">
        <v>612</v>
      </c>
      <c r="E183" s="10">
        <v>703</v>
      </c>
      <c r="F183" s="10">
        <v>689</v>
      </c>
      <c r="G183" s="32">
        <f>DIARIO!B181</f>
        <v>871</v>
      </c>
      <c r="H183" s="38">
        <f>DIARIO!B546</f>
        <v>1498</v>
      </c>
      <c r="I183" s="31">
        <f>DIARIO!D181</f>
        <v>161</v>
      </c>
      <c r="J183" s="31">
        <f>DIARIO!D546</f>
        <v>542</v>
      </c>
      <c r="K183" s="31">
        <f>DIARIO!E181</f>
        <v>49</v>
      </c>
      <c r="L183" s="31">
        <f>DIARIO!E546</f>
        <v>48</v>
      </c>
    </row>
    <row r="184" spans="1:12" x14ac:dyDescent="0.35">
      <c r="A184" s="19">
        <v>44010</v>
      </c>
      <c r="B184" s="10">
        <v>669</v>
      </c>
      <c r="C184" s="10">
        <v>614</v>
      </c>
      <c r="D184" s="10">
        <v>613</v>
      </c>
      <c r="E184" s="10">
        <v>680</v>
      </c>
      <c r="F184" s="10">
        <v>679</v>
      </c>
      <c r="G184" s="32">
        <f>DIARIO!B182</f>
        <v>905</v>
      </c>
      <c r="H184" s="38">
        <f>DIARIO!B547</f>
        <v>1496</v>
      </c>
      <c r="I184" s="31">
        <f>DIARIO!D182</f>
        <v>149</v>
      </c>
      <c r="J184" s="31">
        <f>DIARIO!D547</f>
        <v>587</v>
      </c>
      <c r="K184" s="31">
        <f>DIARIO!E182</f>
        <v>46</v>
      </c>
      <c r="L184" s="31">
        <f>DIARIO!E547</f>
        <v>54</v>
      </c>
    </row>
    <row r="185" spans="1:12" x14ac:dyDescent="0.35">
      <c r="A185" s="19">
        <v>44011</v>
      </c>
      <c r="B185" s="10">
        <v>637</v>
      </c>
      <c r="C185" s="10">
        <v>629</v>
      </c>
      <c r="D185" s="10">
        <v>614</v>
      </c>
      <c r="E185" s="10">
        <v>661</v>
      </c>
      <c r="F185" s="10">
        <v>731</v>
      </c>
      <c r="G185" s="32">
        <f>DIARIO!B183</f>
        <v>841</v>
      </c>
      <c r="H185" s="38">
        <f>DIARIO!B548</f>
        <v>1535</v>
      </c>
      <c r="I185" s="31">
        <f>DIARIO!D183</f>
        <v>177</v>
      </c>
      <c r="J185" s="31">
        <f>DIARIO!D548</f>
        <v>611</v>
      </c>
      <c r="K185" s="31">
        <f>DIARIO!E183</f>
        <v>27</v>
      </c>
      <c r="L185" s="31">
        <f>DIARIO!E548</f>
        <v>55</v>
      </c>
    </row>
    <row r="186" spans="1:12" x14ac:dyDescent="0.35">
      <c r="A186" s="19">
        <v>44012</v>
      </c>
      <c r="B186" s="10">
        <v>613</v>
      </c>
      <c r="C186" s="10">
        <v>626</v>
      </c>
      <c r="D186" s="10">
        <v>616</v>
      </c>
      <c r="E186" s="10">
        <v>707</v>
      </c>
      <c r="F186" s="10">
        <v>689</v>
      </c>
      <c r="G186" s="32">
        <f>DIARIO!B184</f>
        <v>905</v>
      </c>
      <c r="H186" s="38">
        <f>DIARIO!B549</f>
        <v>1479</v>
      </c>
      <c r="I186" s="31">
        <f>DIARIO!D184</f>
        <v>178</v>
      </c>
      <c r="J186" s="31">
        <f>DIARIO!D549</f>
        <v>563</v>
      </c>
      <c r="K186" s="31">
        <f>DIARIO!E184</f>
        <v>50</v>
      </c>
      <c r="L186" s="31">
        <f>DIARIO!E549</f>
        <v>45</v>
      </c>
    </row>
    <row r="187" spans="1:12" x14ac:dyDescent="0.35">
      <c r="A187" s="19">
        <v>44013</v>
      </c>
      <c r="B187" s="10">
        <v>649</v>
      </c>
      <c r="C187" s="10">
        <v>618</v>
      </c>
      <c r="D187" s="10">
        <v>673</v>
      </c>
      <c r="E187" s="10">
        <v>713</v>
      </c>
      <c r="F187" s="10">
        <v>730</v>
      </c>
      <c r="G187" s="32">
        <f>DIARIO!B185</f>
        <v>849</v>
      </c>
      <c r="H187" s="38">
        <f>DIARIO!B550</f>
        <v>1464</v>
      </c>
      <c r="I187" s="31">
        <f>DIARIO!D185</f>
        <v>174</v>
      </c>
      <c r="J187" s="31">
        <f>DIARIO!D550</f>
        <v>568</v>
      </c>
      <c r="K187" s="31">
        <f>DIARIO!E185</f>
        <v>51</v>
      </c>
      <c r="L187" s="31">
        <f>DIARIO!E550</f>
        <v>54</v>
      </c>
    </row>
    <row r="188" spans="1:12" x14ac:dyDescent="0.35">
      <c r="A188" s="19">
        <v>44014</v>
      </c>
      <c r="B188" s="10">
        <v>580</v>
      </c>
      <c r="C188" s="10">
        <v>706</v>
      </c>
      <c r="D188" s="10">
        <v>669</v>
      </c>
      <c r="E188" s="10">
        <v>710</v>
      </c>
      <c r="F188" s="10">
        <v>688</v>
      </c>
      <c r="G188" s="32">
        <f>DIARIO!B186</f>
        <v>911</v>
      </c>
      <c r="H188" s="38">
        <f>DIARIO!B551</f>
        <v>1406</v>
      </c>
      <c r="I188" s="31">
        <f>DIARIO!D186</f>
        <v>185</v>
      </c>
      <c r="J188" s="31">
        <f>DIARIO!D551</f>
        <v>549</v>
      </c>
      <c r="K188" s="31">
        <f>DIARIO!E186</f>
        <v>40</v>
      </c>
      <c r="L188" s="31">
        <f>DIARIO!E551</f>
        <v>57</v>
      </c>
    </row>
    <row r="189" spans="1:12" x14ac:dyDescent="0.35">
      <c r="A189" s="19">
        <v>44015</v>
      </c>
      <c r="B189" s="10">
        <v>612</v>
      </c>
      <c r="C189" s="10">
        <v>692</v>
      </c>
      <c r="D189" s="10">
        <v>618</v>
      </c>
      <c r="E189" s="10">
        <v>701</v>
      </c>
      <c r="F189" s="10">
        <v>674</v>
      </c>
      <c r="G189" s="32">
        <f>DIARIO!B187</f>
        <v>935</v>
      </c>
      <c r="H189" s="38">
        <f>DIARIO!B552</f>
        <v>1517</v>
      </c>
      <c r="I189" s="31">
        <f>DIARIO!D187</f>
        <v>203</v>
      </c>
      <c r="J189" s="31">
        <f>DIARIO!D552</f>
        <v>554</v>
      </c>
      <c r="K189" s="31">
        <f>DIARIO!E187</f>
        <v>37</v>
      </c>
      <c r="L189" s="31">
        <f>DIARIO!E552</f>
        <v>62</v>
      </c>
    </row>
    <row r="190" spans="1:12" x14ac:dyDescent="0.35">
      <c r="A190" s="19">
        <v>44016</v>
      </c>
      <c r="B190" s="10">
        <v>656</v>
      </c>
      <c r="C190" s="10">
        <v>619</v>
      </c>
      <c r="D190" s="10">
        <v>654</v>
      </c>
      <c r="E190" s="10">
        <v>652</v>
      </c>
      <c r="F190" s="10">
        <v>656</v>
      </c>
      <c r="G190" s="32">
        <f>DIARIO!B188</f>
        <v>856</v>
      </c>
      <c r="H190" s="38">
        <f>DIARIO!B553</f>
        <v>1445</v>
      </c>
      <c r="I190" s="31">
        <f>DIARIO!D188</f>
        <v>164</v>
      </c>
      <c r="J190" s="31">
        <f>DIARIO!D553</f>
        <v>508</v>
      </c>
      <c r="K190" s="31">
        <f>DIARIO!E188</f>
        <v>42</v>
      </c>
      <c r="L190" s="31">
        <f>DIARIO!E553</f>
        <v>50</v>
      </c>
    </row>
    <row r="191" spans="1:12" x14ac:dyDescent="0.35">
      <c r="A191" s="19">
        <v>44017</v>
      </c>
      <c r="B191" s="10">
        <v>622</v>
      </c>
      <c r="C191" s="10">
        <v>657</v>
      </c>
      <c r="D191" s="10">
        <v>621</v>
      </c>
      <c r="E191" s="10">
        <v>684</v>
      </c>
      <c r="F191" s="10">
        <v>707</v>
      </c>
      <c r="G191" s="32">
        <f>DIARIO!B189</f>
        <v>955</v>
      </c>
      <c r="H191" s="38">
        <f>DIARIO!B554</f>
        <v>1443</v>
      </c>
      <c r="I191" s="31">
        <f>DIARIO!D189</f>
        <v>189</v>
      </c>
      <c r="J191" s="31">
        <f>DIARIO!D554</f>
        <v>544</v>
      </c>
      <c r="K191" s="31">
        <f>DIARIO!E189</f>
        <v>44</v>
      </c>
      <c r="L191" s="31">
        <f>DIARIO!E554</f>
        <v>43</v>
      </c>
    </row>
    <row r="192" spans="1:12" x14ac:dyDescent="0.35">
      <c r="A192" s="19">
        <v>44018</v>
      </c>
      <c r="B192" s="10">
        <v>662</v>
      </c>
      <c r="C192" s="10">
        <v>630</v>
      </c>
      <c r="D192" s="10">
        <v>573</v>
      </c>
      <c r="E192" s="10">
        <v>664</v>
      </c>
      <c r="F192" s="10">
        <v>684</v>
      </c>
      <c r="G192" s="32">
        <f>DIARIO!B190</f>
        <v>915</v>
      </c>
      <c r="H192" s="38">
        <f>DIARIO!B555</f>
        <v>1446</v>
      </c>
      <c r="I192" s="31">
        <f>DIARIO!D190</f>
        <v>220</v>
      </c>
      <c r="J192" s="31">
        <f>DIARIO!D555</f>
        <v>531</v>
      </c>
      <c r="K192" s="31">
        <f>DIARIO!E190</f>
        <v>37</v>
      </c>
      <c r="L192" s="31">
        <f>DIARIO!E555</f>
        <v>54</v>
      </c>
    </row>
    <row r="193" spans="1:12" x14ac:dyDescent="0.35">
      <c r="A193" s="19">
        <v>44019</v>
      </c>
      <c r="B193" s="10">
        <v>627</v>
      </c>
      <c r="C193" s="10">
        <v>600</v>
      </c>
      <c r="D193" s="10">
        <v>654</v>
      </c>
      <c r="E193" s="10">
        <v>694</v>
      </c>
      <c r="F193" s="10">
        <v>715</v>
      </c>
      <c r="G193" s="32">
        <f>DIARIO!B191</f>
        <v>969</v>
      </c>
      <c r="H193" s="38">
        <f>DIARIO!B556</f>
        <v>1431</v>
      </c>
      <c r="I193" s="31">
        <f>DIARIO!D191</f>
        <v>245</v>
      </c>
      <c r="J193" s="31">
        <f>DIARIO!D556</f>
        <v>515</v>
      </c>
      <c r="K193" s="31">
        <f>DIARIO!E191</f>
        <v>54</v>
      </c>
      <c r="L193" s="31">
        <f>DIARIO!E556</f>
        <v>59</v>
      </c>
    </row>
    <row r="194" spans="1:12" x14ac:dyDescent="0.35">
      <c r="A194" s="19">
        <v>44020</v>
      </c>
      <c r="B194" s="10">
        <v>613</v>
      </c>
      <c r="C194" s="10">
        <v>591</v>
      </c>
      <c r="D194" s="10">
        <v>670</v>
      </c>
      <c r="E194" s="10">
        <v>740</v>
      </c>
      <c r="F194" s="10">
        <v>707</v>
      </c>
      <c r="G194" s="32">
        <f>DIARIO!B192</f>
        <v>910</v>
      </c>
      <c r="H194" s="38">
        <f>DIARIO!B557</f>
        <v>1393</v>
      </c>
      <c r="I194" s="31">
        <f>DIARIO!D192</f>
        <v>215</v>
      </c>
      <c r="J194" s="31">
        <f>DIARIO!D557</f>
        <v>517</v>
      </c>
      <c r="K194" s="31">
        <f>DIARIO!E192</f>
        <v>54</v>
      </c>
      <c r="L194" s="31">
        <f>DIARIO!E557</f>
        <v>42</v>
      </c>
    </row>
    <row r="195" spans="1:12" x14ac:dyDescent="0.35">
      <c r="A195" s="19">
        <v>44021</v>
      </c>
      <c r="B195" s="10">
        <v>600</v>
      </c>
      <c r="C195" s="10">
        <v>597</v>
      </c>
      <c r="D195" s="10">
        <v>628</v>
      </c>
      <c r="E195" s="10">
        <v>675</v>
      </c>
      <c r="F195" s="10">
        <v>668</v>
      </c>
      <c r="G195" s="32">
        <f>DIARIO!B193</f>
        <v>1023</v>
      </c>
      <c r="H195" s="38">
        <f>DIARIO!B558</f>
        <v>1302</v>
      </c>
      <c r="I195" s="31">
        <f>DIARIO!D193</f>
        <v>234</v>
      </c>
      <c r="J195" s="31">
        <f>DIARIO!D558</f>
        <v>443</v>
      </c>
      <c r="K195" s="31">
        <f>DIARIO!E193</f>
        <v>51</v>
      </c>
      <c r="L195" s="31">
        <f>DIARIO!E558</f>
        <v>28</v>
      </c>
    </row>
    <row r="196" spans="1:12" x14ac:dyDescent="0.35">
      <c r="A196" s="19">
        <v>44022</v>
      </c>
      <c r="B196" s="10">
        <v>579</v>
      </c>
      <c r="C196" s="10">
        <v>655</v>
      </c>
      <c r="D196" s="10">
        <v>690</v>
      </c>
      <c r="E196" s="10">
        <v>667</v>
      </c>
      <c r="F196" s="10">
        <v>718</v>
      </c>
      <c r="G196" s="32">
        <f>DIARIO!B194</f>
        <v>1002</v>
      </c>
      <c r="H196" s="38">
        <f>DIARIO!B559</f>
        <v>1255</v>
      </c>
      <c r="I196" s="31">
        <f>DIARIO!D194</f>
        <v>223</v>
      </c>
      <c r="J196" s="31">
        <f>DIARIO!D559</f>
        <v>468</v>
      </c>
      <c r="K196" s="31">
        <f>DIARIO!E194</f>
        <v>50</v>
      </c>
      <c r="L196" s="31">
        <f>DIARIO!E559</f>
        <v>42</v>
      </c>
    </row>
    <row r="197" spans="1:12" x14ac:dyDescent="0.35">
      <c r="A197" s="19">
        <v>44023</v>
      </c>
      <c r="B197" s="10">
        <v>625</v>
      </c>
      <c r="C197" s="10">
        <v>613</v>
      </c>
      <c r="D197" s="10">
        <v>587</v>
      </c>
      <c r="E197" s="10">
        <v>688</v>
      </c>
      <c r="F197" s="10">
        <v>634</v>
      </c>
      <c r="G197" s="32">
        <f>DIARIO!B195</f>
        <v>950</v>
      </c>
      <c r="H197" s="38">
        <f>DIARIO!B560</f>
        <v>1352</v>
      </c>
      <c r="I197" s="31">
        <f>DIARIO!D195</f>
        <v>235</v>
      </c>
      <c r="J197" s="31">
        <f>DIARIO!D560</f>
        <v>449</v>
      </c>
      <c r="K197" s="31">
        <f>DIARIO!E195</f>
        <v>43</v>
      </c>
      <c r="L197" s="31">
        <f>DIARIO!E560</f>
        <v>38</v>
      </c>
    </row>
    <row r="198" spans="1:12" x14ac:dyDescent="0.35">
      <c r="A198" s="19">
        <v>44024</v>
      </c>
      <c r="B198" s="10">
        <v>628</v>
      </c>
      <c r="C198" s="10">
        <v>600</v>
      </c>
      <c r="D198" s="10">
        <v>586</v>
      </c>
      <c r="E198" s="10">
        <v>659</v>
      </c>
      <c r="F198" s="10">
        <v>713</v>
      </c>
      <c r="G198" s="32">
        <f>DIARIO!B196</f>
        <v>990</v>
      </c>
      <c r="H198" s="38">
        <f>DIARIO!B561</f>
        <v>1314</v>
      </c>
      <c r="I198" s="31">
        <f>DIARIO!D196</f>
        <v>227</v>
      </c>
      <c r="J198" s="31">
        <f>DIARIO!D561</f>
        <v>463</v>
      </c>
      <c r="K198" s="31">
        <f>DIARIO!E196</f>
        <v>54</v>
      </c>
      <c r="L198" s="31">
        <f>DIARIO!E561</f>
        <v>40</v>
      </c>
    </row>
    <row r="199" spans="1:12" x14ac:dyDescent="0.35">
      <c r="A199" s="19">
        <v>44025</v>
      </c>
      <c r="B199" s="10">
        <v>595</v>
      </c>
      <c r="C199" s="10">
        <v>597</v>
      </c>
      <c r="D199" s="10">
        <v>590</v>
      </c>
      <c r="E199" s="10">
        <v>668</v>
      </c>
      <c r="F199" s="10">
        <v>727</v>
      </c>
      <c r="G199" s="32">
        <f>DIARIO!B197</f>
        <v>1038</v>
      </c>
      <c r="H199" s="38">
        <f>DIARIO!B562</f>
        <v>1275</v>
      </c>
      <c r="I199" s="31">
        <f>DIARIO!D197</f>
        <v>281</v>
      </c>
      <c r="J199" s="31">
        <f>DIARIO!D562</f>
        <v>451</v>
      </c>
      <c r="K199" s="31">
        <f>DIARIO!E197</f>
        <v>49</v>
      </c>
      <c r="L199" s="31">
        <f>DIARIO!E562</f>
        <v>43</v>
      </c>
    </row>
    <row r="200" spans="1:12" x14ac:dyDescent="0.35">
      <c r="A200" s="19">
        <v>44026</v>
      </c>
      <c r="B200" s="10">
        <v>626</v>
      </c>
      <c r="C200" s="10">
        <v>561</v>
      </c>
      <c r="D200" s="10">
        <v>638</v>
      </c>
      <c r="E200" s="10">
        <v>710</v>
      </c>
      <c r="F200" s="10">
        <v>720</v>
      </c>
      <c r="G200" s="32">
        <f>DIARIO!B198</f>
        <v>1005</v>
      </c>
      <c r="H200" s="38">
        <f>DIARIO!B563</f>
        <v>1285</v>
      </c>
      <c r="I200" s="31">
        <f>DIARIO!D198</f>
        <v>251</v>
      </c>
      <c r="J200" s="31">
        <f>DIARIO!D563</f>
        <v>447</v>
      </c>
      <c r="K200" s="31">
        <f>DIARIO!E198</f>
        <v>38</v>
      </c>
      <c r="L200" s="31">
        <f>DIARIO!E563</f>
        <v>32</v>
      </c>
    </row>
    <row r="201" spans="1:12" x14ac:dyDescent="0.35">
      <c r="A201" s="19">
        <v>44027</v>
      </c>
      <c r="B201" s="10">
        <v>648</v>
      </c>
      <c r="C201" s="10">
        <v>605</v>
      </c>
      <c r="D201" s="10">
        <v>617</v>
      </c>
      <c r="E201" s="10">
        <v>715</v>
      </c>
      <c r="F201" s="10">
        <v>688</v>
      </c>
      <c r="G201" s="32">
        <f>DIARIO!B199</f>
        <v>1009</v>
      </c>
      <c r="H201" s="38">
        <f>DIARIO!B564</f>
        <v>1282</v>
      </c>
      <c r="I201" s="31">
        <f>DIARIO!D199</f>
        <v>267</v>
      </c>
      <c r="J201" s="31">
        <f>DIARIO!D564</f>
        <v>441</v>
      </c>
      <c r="K201" s="31">
        <f>DIARIO!E199</f>
        <v>43</v>
      </c>
      <c r="L201" s="31">
        <f>DIARIO!E564</f>
        <v>23</v>
      </c>
    </row>
    <row r="202" spans="1:12" x14ac:dyDescent="0.35">
      <c r="A202" s="19">
        <v>44028</v>
      </c>
      <c r="B202" s="10">
        <v>535</v>
      </c>
      <c r="C202" s="10">
        <v>666</v>
      </c>
      <c r="D202" s="10">
        <v>692</v>
      </c>
      <c r="E202" s="10">
        <v>740</v>
      </c>
      <c r="F202" s="10">
        <v>663</v>
      </c>
      <c r="G202" s="32">
        <f>DIARIO!B200</f>
        <v>1027</v>
      </c>
      <c r="H202" s="38">
        <f>DIARIO!B565</f>
        <v>1290</v>
      </c>
      <c r="I202" s="31">
        <f>DIARIO!D200</f>
        <v>265</v>
      </c>
      <c r="J202" s="31">
        <f>DIARIO!D565</f>
        <v>461</v>
      </c>
      <c r="K202" s="31">
        <f>DIARIO!E200</f>
        <v>55</v>
      </c>
      <c r="L202" s="31">
        <f>DIARIO!E565</f>
        <v>33</v>
      </c>
    </row>
    <row r="203" spans="1:12" x14ac:dyDescent="0.35">
      <c r="A203" s="19">
        <v>44029</v>
      </c>
      <c r="B203" s="10">
        <v>557</v>
      </c>
      <c r="C203" s="10">
        <v>673</v>
      </c>
      <c r="D203" s="10">
        <v>658</v>
      </c>
      <c r="E203" s="10">
        <v>676</v>
      </c>
      <c r="F203" s="10">
        <v>703</v>
      </c>
      <c r="G203" s="32">
        <f>DIARIO!B201</f>
        <v>1097</v>
      </c>
      <c r="H203" s="38">
        <f>DIARIO!B566</f>
        <v>1175</v>
      </c>
      <c r="I203" s="31">
        <f>DIARIO!D201</f>
        <v>312</v>
      </c>
      <c r="J203" s="31">
        <f>DIARIO!D566</f>
        <v>363</v>
      </c>
      <c r="K203" s="31">
        <f>DIARIO!E201</f>
        <v>61</v>
      </c>
      <c r="L203" s="31">
        <f>DIARIO!E566</f>
        <v>28</v>
      </c>
    </row>
    <row r="204" spans="1:12" x14ac:dyDescent="0.35">
      <c r="A204" s="19">
        <v>44030</v>
      </c>
      <c r="B204" s="10">
        <v>559</v>
      </c>
      <c r="C204" s="10">
        <v>582</v>
      </c>
      <c r="D204" s="10">
        <v>627</v>
      </c>
      <c r="E204" s="10">
        <v>689</v>
      </c>
      <c r="F204" s="10">
        <v>657</v>
      </c>
      <c r="G204" s="32">
        <f>DIARIO!B202</f>
        <v>1121</v>
      </c>
      <c r="H204" s="38">
        <f>DIARIO!B567</f>
        <v>1218</v>
      </c>
      <c r="I204" s="31">
        <f>DIARIO!D202</f>
        <v>297</v>
      </c>
      <c r="J204" s="31">
        <f>DIARIO!D567</f>
        <v>391</v>
      </c>
      <c r="K204" s="31">
        <f>DIARIO!E202</f>
        <v>50</v>
      </c>
      <c r="L204" s="31">
        <f>DIARIO!E567</f>
        <v>26</v>
      </c>
    </row>
    <row r="205" spans="1:12" x14ac:dyDescent="0.35">
      <c r="A205" s="19">
        <v>44031</v>
      </c>
      <c r="B205" s="10">
        <v>619</v>
      </c>
      <c r="C205" s="10">
        <v>565</v>
      </c>
      <c r="D205" s="10">
        <v>617</v>
      </c>
      <c r="E205" s="10">
        <v>644</v>
      </c>
      <c r="F205" s="10">
        <v>720</v>
      </c>
      <c r="G205" s="32">
        <f>DIARIO!B203</f>
        <v>1037</v>
      </c>
      <c r="H205" s="38">
        <f>DIARIO!B568</f>
        <v>1119</v>
      </c>
      <c r="I205" s="31">
        <f>DIARIO!D203</f>
        <v>276</v>
      </c>
      <c r="J205" s="31">
        <f>DIARIO!D568</f>
        <v>316</v>
      </c>
      <c r="K205" s="31">
        <f>DIARIO!E203</f>
        <v>52</v>
      </c>
      <c r="L205" s="31">
        <f>DIARIO!E568</f>
        <v>22</v>
      </c>
    </row>
    <row r="206" spans="1:12" x14ac:dyDescent="0.35">
      <c r="A206" s="19">
        <v>44032</v>
      </c>
      <c r="B206" s="10">
        <v>577</v>
      </c>
      <c r="C206" s="10">
        <v>598</v>
      </c>
      <c r="D206" s="10">
        <v>587</v>
      </c>
      <c r="E206" s="10">
        <v>693</v>
      </c>
      <c r="F206" s="10">
        <v>740</v>
      </c>
      <c r="G206" s="32">
        <f>DIARIO!B204</f>
        <v>1099</v>
      </c>
      <c r="H206" s="38">
        <f>DIARIO!B569</f>
        <v>1137</v>
      </c>
      <c r="I206" s="31">
        <f>DIARIO!D204</f>
        <v>289</v>
      </c>
      <c r="J206" s="31">
        <f>DIARIO!D569</f>
        <v>332</v>
      </c>
      <c r="K206" s="31">
        <f>DIARIO!E204</f>
        <v>65</v>
      </c>
      <c r="L206" s="31">
        <f>DIARIO!E569</f>
        <v>31</v>
      </c>
    </row>
    <row r="207" spans="1:12" x14ac:dyDescent="0.35">
      <c r="A207" s="19">
        <v>44033</v>
      </c>
      <c r="B207" s="10">
        <v>583</v>
      </c>
      <c r="C207" s="10">
        <v>565</v>
      </c>
      <c r="D207" s="10">
        <v>590</v>
      </c>
      <c r="E207" s="10">
        <v>641</v>
      </c>
      <c r="F207" s="10">
        <v>747</v>
      </c>
      <c r="G207" s="32">
        <f>DIARIO!B205</f>
        <v>1156</v>
      </c>
      <c r="H207" s="38">
        <f>DIARIO!B570</f>
        <v>1199</v>
      </c>
      <c r="I207" s="31">
        <f>DIARIO!D205</f>
        <v>348</v>
      </c>
      <c r="J207" s="31">
        <f>DIARIO!D570</f>
        <v>339</v>
      </c>
      <c r="K207" s="31">
        <f>DIARIO!E205</f>
        <v>51</v>
      </c>
      <c r="L207" s="31">
        <f>DIARIO!E570</f>
        <v>26</v>
      </c>
    </row>
    <row r="208" spans="1:12" x14ac:dyDescent="0.35">
      <c r="A208" s="19">
        <v>44034</v>
      </c>
      <c r="B208" s="10">
        <v>529</v>
      </c>
      <c r="C208" s="10">
        <v>611</v>
      </c>
      <c r="D208" s="10">
        <v>608</v>
      </c>
      <c r="E208" s="10">
        <v>657</v>
      </c>
      <c r="F208" s="10">
        <v>699</v>
      </c>
      <c r="G208" s="32">
        <f>DIARIO!B206</f>
        <v>1070</v>
      </c>
      <c r="H208" s="38">
        <f>DIARIO!B571</f>
        <v>1100</v>
      </c>
      <c r="I208" s="31">
        <f>DIARIO!D206</f>
        <v>323</v>
      </c>
      <c r="J208" s="31">
        <f>DIARIO!D571</f>
        <v>275</v>
      </c>
      <c r="K208" s="31">
        <f>DIARIO!E206</f>
        <v>63</v>
      </c>
      <c r="L208" s="31">
        <f>DIARIO!E571</f>
        <v>31</v>
      </c>
    </row>
    <row r="209" spans="1:12" x14ac:dyDescent="0.35">
      <c r="A209" s="19">
        <v>44035</v>
      </c>
      <c r="B209" s="10">
        <v>514</v>
      </c>
      <c r="C209" s="10">
        <v>581</v>
      </c>
      <c r="D209" s="10">
        <v>652</v>
      </c>
      <c r="E209" s="10">
        <v>658</v>
      </c>
      <c r="F209" s="10">
        <v>672</v>
      </c>
      <c r="G209" s="32">
        <f>DIARIO!B207</f>
        <v>1067</v>
      </c>
      <c r="H209" s="38">
        <f>DIARIO!B572</f>
        <v>1102</v>
      </c>
      <c r="I209" s="31">
        <f>DIARIO!D207</f>
        <v>335</v>
      </c>
      <c r="J209" s="31">
        <f>DIARIO!D572</f>
        <v>297</v>
      </c>
      <c r="K209" s="31">
        <f>DIARIO!E207</f>
        <v>49</v>
      </c>
      <c r="L209" s="31">
        <f>DIARIO!E572</f>
        <v>19</v>
      </c>
    </row>
    <row r="210" spans="1:12" x14ac:dyDescent="0.35">
      <c r="A210" s="19">
        <v>44036</v>
      </c>
      <c r="B210" s="10">
        <v>597</v>
      </c>
      <c r="C210" s="10">
        <v>586</v>
      </c>
      <c r="D210" s="10">
        <v>572</v>
      </c>
      <c r="E210" s="10">
        <v>626</v>
      </c>
      <c r="F210" s="10">
        <v>647</v>
      </c>
      <c r="G210" s="32">
        <f>DIARIO!B208</f>
        <v>1145</v>
      </c>
      <c r="H210" s="38">
        <f>DIARIO!B573</f>
        <v>1056</v>
      </c>
      <c r="I210" s="31">
        <f>DIARIO!D208</f>
        <v>344</v>
      </c>
      <c r="J210" s="31">
        <f>DIARIO!D573</f>
        <v>277</v>
      </c>
      <c r="K210" s="31">
        <f>DIARIO!E208</f>
        <v>50</v>
      </c>
      <c r="L210" s="31">
        <f>DIARIO!E573</f>
        <v>24</v>
      </c>
    </row>
    <row r="211" spans="1:12" x14ac:dyDescent="0.35">
      <c r="A211" s="19">
        <v>44037</v>
      </c>
      <c r="B211" s="10">
        <v>580</v>
      </c>
      <c r="C211" s="10">
        <v>586</v>
      </c>
      <c r="D211" s="10">
        <v>639</v>
      </c>
      <c r="E211" s="10">
        <v>672</v>
      </c>
      <c r="F211" s="10">
        <v>654</v>
      </c>
      <c r="G211" s="32">
        <f>DIARIO!B209</f>
        <v>1039</v>
      </c>
      <c r="H211" s="38">
        <f>DIARIO!B574</f>
        <v>989</v>
      </c>
      <c r="I211" s="31">
        <f>DIARIO!D209</f>
        <v>317</v>
      </c>
      <c r="J211" s="31">
        <f>DIARIO!D574</f>
        <v>276</v>
      </c>
      <c r="K211" s="31">
        <f>DIARIO!E209</f>
        <v>63</v>
      </c>
      <c r="L211" s="31">
        <f>DIARIO!E574</f>
        <v>13</v>
      </c>
    </row>
    <row r="212" spans="1:12" x14ac:dyDescent="0.35">
      <c r="A212" s="19">
        <v>44038</v>
      </c>
      <c r="B212" s="10">
        <v>590</v>
      </c>
      <c r="C212" s="10">
        <v>599</v>
      </c>
      <c r="D212" s="10">
        <v>633</v>
      </c>
      <c r="E212" s="10">
        <v>629</v>
      </c>
      <c r="F212" s="10">
        <v>620</v>
      </c>
      <c r="G212" s="32">
        <f>DIARIO!B210</f>
        <v>1156</v>
      </c>
      <c r="H212" s="38">
        <f>DIARIO!B575</f>
        <v>986</v>
      </c>
      <c r="I212" s="31">
        <f>DIARIO!D210</f>
        <v>338</v>
      </c>
      <c r="J212" s="31">
        <f>DIARIO!D575</f>
        <v>272</v>
      </c>
      <c r="K212" s="31">
        <f>DIARIO!E210</f>
        <v>51</v>
      </c>
      <c r="L212" s="31">
        <f>DIARIO!E575</f>
        <v>20</v>
      </c>
    </row>
    <row r="213" spans="1:12" x14ac:dyDescent="0.35">
      <c r="A213" s="19">
        <v>44039</v>
      </c>
      <c r="B213" s="10">
        <v>608</v>
      </c>
      <c r="C213" s="10">
        <v>625</v>
      </c>
      <c r="D213" s="10">
        <v>590</v>
      </c>
      <c r="E213" s="10">
        <v>609</v>
      </c>
      <c r="F213" s="10">
        <v>659</v>
      </c>
      <c r="G213" s="32">
        <f>DIARIO!B211</f>
        <v>1144</v>
      </c>
      <c r="H213" s="38">
        <f>DIARIO!B576</f>
        <v>1043</v>
      </c>
      <c r="I213" s="31">
        <f>DIARIO!D211</f>
        <v>348</v>
      </c>
      <c r="J213" s="31">
        <f>DIARIO!D576</f>
        <v>278</v>
      </c>
      <c r="K213" s="31">
        <f>DIARIO!E211</f>
        <v>63</v>
      </c>
      <c r="L213" s="31">
        <f>DIARIO!E576</f>
        <v>23</v>
      </c>
    </row>
    <row r="214" spans="1:12" x14ac:dyDescent="0.35">
      <c r="A214" s="19">
        <v>44040</v>
      </c>
      <c r="B214" s="10">
        <v>565</v>
      </c>
      <c r="C214" s="10">
        <v>603</v>
      </c>
      <c r="D214" s="10">
        <v>604</v>
      </c>
      <c r="E214" s="10">
        <v>688</v>
      </c>
      <c r="F214" s="10">
        <v>721</v>
      </c>
      <c r="G214" s="32">
        <f>DIARIO!B212</f>
        <v>1127</v>
      </c>
      <c r="H214" s="38">
        <f>DIARIO!B577</f>
        <v>963</v>
      </c>
      <c r="I214" s="31">
        <f>DIARIO!D212</f>
        <v>353</v>
      </c>
      <c r="J214" s="31">
        <f>DIARIO!D577</f>
        <v>275</v>
      </c>
      <c r="K214" s="31">
        <f>DIARIO!E212</f>
        <v>64</v>
      </c>
      <c r="L214" s="31">
        <f>DIARIO!E577</f>
        <v>20</v>
      </c>
    </row>
    <row r="215" spans="1:12" x14ac:dyDescent="0.35">
      <c r="A215" s="19">
        <v>44041</v>
      </c>
      <c r="B215" s="10">
        <v>533</v>
      </c>
      <c r="C215" s="10">
        <v>587</v>
      </c>
      <c r="D215" s="10">
        <v>591</v>
      </c>
      <c r="E215" s="10">
        <v>636</v>
      </c>
      <c r="F215" s="10">
        <v>676</v>
      </c>
      <c r="G215" s="32">
        <f>DIARIO!B213</f>
        <v>1173</v>
      </c>
      <c r="H215" s="38">
        <f>DIARIO!B578</f>
        <v>1042</v>
      </c>
      <c r="I215" s="31">
        <f>DIARIO!D213</f>
        <v>369</v>
      </c>
      <c r="J215" s="31">
        <f>DIARIO!D578</f>
        <v>264</v>
      </c>
      <c r="K215" s="31">
        <f>DIARIO!E213</f>
        <v>67</v>
      </c>
      <c r="L215" s="31">
        <f>DIARIO!E578</f>
        <v>22</v>
      </c>
    </row>
    <row r="216" spans="1:12" x14ac:dyDescent="0.35">
      <c r="A216" s="19">
        <v>44042</v>
      </c>
      <c r="B216" s="10">
        <v>554</v>
      </c>
      <c r="C216" s="10">
        <v>581</v>
      </c>
      <c r="D216" s="10">
        <v>634</v>
      </c>
      <c r="E216" s="10">
        <v>645</v>
      </c>
      <c r="F216" s="10">
        <v>715</v>
      </c>
      <c r="G216" s="32">
        <f>DIARIO!B214</f>
        <v>1152</v>
      </c>
      <c r="H216" s="38">
        <f>DIARIO!B579</f>
        <v>954</v>
      </c>
      <c r="I216" s="31">
        <f>DIARIO!D214</f>
        <v>393</v>
      </c>
      <c r="J216" s="31">
        <f>DIARIO!D579</f>
        <v>216</v>
      </c>
      <c r="K216" s="31">
        <f>DIARIO!E214</f>
        <v>47</v>
      </c>
      <c r="L216" s="31">
        <f>DIARIO!E579</f>
        <v>17</v>
      </c>
    </row>
    <row r="217" spans="1:12" x14ac:dyDescent="0.35">
      <c r="A217" s="19">
        <v>44043</v>
      </c>
      <c r="B217" s="10">
        <v>591</v>
      </c>
      <c r="C217" s="10">
        <v>607</v>
      </c>
      <c r="D217" s="10">
        <v>579</v>
      </c>
      <c r="E217" s="10">
        <v>607</v>
      </c>
      <c r="F217" s="10">
        <v>650</v>
      </c>
      <c r="G217" s="32">
        <f>DIARIO!B215</f>
        <v>1178</v>
      </c>
      <c r="H217" s="38">
        <f>DIARIO!B580</f>
        <v>1011</v>
      </c>
      <c r="I217" s="31">
        <f>DIARIO!D215</f>
        <v>376</v>
      </c>
      <c r="J217" s="31">
        <f>DIARIO!D580</f>
        <v>226</v>
      </c>
      <c r="K217" s="31">
        <f>DIARIO!E215</f>
        <v>53</v>
      </c>
      <c r="L217" s="31">
        <f>DIARIO!E580</f>
        <v>15</v>
      </c>
    </row>
    <row r="218" spans="1:12" x14ac:dyDescent="0.35">
      <c r="A218" s="19">
        <v>44044</v>
      </c>
      <c r="B218" s="10">
        <v>611</v>
      </c>
      <c r="C218" s="10">
        <v>580</v>
      </c>
      <c r="D218" s="10">
        <v>632</v>
      </c>
      <c r="E218" s="10">
        <v>624</v>
      </c>
      <c r="F218" s="10">
        <v>701</v>
      </c>
      <c r="G218" s="32">
        <f>DIARIO!B216</f>
        <v>1153</v>
      </c>
      <c r="H218" s="38">
        <f>DIARIO!B581</f>
        <v>1070</v>
      </c>
      <c r="I218" s="31">
        <f>DIARIO!D216</f>
        <v>336</v>
      </c>
      <c r="J218" s="31">
        <f>DIARIO!D581</f>
        <v>214</v>
      </c>
      <c r="K218" s="31">
        <f>DIARIO!E216</f>
        <v>66</v>
      </c>
      <c r="L218" s="31">
        <f>DIARIO!E581</f>
        <v>11</v>
      </c>
    </row>
    <row r="219" spans="1:12" x14ac:dyDescent="0.35">
      <c r="A219" s="19">
        <v>44045</v>
      </c>
      <c r="B219" s="10">
        <v>607</v>
      </c>
      <c r="C219" s="10">
        <v>583</v>
      </c>
      <c r="D219" s="10">
        <v>635</v>
      </c>
      <c r="E219" s="10">
        <v>611</v>
      </c>
      <c r="F219" s="10">
        <v>665</v>
      </c>
      <c r="G219" s="32">
        <f>DIARIO!B217</f>
        <v>1169</v>
      </c>
      <c r="H219" s="38">
        <f>DIARIO!B582</f>
        <v>974</v>
      </c>
      <c r="I219" s="31">
        <f>DIARIO!D217</f>
        <v>331</v>
      </c>
      <c r="J219" s="31">
        <f>DIARIO!D582</f>
        <v>210</v>
      </c>
      <c r="K219" s="31">
        <f>DIARIO!E217</f>
        <v>46</v>
      </c>
      <c r="L219" s="31">
        <f>DIARIO!E582</f>
        <v>12</v>
      </c>
    </row>
    <row r="220" spans="1:12" x14ac:dyDescent="0.35">
      <c r="A220" s="19">
        <v>44046</v>
      </c>
      <c r="B220" s="10">
        <v>627</v>
      </c>
      <c r="C220" s="10">
        <v>573</v>
      </c>
      <c r="D220" s="10">
        <v>629</v>
      </c>
      <c r="E220" s="10">
        <v>667</v>
      </c>
      <c r="F220" s="10">
        <v>642</v>
      </c>
      <c r="G220" s="32">
        <f>DIARIO!B218</f>
        <v>1155</v>
      </c>
      <c r="H220" s="38">
        <f>DIARIO!B583</f>
        <v>902</v>
      </c>
      <c r="I220" s="31">
        <f>DIARIO!D218</f>
        <v>380</v>
      </c>
      <c r="J220" s="31">
        <f>DIARIO!D583</f>
        <v>179</v>
      </c>
      <c r="K220" s="31">
        <f>DIARIO!E218</f>
        <v>75</v>
      </c>
      <c r="L220" s="31">
        <f>DIARIO!E583</f>
        <v>12</v>
      </c>
    </row>
    <row r="221" spans="1:12" x14ac:dyDescent="0.35">
      <c r="A221" s="19">
        <v>44047</v>
      </c>
      <c r="B221" s="10">
        <v>635</v>
      </c>
      <c r="C221" s="10">
        <v>565</v>
      </c>
      <c r="D221" s="10">
        <v>629</v>
      </c>
      <c r="E221" s="10">
        <v>655</v>
      </c>
      <c r="F221" s="10">
        <v>677</v>
      </c>
      <c r="G221" s="32">
        <f>DIARIO!B219</f>
        <v>1050</v>
      </c>
      <c r="H221" s="38">
        <f>DIARIO!B584</f>
        <v>853</v>
      </c>
      <c r="I221" s="31">
        <f>DIARIO!D219</f>
        <v>333</v>
      </c>
      <c r="J221" s="31">
        <f>DIARIO!D584</f>
        <v>156</v>
      </c>
      <c r="K221" s="31">
        <f>DIARIO!E219</f>
        <v>54</v>
      </c>
      <c r="L221" s="31">
        <f>DIARIO!E584</f>
        <v>10</v>
      </c>
    </row>
    <row r="222" spans="1:12" x14ac:dyDescent="0.35">
      <c r="A222" s="19">
        <v>44048</v>
      </c>
      <c r="B222" s="10">
        <v>582</v>
      </c>
      <c r="C222" s="10">
        <v>625</v>
      </c>
      <c r="D222" s="10">
        <v>630</v>
      </c>
      <c r="E222" s="10">
        <v>650</v>
      </c>
      <c r="F222" s="10">
        <v>606</v>
      </c>
      <c r="G222" s="32">
        <f>DIARIO!B220</f>
        <v>1090</v>
      </c>
      <c r="H222" s="38">
        <f>DIARIO!B585</f>
        <v>869</v>
      </c>
      <c r="I222" s="31">
        <f>DIARIO!D220</f>
        <v>349</v>
      </c>
      <c r="J222" s="31">
        <f>DIARIO!D585</f>
        <v>149</v>
      </c>
      <c r="K222" s="31">
        <f>DIARIO!E220</f>
        <v>58</v>
      </c>
      <c r="L222" s="31">
        <f>DIARIO!E585</f>
        <v>16</v>
      </c>
    </row>
    <row r="223" spans="1:12" x14ac:dyDescent="0.35">
      <c r="A223" s="19">
        <v>44049</v>
      </c>
      <c r="B223" s="10">
        <v>606</v>
      </c>
      <c r="C223" s="10">
        <v>607</v>
      </c>
      <c r="D223" s="10">
        <v>656</v>
      </c>
      <c r="E223" s="10">
        <v>683</v>
      </c>
      <c r="F223" s="10">
        <v>692</v>
      </c>
      <c r="G223" s="32">
        <f>DIARIO!B221</f>
        <v>1153</v>
      </c>
      <c r="H223" s="38">
        <f>DIARIO!B586</f>
        <v>878</v>
      </c>
      <c r="I223" s="31">
        <f>DIARIO!D221</f>
        <v>363</v>
      </c>
      <c r="J223" s="31">
        <f>DIARIO!D586</f>
        <v>165</v>
      </c>
      <c r="K223" s="31">
        <f>DIARIO!E221</f>
        <v>65</v>
      </c>
      <c r="L223" s="31">
        <f>DIARIO!E586</f>
        <v>14</v>
      </c>
    </row>
    <row r="224" spans="1:12" x14ac:dyDescent="0.35">
      <c r="A224" s="19">
        <v>44050</v>
      </c>
      <c r="B224" s="10">
        <v>614</v>
      </c>
      <c r="C224" s="10">
        <v>642</v>
      </c>
      <c r="D224" s="10">
        <v>610</v>
      </c>
      <c r="E224" s="10">
        <v>587</v>
      </c>
      <c r="F224" s="10">
        <v>664</v>
      </c>
      <c r="G224" s="32">
        <f>DIARIO!B222</f>
        <v>1176</v>
      </c>
      <c r="H224" s="38">
        <f>DIARIO!B587</f>
        <v>934</v>
      </c>
      <c r="I224" s="31">
        <f>DIARIO!D222</f>
        <v>357</v>
      </c>
      <c r="J224" s="31">
        <f>DIARIO!D587</f>
        <v>142</v>
      </c>
      <c r="K224" s="31">
        <f>DIARIO!E222</f>
        <v>68</v>
      </c>
      <c r="L224" s="31">
        <f>DIARIO!E587</f>
        <v>17</v>
      </c>
    </row>
    <row r="225" spans="1:12" x14ac:dyDescent="0.35">
      <c r="A225" s="19">
        <v>44051</v>
      </c>
      <c r="B225" s="10">
        <v>631</v>
      </c>
      <c r="C225" s="10">
        <v>637</v>
      </c>
      <c r="D225" s="10">
        <v>643</v>
      </c>
      <c r="E225" s="10">
        <v>670</v>
      </c>
      <c r="F225" s="10">
        <v>708</v>
      </c>
      <c r="G225" s="32">
        <f>DIARIO!B223</f>
        <v>1117</v>
      </c>
      <c r="H225" s="38">
        <f>DIARIO!B588</f>
        <v>879</v>
      </c>
      <c r="I225" s="31">
        <f>DIARIO!D223</f>
        <v>391</v>
      </c>
      <c r="J225" s="31">
        <f>DIARIO!D588</f>
        <v>128</v>
      </c>
      <c r="K225" s="31">
        <f>DIARIO!E223</f>
        <v>49</v>
      </c>
      <c r="L225" s="31">
        <f>DIARIO!E588</f>
        <v>19</v>
      </c>
    </row>
    <row r="226" spans="1:12" x14ac:dyDescent="0.35">
      <c r="A226" s="19">
        <v>44052</v>
      </c>
      <c r="B226" s="10">
        <v>601</v>
      </c>
      <c r="C226" s="10">
        <v>610</v>
      </c>
      <c r="D226" s="10">
        <v>624</v>
      </c>
      <c r="E226" s="10">
        <v>659</v>
      </c>
      <c r="F226" s="10">
        <v>674</v>
      </c>
      <c r="G226" s="32">
        <f>DIARIO!B224</f>
        <v>1166</v>
      </c>
      <c r="H226" s="38">
        <f>DIARIO!B589</f>
        <v>895</v>
      </c>
      <c r="I226" s="31">
        <f>DIARIO!D224</f>
        <v>363</v>
      </c>
      <c r="J226" s="31">
        <f>DIARIO!D589</f>
        <v>141</v>
      </c>
      <c r="K226" s="31">
        <f>DIARIO!E224</f>
        <v>49</v>
      </c>
      <c r="L226" s="31">
        <f>DIARIO!E589</f>
        <v>8</v>
      </c>
    </row>
    <row r="227" spans="1:12" x14ac:dyDescent="0.35">
      <c r="A227" s="19">
        <v>44053</v>
      </c>
      <c r="B227" s="10">
        <v>579</v>
      </c>
      <c r="C227" s="10">
        <v>579</v>
      </c>
      <c r="D227" s="10">
        <v>589</v>
      </c>
      <c r="E227" s="10">
        <v>642</v>
      </c>
      <c r="F227" s="10">
        <v>669</v>
      </c>
      <c r="G227" s="32">
        <f>DIARIO!B225</f>
        <v>1154</v>
      </c>
      <c r="H227" s="38">
        <f>DIARIO!B590</f>
        <v>855</v>
      </c>
      <c r="I227" s="31">
        <f>DIARIO!D225</f>
        <v>340</v>
      </c>
      <c r="J227" s="31">
        <f>DIARIO!D590</f>
        <v>126</v>
      </c>
      <c r="K227" s="31">
        <f>DIARIO!E225</f>
        <v>50</v>
      </c>
      <c r="L227" s="31">
        <f>DIARIO!E590</f>
        <v>17</v>
      </c>
    </row>
    <row r="228" spans="1:12" x14ac:dyDescent="0.35">
      <c r="A228" s="19">
        <v>44054</v>
      </c>
      <c r="B228" s="10">
        <v>572</v>
      </c>
      <c r="C228" s="10">
        <v>578</v>
      </c>
      <c r="D228" s="10">
        <v>592</v>
      </c>
      <c r="E228" s="10">
        <v>657</v>
      </c>
      <c r="F228" s="10">
        <v>729</v>
      </c>
      <c r="G228" s="32">
        <f>DIARIO!B226</f>
        <v>1156</v>
      </c>
      <c r="H228" s="38">
        <f>DIARIO!B591</f>
        <v>827</v>
      </c>
      <c r="I228" s="31">
        <f>DIARIO!D226</f>
        <v>375</v>
      </c>
      <c r="J228" s="31">
        <f>DIARIO!D591</f>
        <v>118</v>
      </c>
      <c r="K228" s="31">
        <f>DIARIO!E226</f>
        <v>63</v>
      </c>
      <c r="L228" s="31">
        <f>DIARIO!E591</f>
        <v>11</v>
      </c>
    </row>
    <row r="229" spans="1:12" x14ac:dyDescent="0.35">
      <c r="A229" s="19">
        <v>44055</v>
      </c>
      <c r="B229" s="10">
        <v>616</v>
      </c>
      <c r="C229" s="10">
        <v>621</v>
      </c>
      <c r="D229" s="10">
        <v>599</v>
      </c>
      <c r="E229" s="10">
        <v>709</v>
      </c>
      <c r="F229" s="10">
        <v>690</v>
      </c>
      <c r="G229" s="32">
        <f>DIARIO!B227</f>
        <v>1098</v>
      </c>
      <c r="H229" s="38">
        <f>DIARIO!B592</f>
        <v>823</v>
      </c>
      <c r="I229" s="31">
        <f>DIARIO!D227</f>
        <v>315</v>
      </c>
      <c r="J229" s="31">
        <f>DIARIO!D592</f>
        <v>116</v>
      </c>
      <c r="K229" s="31">
        <f>DIARIO!E227</f>
        <v>69</v>
      </c>
      <c r="L229" s="31">
        <f>DIARIO!E592</f>
        <v>9</v>
      </c>
    </row>
    <row r="230" spans="1:12" x14ac:dyDescent="0.35">
      <c r="A230" s="19">
        <v>44056</v>
      </c>
      <c r="B230" s="10">
        <v>581</v>
      </c>
      <c r="C230" s="10">
        <v>631</v>
      </c>
      <c r="D230" s="10">
        <v>621</v>
      </c>
      <c r="E230" s="10">
        <v>711</v>
      </c>
      <c r="F230" s="10">
        <v>661</v>
      </c>
      <c r="G230" s="32">
        <f>DIARIO!B228</f>
        <v>1059</v>
      </c>
      <c r="H230" s="38">
        <f>DIARIO!B593</f>
        <v>756</v>
      </c>
      <c r="I230" s="31">
        <f>DIARIO!D228</f>
        <v>354</v>
      </c>
      <c r="J230" s="31">
        <f>DIARIO!D593</f>
        <v>114</v>
      </c>
      <c r="K230" s="31">
        <f>DIARIO!E228</f>
        <v>52</v>
      </c>
      <c r="L230" s="31">
        <f>DIARIO!E593</f>
        <v>13</v>
      </c>
    </row>
    <row r="231" spans="1:12" x14ac:dyDescent="0.35">
      <c r="A231" s="19">
        <v>44057</v>
      </c>
      <c r="B231" s="10">
        <v>583</v>
      </c>
      <c r="C231" s="10">
        <v>635</v>
      </c>
      <c r="D231" s="10">
        <v>634</v>
      </c>
      <c r="E231" s="10">
        <v>638</v>
      </c>
      <c r="F231" s="10">
        <v>659</v>
      </c>
      <c r="G231" s="32">
        <f>DIARIO!B229</f>
        <v>1070</v>
      </c>
      <c r="H231" s="38">
        <f>DIARIO!B594</f>
        <v>782</v>
      </c>
      <c r="I231" s="31">
        <f>DIARIO!D229</f>
        <v>313</v>
      </c>
      <c r="J231" s="31">
        <f>DIARIO!D594</f>
        <v>100</v>
      </c>
      <c r="K231" s="31">
        <f>DIARIO!E229</f>
        <v>62</v>
      </c>
      <c r="L231" s="31">
        <f>DIARIO!E594</f>
        <v>10</v>
      </c>
    </row>
    <row r="232" spans="1:12" x14ac:dyDescent="0.35">
      <c r="A232" s="19">
        <v>44058</v>
      </c>
      <c r="B232" s="10">
        <v>592</v>
      </c>
      <c r="C232" s="10">
        <v>598</v>
      </c>
      <c r="D232" s="10">
        <v>561</v>
      </c>
      <c r="E232" s="10">
        <v>623</v>
      </c>
      <c r="F232" s="10">
        <v>659</v>
      </c>
      <c r="G232" s="32">
        <f>DIARIO!B230</f>
        <v>1119</v>
      </c>
      <c r="H232" s="38">
        <f>DIARIO!B595</f>
        <v>856</v>
      </c>
      <c r="I232" s="31">
        <f>DIARIO!D230</f>
        <v>322</v>
      </c>
      <c r="J232" s="31">
        <f>DIARIO!D595</f>
        <v>94</v>
      </c>
      <c r="K232" s="31">
        <f>DIARIO!E230</f>
        <v>48</v>
      </c>
      <c r="L232" s="31">
        <f>DIARIO!E595</f>
        <v>6</v>
      </c>
    </row>
    <row r="233" spans="1:12" x14ac:dyDescent="0.35">
      <c r="A233" s="19">
        <v>44059</v>
      </c>
      <c r="B233" s="10">
        <v>578</v>
      </c>
      <c r="C233" s="10">
        <v>634</v>
      </c>
      <c r="D233" s="10">
        <v>576</v>
      </c>
      <c r="E233" s="10">
        <v>654</v>
      </c>
      <c r="F233" s="10">
        <v>652</v>
      </c>
      <c r="G233" s="32">
        <f>DIARIO!B231</f>
        <v>1007</v>
      </c>
      <c r="H233" s="38">
        <f>DIARIO!B596</f>
        <v>816</v>
      </c>
      <c r="I233" s="31">
        <f>DIARIO!D231</f>
        <v>317</v>
      </c>
      <c r="J233" s="31">
        <f>DIARIO!D596</f>
        <v>85</v>
      </c>
      <c r="K233" s="31">
        <f>DIARIO!E231</f>
        <v>54</v>
      </c>
      <c r="L233" s="31">
        <f>DIARIO!E596</f>
        <v>7</v>
      </c>
    </row>
    <row r="234" spans="1:12" x14ac:dyDescent="0.35">
      <c r="A234" s="19">
        <v>44060</v>
      </c>
      <c r="B234" s="10">
        <v>555</v>
      </c>
      <c r="C234" s="10">
        <v>592</v>
      </c>
      <c r="D234" s="10">
        <v>671</v>
      </c>
      <c r="E234" s="10">
        <v>626</v>
      </c>
      <c r="F234" s="10">
        <v>687</v>
      </c>
      <c r="G234" s="32">
        <f>DIARIO!B232</f>
        <v>1043</v>
      </c>
      <c r="H234" s="38">
        <f>DIARIO!B597</f>
        <v>821</v>
      </c>
      <c r="I234" s="31">
        <f>DIARIO!D232</f>
        <v>313</v>
      </c>
      <c r="J234" s="31">
        <f>DIARIO!D597</f>
        <v>90</v>
      </c>
      <c r="K234" s="31">
        <f>DIARIO!E232</f>
        <v>49</v>
      </c>
      <c r="L234" s="31">
        <f>DIARIO!E597</f>
        <v>11</v>
      </c>
    </row>
    <row r="235" spans="1:12" x14ac:dyDescent="0.35">
      <c r="A235" s="19">
        <v>44061</v>
      </c>
      <c r="B235" s="10">
        <v>581</v>
      </c>
      <c r="C235" s="10">
        <v>537</v>
      </c>
      <c r="D235" s="10">
        <v>624</v>
      </c>
      <c r="E235" s="10">
        <v>695</v>
      </c>
      <c r="F235" s="10">
        <v>685</v>
      </c>
      <c r="G235" s="32">
        <f>DIARIO!B233</f>
        <v>1018</v>
      </c>
      <c r="H235" s="38">
        <f>DIARIO!B598</f>
        <v>738</v>
      </c>
      <c r="I235" s="31">
        <f>DIARIO!D233</f>
        <v>335</v>
      </c>
      <c r="J235" s="31">
        <f>DIARIO!D598</f>
        <v>94</v>
      </c>
      <c r="K235" s="31">
        <f>DIARIO!E233</f>
        <v>45</v>
      </c>
      <c r="L235" s="31">
        <f>DIARIO!E598</f>
        <v>7</v>
      </c>
    </row>
    <row r="236" spans="1:12" x14ac:dyDescent="0.35">
      <c r="A236" s="19">
        <v>44062</v>
      </c>
      <c r="B236" s="10">
        <v>577</v>
      </c>
      <c r="C236" s="10">
        <v>584</v>
      </c>
      <c r="D236" s="10">
        <v>647</v>
      </c>
      <c r="E236" s="10">
        <v>690</v>
      </c>
      <c r="F236" s="10">
        <v>731</v>
      </c>
      <c r="G236" s="32">
        <f>DIARIO!B234</f>
        <v>1070</v>
      </c>
      <c r="H236" s="38">
        <f>DIARIO!B599</f>
        <v>788</v>
      </c>
      <c r="I236" s="31">
        <f>DIARIO!D234</f>
        <v>342</v>
      </c>
      <c r="J236" s="31">
        <f>DIARIO!D599</f>
        <v>87</v>
      </c>
      <c r="K236" s="31">
        <f>DIARIO!E234</f>
        <v>52</v>
      </c>
      <c r="L236" s="31">
        <f>DIARIO!E599</f>
        <v>10</v>
      </c>
    </row>
    <row r="237" spans="1:12" x14ac:dyDescent="0.35">
      <c r="A237" s="19">
        <v>44063</v>
      </c>
      <c r="B237" s="10">
        <v>541</v>
      </c>
      <c r="C237" s="10">
        <v>601</v>
      </c>
      <c r="D237" s="10">
        <v>676</v>
      </c>
      <c r="E237" s="10">
        <v>659</v>
      </c>
      <c r="F237" s="10">
        <v>713</v>
      </c>
      <c r="G237" s="32">
        <f>DIARIO!B235</f>
        <v>998</v>
      </c>
      <c r="H237" s="38">
        <f>DIARIO!B600</f>
        <v>782</v>
      </c>
      <c r="I237" s="31">
        <f>DIARIO!D235</f>
        <v>301</v>
      </c>
      <c r="J237" s="31">
        <f>DIARIO!D600</f>
        <v>74</v>
      </c>
      <c r="K237" s="31">
        <f>DIARIO!E235</f>
        <v>47</v>
      </c>
      <c r="L237" s="31">
        <f>DIARIO!E600</f>
        <v>8</v>
      </c>
    </row>
    <row r="238" spans="1:12" x14ac:dyDescent="0.35">
      <c r="A238" s="19">
        <v>44064</v>
      </c>
      <c r="B238" s="10">
        <v>538</v>
      </c>
      <c r="C238" s="10">
        <v>630</v>
      </c>
      <c r="D238" s="10">
        <v>611</v>
      </c>
      <c r="E238" s="10">
        <v>587</v>
      </c>
      <c r="F238" s="10">
        <v>666</v>
      </c>
      <c r="G238" s="32">
        <f>DIARIO!B236</f>
        <v>1054</v>
      </c>
      <c r="H238" s="38">
        <f>DIARIO!B601</f>
        <v>832</v>
      </c>
      <c r="I238" s="31">
        <f>DIARIO!D236</f>
        <v>322</v>
      </c>
      <c r="J238" s="31">
        <f>DIARIO!D601</f>
        <v>73</v>
      </c>
      <c r="K238" s="31">
        <f>DIARIO!E236</f>
        <v>37</v>
      </c>
      <c r="L238" s="31">
        <f>DIARIO!E601</f>
        <v>18</v>
      </c>
    </row>
    <row r="239" spans="1:12" x14ac:dyDescent="0.35">
      <c r="A239" s="19">
        <v>44065</v>
      </c>
      <c r="B239" s="10">
        <v>579</v>
      </c>
      <c r="C239" s="10">
        <v>591</v>
      </c>
      <c r="D239" s="10">
        <v>604</v>
      </c>
      <c r="E239" s="10">
        <v>634</v>
      </c>
      <c r="F239" s="10">
        <v>679</v>
      </c>
      <c r="G239" s="32">
        <f>DIARIO!B237</f>
        <v>1002</v>
      </c>
      <c r="H239" s="38">
        <f>DIARIO!B602</f>
        <v>795</v>
      </c>
      <c r="I239" s="31">
        <f>DIARIO!D237</f>
        <v>294</v>
      </c>
      <c r="J239" s="31">
        <f>DIARIO!D602</f>
        <v>83</v>
      </c>
      <c r="K239" s="31">
        <f>DIARIO!E237</f>
        <v>52</v>
      </c>
      <c r="L239" s="31">
        <f>DIARIO!E602</f>
        <v>8</v>
      </c>
    </row>
    <row r="240" spans="1:12" x14ac:dyDescent="0.35">
      <c r="A240" s="19">
        <v>44066</v>
      </c>
      <c r="B240" s="10">
        <v>629</v>
      </c>
      <c r="C240" s="10">
        <v>566</v>
      </c>
      <c r="D240" s="10">
        <v>588</v>
      </c>
      <c r="E240" s="10">
        <v>648</v>
      </c>
      <c r="F240" s="10">
        <v>735</v>
      </c>
      <c r="G240" s="32">
        <f>DIARIO!B238</f>
        <v>988</v>
      </c>
      <c r="H240" s="38">
        <f>DIARIO!B603</f>
        <v>790</v>
      </c>
      <c r="I240" s="31">
        <f>DIARIO!D238</f>
        <v>287</v>
      </c>
      <c r="J240" s="31">
        <f>DIARIO!D603</f>
        <v>75</v>
      </c>
      <c r="K240" s="31">
        <f>DIARIO!E238</f>
        <v>34</v>
      </c>
      <c r="L240" s="31">
        <f>DIARIO!E603</f>
        <v>19</v>
      </c>
    </row>
    <row r="241" spans="1:12" x14ac:dyDescent="0.35">
      <c r="A241" s="19">
        <v>44067</v>
      </c>
      <c r="B241" s="10">
        <v>574</v>
      </c>
      <c r="C241" s="10">
        <v>553</v>
      </c>
      <c r="D241" s="10">
        <v>610</v>
      </c>
      <c r="E241" s="10">
        <v>674</v>
      </c>
      <c r="F241" s="10">
        <v>676</v>
      </c>
      <c r="G241" s="32">
        <f>DIARIO!B239</f>
        <v>1006</v>
      </c>
      <c r="H241" s="38">
        <f>DIARIO!B604</f>
        <v>741</v>
      </c>
      <c r="I241" s="31">
        <f>DIARIO!D239</f>
        <v>301</v>
      </c>
      <c r="J241" s="31">
        <f>DIARIO!D604</f>
        <v>67</v>
      </c>
      <c r="K241" s="31">
        <f>DIARIO!E239</f>
        <v>53</v>
      </c>
      <c r="L241" s="31">
        <f>DIARIO!E604</f>
        <v>8</v>
      </c>
    </row>
    <row r="242" spans="1:12" x14ac:dyDescent="0.35">
      <c r="A242" s="19">
        <v>44068</v>
      </c>
      <c r="B242" s="10">
        <v>588</v>
      </c>
      <c r="C242" s="10">
        <v>555</v>
      </c>
      <c r="D242" s="10">
        <v>585</v>
      </c>
      <c r="E242" s="10">
        <v>668</v>
      </c>
      <c r="F242" s="10">
        <v>712</v>
      </c>
      <c r="G242" s="32">
        <f>DIARIO!B240</f>
        <v>976</v>
      </c>
      <c r="H242" s="38">
        <f>DIARIO!B605</f>
        <v>754</v>
      </c>
      <c r="I242" s="31">
        <f>DIARIO!D240</f>
        <v>299</v>
      </c>
      <c r="J242" s="31">
        <f>DIARIO!D605</f>
        <v>67</v>
      </c>
      <c r="K242" s="31">
        <f>DIARIO!E240</f>
        <v>40</v>
      </c>
      <c r="L242" s="31">
        <f>DIARIO!E605</f>
        <v>9</v>
      </c>
    </row>
    <row r="243" spans="1:12" x14ac:dyDescent="0.35">
      <c r="A243" s="19">
        <v>44069</v>
      </c>
      <c r="B243" s="10">
        <v>566</v>
      </c>
      <c r="C243" s="10">
        <v>592</v>
      </c>
      <c r="D243" s="10">
        <v>592</v>
      </c>
      <c r="E243" s="10">
        <v>628</v>
      </c>
      <c r="F243" s="10">
        <v>661</v>
      </c>
      <c r="G243" s="32">
        <f>DIARIO!B241</f>
        <v>991</v>
      </c>
      <c r="H243" s="38">
        <f>DIARIO!B606</f>
        <v>723</v>
      </c>
      <c r="I243" s="31">
        <f>DIARIO!D241</f>
        <v>278</v>
      </c>
      <c r="J243" s="31">
        <f>DIARIO!D606</f>
        <v>62</v>
      </c>
      <c r="K243" s="31">
        <f>DIARIO!E241</f>
        <v>49</v>
      </c>
      <c r="L243" s="31">
        <f>DIARIO!E606</f>
        <v>15</v>
      </c>
    </row>
    <row r="244" spans="1:12" x14ac:dyDescent="0.35">
      <c r="A244" s="19">
        <v>44070</v>
      </c>
      <c r="B244" s="10">
        <v>587</v>
      </c>
      <c r="C244" s="10">
        <v>545</v>
      </c>
      <c r="D244" s="10">
        <v>644</v>
      </c>
      <c r="E244" s="10">
        <v>627</v>
      </c>
      <c r="F244" s="10">
        <v>697</v>
      </c>
      <c r="G244" s="32">
        <f>DIARIO!B242</f>
        <v>993</v>
      </c>
      <c r="H244" s="38">
        <f>DIARIO!B607</f>
        <v>736</v>
      </c>
      <c r="I244" s="31">
        <f>DIARIO!D242</f>
        <v>310</v>
      </c>
      <c r="J244" s="31">
        <f>DIARIO!D607</f>
        <v>64</v>
      </c>
      <c r="K244" s="31">
        <f>DIARIO!E242</f>
        <v>39</v>
      </c>
      <c r="L244" s="31">
        <f>DIARIO!E607</f>
        <v>7</v>
      </c>
    </row>
    <row r="245" spans="1:12" x14ac:dyDescent="0.35">
      <c r="A245" s="19">
        <v>44071</v>
      </c>
      <c r="B245" s="10">
        <v>566</v>
      </c>
      <c r="C245" s="10">
        <v>634</v>
      </c>
      <c r="D245" s="10">
        <v>599</v>
      </c>
      <c r="E245" s="10">
        <v>632</v>
      </c>
      <c r="F245" s="10">
        <v>662</v>
      </c>
      <c r="G245" s="32">
        <f>DIARIO!B243</f>
        <v>984</v>
      </c>
      <c r="H245" s="38">
        <f>DIARIO!B608</f>
        <v>745</v>
      </c>
      <c r="I245" s="31">
        <f>DIARIO!D243</f>
        <v>293</v>
      </c>
      <c r="J245" s="31">
        <f>DIARIO!D608</f>
        <v>52</v>
      </c>
      <c r="K245" s="31">
        <f>DIARIO!E243</f>
        <v>41</v>
      </c>
      <c r="L245" s="31">
        <f>DIARIO!E608</f>
        <v>10</v>
      </c>
    </row>
    <row r="246" spans="1:12" x14ac:dyDescent="0.35">
      <c r="A246" s="19">
        <v>44072</v>
      </c>
      <c r="B246" s="10">
        <v>620</v>
      </c>
      <c r="C246" s="10">
        <v>584</v>
      </c>
      <c r="D246" s="10">
        <v>561</v>
      </c>
      <c r="E246" s="10">
        <v>639</v>
      </c>
      <c r="F246" s="10">
        <v>667</v>
      </c>
      <c r="G246" s="32">
        <f>DIARIO!B244</f>
        <v>973</v>
      </c>
      <c r="H246" s="38">
        <f>DIARIO!B609</f>
        <v>764</v>
      </c>
      <c r="I246" s="31">
        <f>DIARIO!D244</f>
        <v>289</v>
      </c>
      <c r="J246" s="31">
        <f>DIARIO!D609</f>
        <v>56</v>
      </c>
      <c r="K246" s="31">
        <f>DIARIO!E244</f>
        <v>38</v>
      </c>
      <c r="L246" s="31">
        <f>DIARIO!E609</f>
        <v>4</v>
      </c>
    </row>
    <row r="247" spans="1:12" x14ac:dyDescent="0.35">
      <c r="A247" s="19">
        <v>44073</v>
      </c>
      <c r="B247" s="10">
        <v>582</v>
      </c>
      <c r="C247" s="10">
        <v>581</v>
      </c>
      <c r="D247" s="10">
        <v>625</v>
      </c>
      <c r="E247" s="10">
        <v>609</v>
      </c>
      <c r="F247" s="10">
        <v>742</v>
      </c>
      <c r="G247" s="32">
        <f>DIARIO!B245</f>
        <v>897</v>
      </c>
      <c r="H247" s="38">
        <f>DIARIO!B610</f>
        <v>669</v>
      </c>
      <c r="I247" s="31">
        <f>DIARIO!D245</f>
        <v>229</v>
      </c>
      <c r="J247" s="31">
        <f>DIARIO!D610</f>
        <v>46</v>
      </c>
      <c r="K247" s="31">
        <f>DIARIO!E245</f>
        <v>34</v>
      </c>
      <c r="L247" s="31">
        <f>DIARIO!E610</f>
        <v>6</v>
      </c>
    </row>
    <row r="248" spans="1:12" x14ac:dyDescent="0.35">
      <c r="A248" s="19">
        <v>44074</v>
      </c>
      <c r="B248" s="10">
        <v>600</v>
      </c>
      <c r="C248" s="10">
        <v>606</v>
      </c>
      <c r="D248" s="10">
        <v>621</v>
      </c>
      <c r="E248" s="10">
        <v>619</v>
      </c>
      <c r="F248" s="10">
        <v>699</v>
      </c>
      <c r="G248" s="32">
        <f>DIARIO!B246</f>
        <v>932</v>
      </c>
      <c r="H248" s="38">
        <f>DIARIO!B611</f>
        <v>709</v>
      </c>
      <c r="I248" s="31">
        <f>DIARIO!D246</f>
        <v>275</v>
      </c>
      <c r="J248" s="31">
        <f>DIARIO!D611</f>
        <v>55</v>
      </c>
      <c r="K248" s="31">
        <f>DIARIO!E246</f>
        <v>28</v>
      </c>
      <c r="L248" s="31">
        <f>DIARIO!E611</f>
        <v>5</v>
      </c>
    </row>
    <row r="249" spans="1:12" x14ac:dyDescent="0.35">
      <c r="A249" s="19">
        <v>44075</v>
      </c>
      <c r="B249" s="10">
        <v>626</v>
      </c>
      <c r="C249" s="10">
        <v>552</v>
      </c>
      <c r="D249" s="10">
        <v>613</v>
      </c>
      <c r="E249" s="10">
        <v>643</v>
      </c>
      <c r="F249" s="10">
        <v>714</v>
      </c>
      <c r="G249" s="32">
        <f>DIARIO!B247</f>
        <v>949</v>
      </c>
      <c r="H249" s="38">
        <f>DIARIO!B612</f>
        <v>730</v>
      </c>
      <c r="I249" s="31">
        <f>DIARIO!D247</f>
        <v>266</v>
      </c>
      <c r="J249" s="31">
        <f>DIARIO!D612</f>
        <v>40</v>
      </c>
      <c r="K249" s="31">
        <f>DIARIO!E247</f>
        <v>28</v>
      </c>
      <c r="L249" s="31">
        <f>DIARIO!E612</f>
        <v>7</v>
      </c>
    </row>
    <row r="250" spans="1:12" x14ac:dyDescent="0.35">
      <c r="A250" s="19">
        <v>44076</v>
      </c>
      <c r="B250" s="10">
        <v>573</v>
      </c>
      <c r="C250" s="10">
        <v>589</v>
      </c>
      <c r="D250" s="10">
        <v>619</v>
      </c>
      <c r="E250" s="10">
        <v>693</v>
      </c>
      <c r="F250" s="10">
        <v>705</v>
      </c>
      <c r="G250" s="32">
        <f>DIARIO!B248</f>
        <v>922</v>
      </c>
      <c r="H250" s="38">
        <f>DIARIO!B613</f>
        <v>745</v>
      </c>
      <c r="I250" s="31">
        <f>DIARIO!D248</f>
        <v>255</v>
      </c>
      <c r="J250" s="31">
        <f>DIARIO!D613</f>
        <v>33</v>
      </c>
      <c r="K250" s="31">
        <f>DIARIO!E248</f>
        <v>35</v>
      </c>
      <c r="L250" s="31">
        <f>DIARIO!E613</f>
        <v>12</v>
      </c>
    </row>
    <row r="251" spans="1:12" x14ac:dyDescent="0.35">
      <c r="A251" s="19">
        <v>44077</v>
      </c>
      <c r="B251" s="10">
        <v>572</v>
      </c>
      <c r="C251" s="10">
        <v>620</v>
      </c>
      <c r="D251" s="10">
        <v>615</v>
      </c>
      <c r="E251" s="10">
        <v>667</v>
      </c>
      <c r="F251" s="10">
        <v>690</v>
      </c>
      <c r="G251" s="32">
        <f>DIARIO!B249</f>
        <v>965</v>
      </c>
      <c r="H251" s="38">
        <f>DIARIO!B614</f>
        <v>713</v>
      </c>
      <c r="I251" s="31">
        <f>DIARIO!D249</f>
        <v>252</v>
      </c>
      <c r="J251" s="31">
        <f>DIARIO!D614</f>
        <v>52</v>
      </c>
      <c r="K251" s="31">
        <f>DIARIO!E249</f>
        <v>34</v>
      </c>
      <c r="L251" s="31">
        <f>DIARIO!E614</f>
        <v>4</v>
      </c>
    </row>
    <row r="252" spans="1:12" x14ac:dyDescent="0.35">
      <c r="A252" s="19">
        <v>44078</v>
      </c>
      <c r="B252" s="10">
        <v>607</v>
      </c>
      <c r="C252" s="10">
        <v>591</v>
      </c>
      <c r="D252" s="10">
        <v>651</v>
      </c>
      <c r="E252" s="10">
        <v>602</v>
      </c>
      <c r="F252" s="10">
        <v>624</v>
      </c>
      <c r="G252" s="32">
        <f>DIARIO!B250</f>
        <v>959</v>
      </c>
      <c r="H252" s="38">
        <f>DIARIO!B615</f>
        <v>696</v>
      </c>
      <c r="I252" s="31">
        <f>DIARIO!D250</f>
        <v>266</v>
      </c>
      <c r="J252" s="31">
        <f>DIARIO!D615</f>
        <v>37</v>
      </c>
      <c r="K252" s="31">
        <f>DIARIO!E250</f>
        <v>32</v>
      </c>
      <c r="L252" s="31">
        <f>DIARIO!E615</f>
        <v>6</v>
      </c>
    </row>
    <row r="253" spans="1:12" x14ac:dyDescent="0.35">
      <c r="A253" s="19">
        <v>44079</v>
      </c>
      <c r="B253" s="10">
        <v>614</v>
      </c>
      <c r="C253" s="10">
        <v>594</v>
      </c>
      <c r="D253" s="10">
        <v>607</v>
      </c>
      <c r="E253" s="10">
        <v>631</v>
      </c>
      <c r="F253" s="10">
        <v>671</v>
      </c>
      <c r="G253" s="32">
        <f>DIARIO!B251</f>
        <v>920</v>
      </c>
      <c r="H253" s="38">
        <f>DIARIO!B616</f>
        <v>740</v>
      </c>
      <c r="I253" s="31">
        <f>DIARIO!D251</f>
        <v>250</v>
      </c>
      <c r="J253" s="31">
        <f>DIARIO!D616</f>
        <v>39</v>
      </c>
      <c r="K253" s="31">
        <f>DIARIO!E251</f>
        <v>28</v>
      </c>
      <c r="L253" s="31">
        <f>DIARIO!E616</f>
        <v>6</v>
      </c>
    </row>
    <row r="254" spans="1:12" x14ac:dyDescent="0.35">
      <c r="A254" s="19">
        <v>44080</v>
      </c>
      <c r="B254" s="10">
        <v>641</v>
      </c>
      <c r="C254" s="10">
        <v>566</v>
      </c>
      <c r="D254" s="10">
        <v>616</v>
      </c>
      <c r="E254" s="10">
        <v>624</v>
      </c>
      <c r="F254" s="10">
        <v>700</v>
      </c>
      <c r="G254" s="32">
        <f>DIARIO!B252</f>
        <v>948</v>
      </c>
      <c r="H254" s="38">
        <f>DIARIO!B617</f>
        <v>0</v>
      </c>
      <c r="I254" s="31">
        <f>DIARIO!D252</f>
        <v>237</v>
      </c>
      <c r="J254" s="31">
        <f>DIARIO!D617</f>
        <v>0</v>
      </c>
      <c r="K254" s="31">
        <f>DIARIO!E252</f>
        <v>26</v>
      </c>
      <c r="L254" s="31">
        <f>DIARIO!E617</f>
        <v>0</v>
      </c>
    </row>
    <row r="255" spans="1:12" x14ac:dyDescent="0.35">
      <c r="A255" s="19">
        <v>44081</v>
      </c>
      <c r="B255" s="10">
        <v>632</v>
      </c>
      <c r="C255" s="10">
        <v>586</v>
      </c>
      <c r="D255" s="10">
        <v>607</v>
      </c>
      <c r="E255" s="10">
        <v>618</v>
      </c>
      <c r="F255" s="10">
        <v>659</v>
      </c>
      <c r="G255" s="32">
        <f>DIARIO!B253</f>
        <v>914</v>
      </c>
      <c r="H255" s="38">
        <f>DIARIO!B618</f>
        <v>0</v>
      </c>
      <c r="I255" s="31">
        <f>DIARIO!D253</f>
        <v>253</v>
      </c>
      <c r="J255" s="31">
        <f>DIARIO!D618</f>
        <v>0</v>
      </c>
      <c r="K255" s="31">
        <f>DIARIO!E253</f>
        <v>28</v>
      </c>
      <c r="L255" s="31">
        <f>DIARIO!E618</f>
        <v>0</v>
      </c>
    </row>
    <row r="256" spans="1:12" x14ac:dyDescent="0.35">
      <c r="A256" s="19">
        <v>44082</v>
      </c>
      <c r="B256" s="10">
        <v>576</v>
      </c>
      <c r="C256" s="10">
        <v>579</v>
      </c>
      <c r="D256" s="10">
        <v>538</v>
      </c>
      <c r="E256" s="10">
        <v>646</v>
      </c>
      <c r="F256" s="10">
        <v>668</v>
      </c>
      <c r="G256" s="32">
        <f>DIARIO!B254</f>
        <v>905</v>
      </c>
      <c r="H256" s="38">
        <f>DIARIO!B619</f>
        <v>0</v>
      </c>
      <c r="I256" s="31">
        <f>DIARIO!D254</f>
        <v>240</v>
      </c>
      <c r="J256" s="31">
        <f>DIARIO!D619</f>
        <v>0</v>
      </c>
      <c r="K256" s="31">
        <f>DIARIO!E254</f>
        <v>37</v>
      </c>
      <c r="L256" s="31">
        <f>DIARIO!E619</f>
        <v>0</v>
      </c>
    </row>
    <row r="257" spans="1:12" x14ac:dyDescent="0.35">
      <c r="A257" s="19">
        <v>44083</v>
      </c>
      <c r="B257" s="10">
        <v>562</v>
      </c>
      <c r="C257" s="10">
        <v>580</v>
      </c>
      <c r="D257" s="10">
        <v>602</v>
      </c>
      <c r="E257" s="10">
        <v>664</v>
      </c>
      <c r="F257" s="10">
        <v>683</v>
      </c>
      <c r="G257" s="32">
        <f>DIARIO!B255</f>
        <v>894</v>
      </c>
      <c r="H257" s="38">
        <f>DIARIO!B620</f>
        <v>0</v>
      </c>
      <c r="I257" s="31">
        <f>DIARIO!D255</f>
        <v>221</v>
      </c>
      <c r="J257" s="31">
        <f>DIARIO!D620</f>
        <v>0</v>
      </c>
      <c r="K257" s="31">
        <f>DIARIO!E255</f>
        <v>26</v>
      </c>
      <c r="L257" s="31">
        <f>DIARIO!E620</f>
        <v>0</v>
      </c>
    </row>
    <row r="258" spans="1:12" x14ac:dyDescent="0.35">
      <c r="A258" s="19">
        <v>44084</v>
      </c>
      <c r="B258" s="10">
        <v>547</v>
      </c>
      <c r="C258" s="10">
        <v>544</v>
      </c>
      <c r="D258" s="10">
        <v>635</v>
      </c>
      <c r="E258" s="10">
        <v>663</v>
      </c>
      <c r="F258" s="10">
        <v>613</v>
      </c>
      <c r="G258" s="32">
        <f>DIARIO!B256</f>
        <v>912</v>
      </c>
      <c r="H258" s="38">
        <f>DIARIO!B621</f>
        <v>0</v>
      </c>
      <c r="I258" s="31">
        <f>DIARIO!D256</f>
        <v>225</v>
      </c>
      <c r="J258" s="31">
        <f>DIARIO!D621</f>
        <v>0</v>
      </c>
      <c r="K258" s="31">
        <f>DIARIO!E256</f>
        <v>18</v>
      </c>
      <c r="L258" s="31">
        <f>DIARIO!E621</f>
        <v>0</v>
      </c>
    </row>
    <row r="259" spans="1:12" x14ac:dyDescent="0.35">
      <c r="A259" s="19">
        <v>44085</v>
      </c>
      <c r="B259" s="10">
        <v>618</v>
      </c>
      <c r="C259" s="10">
        <v>635</v>
      </c>
      <c r="D259" s="10">
        <v>613</v>
      </c>
      <c r="E259" s="10">
        <v>604</v>
      </c>
      <c r="F259" s="10">
        <v>648</v>
      </c>
      <c r="G259" s="32">
        <f>DIARIO!B257</f>
        <v>969</v>
      </c>
      <c r="H259" s="38">
        <f>DIARIO!B622</f>
        <v>0</v>
      </c>
      <c r="I259" s="31">
        <f>DIARIO!D257</f>
        <v>234</v>
      </c>
      <c r="J259" s="31">
        <f>DIARIO!D622</f>
        <v>0</v>
      </c>
      <c r="K259" s="31">
        <f>DIARIO!E257</f>
        <v>30</v>
      </c>
      <c r="L259" s="31">
        <f>DIARIO!E622</f>
        <v>0</v>
      </c>
    </row>
    <row r="260" spans="1:12" x14ac:dyDescent="0.35">
      <c r="A260" s="19">
        <v>44086</v>
      </c>
      <c r="B260" s="10">
        <v>575</v>
      </c>
      <c r="C260" s="10">
        <v>556</v>
      </c>
      <c r="D260" s="10">
        <v>610</v>
      </c>
      <c r="E260" s="10">
        <v>647</v>
      </c>
      <c r="F260" s="10">
        <v>661</v>
      </c>
      <c r="G260" s="32">
        <f>DIARIO!B258</f>
        <v>914</v>
      </c>
      <c r="H260" s="38">
        <f>DIARIO!B623</f>
        <v>0</v>
      </c>
      <c r="I260" s="31">
        <f>DIARIO!D258</f>
        <v>218</v>
      </c>
      <c r="J260" s="31">
        <f>DIARIO!D623</f>
        <v>0</v>
      </c>
      <c r="K260" s="31">
        <f>DIARIO!E258</f>
        <v>16</v>
      </c>
      <c r="L260" s="31">
        <f>DIARIO!E623</f>
        <v>0</v>
      </c>
    </row>
    <row r="261" spans="1:12" x14ac:dyDescent="0.35">
      <c r="A261" s="19">
        <v>44087</v>
      </c>
      <c r="B261" s="10">
        <v>625</v>
      </c>
      <c r="C261" s="10">
        <v>557</v>
      </c>
      <c r="D261" s="10">
        <v>628</v>
      </c>
      <c r="E261" s="10">
        <v>623</v>
      </c>
      <c r="F261" s="10">
        <v>698</v>
      </c>
      <c r="G261" s="32">
        <f>DIARIO!B259</f>
        <v>893</v>
      </c>
      <c r="H261" s="38">
        <f>DIARIO!B624</f>
        <v>0</v>
      </c>
      <c r="I261" s="31">
        <f>DIARIO!D259</f>
        <v>216</v>
      </c>
      <c r="J261" s="31">
        <f>DIARIO!D624</f>
        <v>0</v>
      </c>
      <c r="K261" s="31">
        <f>DIARIO!E259</f>
        <v>29</v>
      </c>
      <c r="L261" s="31">
        <f>DIARIO!E624</f>
        <v>0</v>
      </c>
    </row>
    <row r="262" spans="1:12" x14ac:dyDescent="0.35">
      <c r="A262" s="19">
        <v>44088</v>
      </c>
      <c r="B262" s="10">
        <v>592</v>
      </c>
      <c r="C262" s="10">
        <v>557</v>
      </c>
      <c r="D262" s="10">
        <v>584</v>
      </c>
      <c r="E262" s="10">
        <v>587</v>
      </c>
      <c r="F262" s="10">
        <v>631</v>
      </c>
      <c r="G262" s="32">
        <f>DIARIO!B260</f>
        <v>931</v>
      </c>
      <c r="H262" s="38">
        <f>DIARIO!B625</f>
        <v>0</v>
      </c>
      <c r="I262" s="31">
        <f>DIARIO!D260</f>
        <v>219</v>
      </c>
      <c r="J262" s="31">
        <f>DIARIO!D625</f>
        <v>0</v>
      </c>
      <c r="K262" s="31">
        <f>DIARIO!E260</f>
        <v>25</v>
      </c>
      <c r="L262" s="31">
        <f>DIARIO!E625</f>
        <v>0</v>
      </c>
    </row>
    <row r="263" spans="1:12" x14ac:dyDescent="0.35">
      <c r="A263" s="19">
        <v>44089</v>
      </c>
      <c r="B263" s="10">
        <v>637</v>
      </c>
      <c r="C263" s="10">
        <v>526</v>
      </c>
      <c r="D263" s="10">
        <v>626</v>
      </c>
      <c r="E263" s="10">
        <v>627</v>
      </c>
      <c r="F263" s="10">
        <v>675</v>
      </c>
      <c r="G263" s="32">
        <f>DIARIO!B261</f>
        <v>875</v>
      </c>
      <c r="H263" s="38">
        <f>DIARIO!B626</f>
        <v>0</v>
      </c>
      <c r="I263" s="31">
        <f>DIARIO!D261</f>
        <v>202</v>
      </c>
      <c r="J263" s="31">
        <f>DIARIO!D626</f>
        <v>0</v>
      </c>
      <c r="K263" s="31">
        <f>DIARIO!E261</f>
        <v>21</v>
      </c>
      <c r="L263" s="31">
        <f>DIARIO!E626</f>
        <v>0</v>
      </c>
    </row>
    <row r="264" spans="1:12" x14ac:dyDescent="0.35">
      <c r="A264" s="19">
        <v>44090</v>
      </c>
      <c r="B264" s="10">
        <v>596</v>
      </c>
      <c r="C264" s="10">
        <v>603</v>
      </c>
      <c r="D264" s="10">
        <v>663</v>
      </c>
      <c r="E264" s="10">
        <v>664</v>
      </c>
      <c r="F264" s="10">
        <v>699</v>
      </c>
      <c r="G264" s="32">
        <f>DIARIO!B262</f>
        <v>897</v>
      </c>
      <c r="H264" s="38">
        <f>DIARIO!B627</f>
        <v>0</v>
      </c>
      <c r="I264" s="31">
        <f>DIARIO!D262</f>
        <v>223</v>
      </c>
      <c r="J264" s="31">
        <f>DIARIO!D627</f>
        <v>0</v>
      </c>
      <c r="K264" s="31">
        <f>DIARIO!E262</f>
        <v>30</v>
      </c>
      <c r="L264" s="31">
        <f>DIARIO!E627</f>
        <v>0</v>
      </c>
    </row>
    <row r="265" spans="1:12" x14ac:dyDescent="0.35">
      <c r="A265" s="19">
        <v>44091</v>
      </c>
      <c r="B265" s="10">
        <v>537</v>
      </c>
      <c r="C265" s="10">
        <v>592</v>
      </c>
      <c r="D265" s="10">
        <v>649</v>
      </c>
      <c r="E265" s="10">
        <v>631</v>
      </c>
      <c r="F265" s="10">
        <v>668</v>
      </c>
      <c r="G265" s="32">
        <f>DIARIO!B263</f>
        <v>857</v>
      </c>
      <c r="H265" s="38">
        <f>DIARIO!B628</f>
        <v>0</v>
      </c>
      <c r="I265" s="31">
        <f>DIARIO!D263</f>
        <v>224</v>
      </c>
      <c r="J265" s="31">
        <f>DIARIO!D628</f>
        <v>0</v>
      </c>
      <c r="K265" s="31">
        <f>DIARIO!E263</f>
        <v>20</v>
      </c>
      <c r="L265" s="31">
        <f>DIARIO!E628</f>
        <v>0</v>
      </c>
    </row>
    <row r="266" spans="1:12" x14ac:dyDescent="0.35">
      <c r="A266" s="19">
        <v>44092</v>
      </c>
      <c r="B266" s="10">
        <v>603</v>
      </c>
      <c r="C266" s="10">
        <v>630</v>
      </c>
      <c r="D266" s="10">
        <v>605</v>
      </c>
      <c r="E266" s="10">
        <v>615</v>
      </c>
      <c r="F266" s="10">
        <v>636</v>
      </c>
      <c r="G266" s="32">
        <f>DIARIO!B264</f>
        <v>863</v>
      </c>
      <c r="H266" s="38">
        <f>DIARIO!B629</f>
        <v>0</v>
      </c>
      <c r="I266" s="31">
        <f>DIARIO!D264</f>
        <v>200</v>
      </c>
      <c r="J266" s="31">
        <f>DIARIO!D629</f>
        <v>0</v>
      </c>
      <c r="K266" s="31">
        <f>DIARIO!E264</f>
        <v>31</v>
      </c>
      <c r="L266" s="31">
        <f>DIARIO!E629</f>
        <v>0</v>
      </c>
    </row>
    <row r="267" spans="1:12" x14ac:dyDescent="0.35">
      <c r="A267" s="19">
        <v>44093</v>
      </c>
      <c r="B267" s="10">
        <v>597</v>
      </c>
      <c r="C267" s="10">
        <v>610</v>
      </c>
      <c r="D267" s="10">
        <v>630</v>
      </c>
      <c r="E267" s="10">
        <v>634</v>
      </c>
      <c r="F267" s="10">
        <v>683</v>
      </c>
      <c r="G267" s="32">
        <f>DIARIO!B265</f>
        <v>922</v>
      </c>
      <c r="H267" s="38">
        <f>DIARIO!B630</f>
        <v>0</v>
      </c>
      <c r="I267" s="31">
        <f>DIARIO!D265</f>
        <v>220</v>
      </c>
      <c r="J267" s="31">
        <f>DIARIO!D630</f>
        <v>0</v>
      </c>
      <c r="K267" s="31">
        <f>DIARIO!E265</f>
        <v>23</v>
      </c>
      <c r="L267" s="31">
        <f>DIARIO!E630</f>
        <v>0</v>
      </c>
    </row>
    <row r="268" spans="1:12" x14ac:dyDescent="0.35">
      <c r="A268" s="19">
        <v>44094</v>
      </c>
      <c r="B268" s="10">
        <v>641</v>
      </c>
      <c r="C268" s="10">
        <v>597</v>
      </c>
      <c r="D268" s="10">
        <v>632</v>
      </c>
      <c r="E268" s="10">
        <v>655</v>
      </c>
      <c r="F268" s="10">
        <v>668</v>
      </c>
      <c r="G268" s="32">
        <f>DIARIO!B266</f>
        <v>920</v>
      </c>
      <c r="H268" s="38">
        <f>DIARIO!B631</f>
        <v>0</v>
      </c>
      <c r="I268" s="31">
        <f>DIARIO!D266</f>
        <v>186</v>
      </c>
      <c r="J268" s="31">
        <f>DIARIO!D631</f>
        <v>0</v>
      </c>
      <c r="K268" s="31">
        <f>DIARIO!E266</f>
        <v>29</v>
      </c>
      <c r="L268" s="31">
        <f>DIARIO!E631</f>
        <v>0</v>
      </c>
    </row>
    <row r="269" spans="1:12" x14ac:dyDescent="0.35">
      <c r="A269" s="19">
        <v>44095</v>
      </c>
      <c r="B269" s="10">
        <v>605</v>
      </c>
      <c r="C269" s="10">
        <v>543</v>
      </c>
      <c r="D269" s="10">
        <v>637</v>
      </c>
      <c r="E269" s="10">
        <v>633</v>
      </c>
      <c r="F269" s="10">
        <v>611</v>
      </c>
      <c r="G269" s="32">
        <f>DIARIO!B267</f>
        <v>967</v>
      </c>
      <c r="H269" s="38">
        <f>DIARIO!B632</f>
        <v>0</v>
      </c>
      <c r="I269" s="31">
        <f>DIARIO!D267</f>
        <v>234</v>
      </c>
      <c r="J269" s="31">
        <f>DIARIO!D632</f>
        <v>0</v>
      </c>
      <c r="K269" s="31">
        <f>DIARIO!E267</f>
        <v>28</v>
      </c>
      <c r="L269" s="31">
        <f>DIARIO!E632</f>
        <v>0</v>
      </c>
    </row>
    <row r="270" spans="1:12" x14ac:dyDescent="0.35">
      <c r="A270" s="19">
        <v>44096</v>
      </c>
      <c r="B270" s="10">
        <v>581</v>
      </c>
      <c r="C270" s="10">
        <v>618</v>
      </c>
      <c r="D270" s="10">
        <v>644</v>
      </c>
      <c r="E270" s="10">
        <v>607</v>
      </c>
      <c r="F270" s="10">
        <v>683</v>
      </c>
      <c r="G270" s="32">
        <f>DIARIO!B268</f>
        <v>865</v>
      </c>
      <c r="H270" s="38">
        <f>DIARIO!B633</f>
        <v>0</v>
      </c>
      <c r="I270" s="31">
        <f>DIARIO!D268</f>
        <v>206</v>
      </c>
      <c r="J270" s="31">
        <f>DIARIO!D633</f>
        <v>0</v>
      </c>
      <c r="K270" s="31">
        <f>DIARIO!E268</f>
        <v>30</v>
      </c>
      <c r="L270" s="31">
        <f>DIARIO!E633</f>
        <v>0</v>
      </c>
    </row>
    <row r="271" spans="1:12" x14ac:dyDescent="0.35">
      <c r="A271" s="19">
        <v>44097</v>
      </c>
      <c r="B271" s="10">
        <v>554</v>
      </c>
      <c r="C271" s="10">
        <v>538</v>
      </c>
      <c r="D271" s="10">
        <v>595</v>
      </c>
      <c r="E271" s="10">
        <v>662</v>
      </c>
      <c r="F271" s="10">
        <v>624</v>
      </c>
      <c r="G271" s="32">
        <f>DIARIO!B269</f>
        <v>879</v>
      </c>
      <c r="H271" s="38">
        <f>DIARIO!B634</f>
        <v>0</v>
      </c>
      <c r="I271" s="31">
        <f>DIARIO!D269</f>
        <v>203</v>
      </c>
      <c r="J271" s="31">
        <f>DIARIO!D634</f>
        <v>0</v>
      </c>
      <c r="K271" s="31">
        <f>DIARIO!E269</f>
        <v>19</v>
      </c>
      <c r="L271" s="31">
        <f>DIARIO!E634</f>
        <v>0</v>
      </c>
    </row>
    <row r="272" spans="1:12" x14ac:dyDescent="0.35">
      <c r="A272" s="19">
        <v>44098</v>
      </c>
      <c r="B272" s="10">
        <v>614</v>
      </c>
      <c r="C272" s="10">
        <v>622</v>
      </c>
      <c r="D272" s="10">
        <v>644</v>
      </c>
      <c r="E272" s="10">
        <v>607</v>
      </c>
      <c r="F272" s="10">
        <v>609</v>
      </c>
      <c r="G272" s="32">
        <f>DIARIO!B270</f>
        <v>865</v>
      </c>
      <c r="H272" s="38">
        <f>DIARIO!B635</f>
        <v>0</v>
      </c>
      <c r="I272" s="31">
        <f>DIARIO!D270</f>
        <v>196</v>
      </c>
      <c r="J272" s="31">
        <f>DIARIO!D635</f>
        <v>0</v>
      </c>
      <c r="K272" s="31">
        <f>DIARIO!E270</f>
        <v>29</v>
      </c>
      <c r="L272" s="31">
        <f>DIARIO!E635</f>
        <v>0</v>
      </c>
    </row>
    <row r="273" spans="1:12" x14ac:dyDescent="0.35">
      <c r="A273" s="19">
        <v>44099</v>
      </c>
      <c r="B273" s="10">
        <v>621</v>
      </c>
      <c r="C273" s="10">
        <v>658</v>
      </c>
      <c r="D273" s="10">
        <v>612</v>
      </c>
      <c r="E273" s="10">
        <v>621</v>
      </c>
      <c r="F273" s="10">
        <v>615</v>
      </c>
      <c r="G273" s="32">
        <f>DIARIO!B271</f>
        <v>868</v>
      </c>
      <c r="H273" s="38">
        <f>DIARIO!B636</f>
        <v>0</v>
      </c>
      <c r="I273" s="31">
        <f>DIARIO!D271</f>
        <v>189</v>
      </c>
      <c r="J273" s="31">
        <f>DIARIO!D636</f>
        <v>0</v>
      </c>
      <c r="K273" s="31">
        <f>DIARIO!E271</f>
        <v>29</v>
      </c>
      <c r="L273" s="31">
        <f>DIARIO!E636</f>
        <v>0</v>
      </c>
    </row>
    <row r="274" spans="1:12" x14ac:dyDescent="0.35">
      <c r="A274" s="19">
        <v>44100</v>
      </c>
      <c r="B274" s="10">
        <v>609</v>
      </c>
      <c r="C274" s="10">
        <v>578</v>
      </c>
      <c r="D274" s="10">
        <v>587</v>
      </c>
      <c r="E274" s="10">
        <v>555</v>
      </c>
      <c r="F274" s="10">
        <v>637</v>
      </c>
      <c r="G274" s="32">
        <f>DIARIO!B272</f>
        <v>853</v>
      </c>
      <c r="H274" s="38">
        <f>DIARIO!B637</f>
        <v>0</v>
      </c>
      <c r="I274" s="31">
        <f>DIARIO!D272</f>
        <v>203</v>
      </c>
      <c r="J274" s="31">
        <f>DIARIO!D637</f>
        <v>0</v>
      </c>
      <c r="K274" s="31">
        <f>DIARIO!E272</f>
        <v>27</v>
      </c>
      <c r="L274" s="31">
        <f>DIARIO!E637</f>
        <v>0</v>
      </c>
    </row>
    <row r="275" spans="1:12" x14ac:dyDescent="0.35">
      <c r="A275" s="19">
        <v>44101</v>
      </c>
      <c r="B275" s="10">
        <v>633</v>
      </c>
      <c r="C275" s="10">
        <v>562</v>
      </c>
      <c r="D275" s="10">
        <v>633</v>
      </c>
      <c r="E275" s="10">
        <v>628</v>
      </c>
      <c r="F275" s="10">
        <v>631</v>
      </c>
      <c r="G275" s="32">
        <f>DIARIO!B273</f>
        <v>879</v>
      </c>
      <c r="H275" s="38">
        <f>DIARIO!B638</f>
        <v>0</v>
      </c>
      <c r="I275" s="31">
        <f>DIARIO!D273</f>
        <v>199</v>
      </c>
      <c r="J275" s="31">
        <f>DIARIO!D638</f>
        <v>0</v>
      </c>
      <c r="K275" s="31">
        <f>DIARIO!E273</f>
        <v>20</v>
      </c>
      <c r="L275" s="31">
        <f>DIARIO!E638</f>
        <v>0</v>
      </c>
    </row>
    <row r="276" spans="1:12" x14ac:dyDescent="0.35">
      <c r="A276" s="19">
        <v>44102</v>
      </c>
      <c r="B276" s="10">
        <v>622</v>
      </c>
      <c r="C276" s="10">
        <v>554</v>
      </c>
      <c r="D276" s="10">
        <v>559</v>
      </c>
      <c r="E276" s="10">
        <v>625</v>
      </c>
      <c r="F276" s="10">
        <v>665</v>
      </c>
      <c r="G276" s="32">
        <f>DIARIO!B274</f>
        <v>883</v>
      </c>
      <c r="H276" s="38">
        <f>DIARIO!B639</f>
        <v>0</v>
      </c>
      <c r="I276" s="31">
        <f>DIARIO!D274</f>
        <v>206</v>
      </c>
      <c r="J276" s="31">
        <f>DIARIO!D639</f>
        <v>0</v>
      </c>
      <c r="K276" s="31">
        <f>DIARIO!E274</f>
        <v>29</v>
      </c>
      <c r="L276" s="31">
        <f>DIARIO!E639</f>
        <v>0</v>
      </c>
    </row>
    <row r="277" spans="1:12" x14ac:dyDescent="0.35">
      <c r="A277" s="19">
        <v>44103</v>
      </c>
      <c r="B277" s="10">
        <v>638</v>
      </c>
      <c r="C277" s="10">
        <v>594</v>
      </c>
      <c r="D277" s="10">
        <v>596</v>
      </c>
      <c r="E277" s="10">
        <v>646</v>
      </c>
      <c r="F277" s="10">
        <v>651</v>
      </c>
      <c r="G277" s="32">
        <f>DIARIO!B275</f>
        <v>810</v>
      </c>
      <c r="H277" s="38">
        <f>DIARIO!B640</f>
        <v>0</v>
      </c>
      <c r="I277" s="31">
        <f>DIARIO!D275</f>
        <v>195</v>
      </c>
      <c r="J277" s="31">
        <f>DIARIO!D640</f>
        <v>0</v>
      </c>
      <c r="K277" s="31">
        <f>DIARIO!E275</f>
        <v>29</v>
      </c>
      <c r="L277" s="31">
        <f>DIARIO!E640</f>
        <v>0</v>
      </c>
    </row>
    <row r="278" spans="1:12" x14ac:dyDescent="0.35">
      <c r="A278" s="19">
        <v>44104</v>
      </c>
      <c r="B278" s="10">
        <v>615</v>
      </c>
      <c r="C278" s="10">
        <v>547</v>
      </c>
      <c r="D278" s="10">
        <v>596</v>
      </c>
      <c r="E278" s="10">
        <v>642</v>
      </c>
      <c r="F278" s="10">
        <v>658</v>
      </c>
      <c r="G278" s="32">
        <f>DIARIO!B276</f>
        <v>847</v>
      </c>
      <c r="H278" s="38">
        <f>DIARIO!B641</f>
        <v>0</v>
      </c>
      <c r="I278" s="31">
        <f>DIARIO!D276</f>
        <v>192</v>
      </c>
      <c r="J278" s="31">
        <f>DIARIO!D641</f>
        <v>0</v>
      </c>
      <c r="K278" s="31">
        <f>DIARIO!E276</f>
        <v>29</v>
      </c>
      <c r="L278" s="31">
        <f>DIARIO!E641</f>
        <v>0</v>
      </c>
    </row>
    <row r="279" spans="1:12" x14ac:dyDescent="0.35">
      <c r="A279" s="19">
        <v>44105</v>
      </c>
      <c r="B279" s="10">
        <v>585</v>
      </c>
      <c r="C279" s="10">
        <v>580</v>
      </c>
      <c r="D279" s="10">
        <v>707</v>
      </c>
      <c r="E279" s="10">
        <v>617</v>
      </c>
      <c r="F279" s="10">
        <v>628</v>
      </c>
      <c r="G279" s="32">
        <f>DIARIO!B277</f>
        <v>906</v>
      </c>
      <c r="H279" s="38">
        <f>DIARIO!B642</f>
        <v>0</v>
      </c>
      <c r="I279" s="31">
        <f>DIARIO!D277</f>
        <v>212</v>
      </c>
      <c r="J279" s="31">
        <f>DIARIO!D642</f>
        <v>0</v>
      </c>
      <c r="K279" s="31">
        <f>DIARIO!E277</f>
        <v>29</v>
      </c>
      <c r="L279" s="31">
        <f>DIARIO!E642</f>
        <v>0</v>
      </c>
    </row>
    <row r="280" spans="1:12" x14ac:dyDescent="0.35">
      <c r="A280" s="19">
        <v>44106</v>
      </c>
      <c r="B280" s="10">
        <v>576</v>
      </c>
      <c r="C280" s="10">
        <v>610</v>
      </c>
      <c r="D280" s="10">
        <v>607</v>
      </c>
      <c r="E280" s="10">
        <v>614</v>
      </c>
      <c r="F280" s="10">
        <v>700</v>
      </c>
      <c r="G280" s="32">
        <f>DIARIO!B278</f>
        <v>838</v>
      </c>
      <c r="H280" s="38">
        <f>DIARIO!B643</f>
        <v>0</v>
      </c>
      <c r="I280" s="31">
        <f>DIARIO!D278</f>
        <v>211</v>
      </c>
      <c r="J280" s="31">
        <f>DIARIO!D643</f>
        <v>0</v>
      </c>
      <c r="K280" s="31">
        <f>DIARIO!E278</f>
        <v>15</v>
      </c>
      <c r="L280" s="31">
        <f>DIARIO!E643</f>
        <v>0</v>
      </c>
    </row>
    <row r="281" spans="1:12" x14ac:dyDescent="0.35">
      <c r="A281" s="19">
        <v>44107</v>
      </c>
      <c r="B281" s="10">
        <v>590</v>
      </c>
      <c r="C281" s="10">
        <v>586</v>
      </c>
      <c r="D281" s="10">
        <v>619</v>
      </c>
      <c r="E281" s="10">
        <v>590</v>
      </c>
      <c r="F281" s="10">
        <v>637</v>
      </c>
      <c r="G281" s="32">
        <f>DIARIO!B279</f>
        <v>858</v>
      </c>
      <c r="H281" s="38">
        <f>DIARIO!B644</f>
        <v>0</v>
      </c>
      <c r="I281" s="31">
        <f>DIARIO!D279</f>
        <v>180</v>
      </c>
      <c r="J281" s="31">
        <f>DIARIO!D644</f>
        <v>0</v>
      </c>
      <c r="K281" s="31">
        <f>DIARIO!E279</f>
        <v>23</v>
      </c>
      <c r="L281" s="31">
        <f>DIARIO!E644</f>
        <v>0</v>
      </c>
    </row>
    <row r="282" spans="1:12" x14ac:dyDescent="0.35">
      <c r="A282" s="19">
        <v>44108</v>
      </c>
      <c r="B282" s="10">
        <v>606</v>
      </c>
      <c r="C282" s="10">
        <v>567</v>
      </c>
      <c r="D282" s="10">
        <v>633</v>
      </c>
      <c r="E282" s="10">
        <v>598</v>
      </c>
      <c r="F282" s="10">
        <v>701</v>
      </c>
      <c r="G282" s="32">
        <f>DIARIO!B280</f>
        <v>890</v>
      </c>
      <c r="H282" s="38">
        <f>DIARIO!B645</f>
        <v>0</v>
      </c>
      <c r="I282" s="31">
        <f>DIARIO!D280</f>
        <v>192</v>
      </c>
      <c r="J282" s="31">
        <f>DIARIO!D645</f>
        <v>0</v>
      </c>
      <c r="K282" s="31">
        <f>DIARIO!E280</f>
        <v>21</v>
      </c>
      <c r="L282" s="31">
        <f>DIARIO!E645</f>
        <v>0</v>
      </c>
    </row>
    <row r="283" spans="1:12" x14ac:dyDescent="0.35">
      <c r="A283" s="19">
        <v>44109</v>
      </c>
      <c r="B283" s="10">
        <v>611</v>
      </c>
      <c r="C283" s="10">
        <v>609</v>
      </c>
      <c r="D283" s="10">
        <v>567</v>
      </c>
      <c r="E283" s="10">
        <v>631</v>
      </c>
      <c r="F283" s="10">
        <v>652</v>
      </c>
      <c r="G283" s="32">
        <f>DIARIO!B281</f>
        <v>874</v>
      </c>
      <c r="H283" s="38">
        <f>DIARIO!B646</f>
        <v>0</v>
      </c>
      <c r="I283" s="31">
        <f>DIARIO!D281</f>
        <v>185</v>
      </c>
      <c r="J283" s="31">
        <f>DIARIO!D646</f>
        <v>0</v>
      </c>
      <c r="K283" s="31">
        <f>DIARIO!E281</f>
        <v>25</v>
      </c>
      <c r="L283" s="31">
        <f>DIARIO!E646</f>
        <v>0</v>
      </c>
    </row>
    <row r="284" spans="1:12" x14ac:dyDescent="0.35">
      <c r="A284" s="19">
        <v>44110</v>
      </c>
      <c r="B284" s="10">
        <v>615</v>
      </c>
      <c r="C284" s="10">
        <v>555</v>
      </c>
      <c r="D284" s="10">
        <v>614</v>
      </c>
      <c r="E284" s="10">
        <v>617</v>
      </c>
      <c r="F284" s="10">
        <v>652</v>
      </c>
      <c r="G284" s="32">
        <f>DIARIO!B282</f>
        <v>862</v>
      </c>
      <c r="H284" s="38">
        <f>DIARIO!B647</f>
        <v>0</v>
      </c>
      <c r="I284" s="31">
        <f>DIARIO!D282</f>
        <v>210</v>
      </c>
      <c r="J284" s="31">
        <f>DIARIO!D647</f>
        <v>0</v>
      </c>
      <c r="K284" s="31">
        <f>DIARIO!E282</f>
        <v>25</v>
      </c>
      <c r="L284" s="31">
        <f>DIARIO!E647</f>
        <v>0</v>
      </c>
    </row>
    <row r="285" spans="1:12" x14ac:dyDescent="0.35">
      <c r="A285" s="19">
        <v>44111</v>
      </c>
      <c r="B285" s="10">
        <v>594</v>
      </c>
      <c r="C285" s="10">
        <v>534</v>
      </c>
      <c r="D285" s="10">
        <v>631</v>
      </c>
      <c r="E285" s="10">
        <v>626</v>
      </c>
      <c r="F285" s="10">
        <v>662</v>
      </c>
      <c r="G285" s="32">
        <f>DIARIO!B283</f>
        <v>877</v>
      </c>
      <c r="H285" s="38">
        <f>DIARIO!B648</f>
        <v>0</v>
      </c>
      <c r="I285" s="31">
        <f>DIARIO!D283</f>
        <v>173</v>
      </c>
      <c r="J285" s="31">
        <f>DIARIO!D648</f>
        <v>0</v>
      </c>
      <c r="K285" s="31">
        <f>DIARIO!E283</f>
        <v>24</v>
      </c>
      <c r="L285" s="31">
        <f>DIARIO!E648</f>
        <v>0</v>
      </c>
    </row>
    <row r="286" spans="1:12" x14ac:dyDescent="0.35">
      <c r="A286" s="19">
        <v>44112</v>
      </c>
      <c r="B286" s="10">
        <v>595</v>
      </c>
      <c r="C286" s="10">
        <v>570</v>
      </c>
      <c r="D286" s="10">
        <v>646</v>
      </c>
      <c r="E286" s="10">
        <v>653</v>
      </c>
      <c r="F286" s="10">
        <v>599</v>
      </c>
      <c r="G286" s="32">
        <f>DIARIO!B284</f>
        <v>850</v>
      </c>
      <c r="H286" s="38">
        <f>DIARIO!B649</f>
        <v>0</v>
      </c>
      <c r="I286" s="31">
        <f>DIARIO!D284</f>
        <v>177</v>
      </c>
      <c r="J286" s="31">
        <f>DIARIO!D649</f>
        <v>0</v>
      </c>
      <c r="K286" s="31">
        <f>DIARIO!E284</f>
        <v>20</v>
      </c>
      <c r="L286" s="31">
        <f>DIARIO!E649</f>
        <v>0</v>
      </c>
    </row>
    <row r="287" spans="1:12" x14ac:dyDescent="0.35">
      <c r="A287" s="19">
        <v>44113</v>
      </c>
      <c r="B287" s="10">
        <v>574</v>
      </c>
      <c r="C287" s="10">
        <v>645</v>
      </c>
      <c r="D287" s="10">
        <v>596</v>
      </c>
      <c r="E287" s="10">
        <v>575</v>
      </c>
      <c r="F287" s="10">
        <v>653</v>
      </c>
      <c r="G287" s="32">
        <f>DIARIO!B285</f>
        <v>880</v>
      </c>
      <c r="H287" s="38">
        <f>DIARIO!B650</f>
        <v>0</v>
      </c>
      <c r="I287" s="31">
        <f>DIARIO!D285</f>
        <v>183</v>
      </c>
      <c r="J287" s="31">
        <f>DIARIO!D650</f>
        <v>0</v>
      </c>
      <c r="K287" s="31">
        <f>DIARIO!E285</f>
        <v>21</v>
      </c>
      <c r="L287" s="31">
        <f>DIARIO!E650</f>
        <v>0</v>
      </c>
    </row>
    <row r="288" spans="1:12" x14ac:dyDescent="0.35">
      <c r="A288" s="19">
        <v>44114</v>
      </c>
      <c r="B288" s="10">
        <v>578</v>
      </c>
      <c r="C288" s="10">
        <v>585</v>
      </c>
      <c r="D288" s="10">
        <v>634</v>
      </c>
      <c r="E288" s="10">
        <v>615</v>
      </c>
      <c r="F288" s="10">
        <v>661</v>
      </c>
      <c r="G288" s="32">
        <f>DIARIO!B286</f>
        <v>907</v>
      </c>
      <c r="H288" s="38">
        <f>DIARIO!B651</f>
        <v>0</v>
      </c>
      <c r="I288" s="31">
        <f>DIARIO!D286</f>
        <v>202</v>
      </c>
      <c r="J288" s="31">
        <f>DIARIO!D651</f>
        <v>0</v>
      </c>
      <c r="K288" s="31">
        <f>DIARIO!E286</f>
        <v>18</v>
      </c>
      <c r="L288" s="31">
        <f>DIARIO!E651</f>
        <v>0</v>
      </c>
    </row>
    <row r="289" spans="1:12" x14ac:dyDescent="0.35">
      <c r="A289" s="19">
        <v>44115</v>
      </c>
      <c r="B289" s="10">
        <v>595</v>
      </c>
      <c r="C289" s="10">
        <v>602</v>
      </c>
      <c r="D289" s="10">
        <v>640</v>
      </c>
      <c r="E289" s="10">
        <v>607</v>
      </c>
      <c r="F289" s="10">
        <v>647</v>
      </c>
      <c r="G289" s="32">
        <f>DIARIO!B287</f>
        <v>936</v>
      </c>
      <c r="H289" s="38">
        <f>DIARIO!B652</f>
        <v>0</v>
      </c>
      <c r="I289" s="31">
        <f>DIARIO!D287</f>
        <v>201</v>
      </c>
      <c r="J289" s="31">
        <f>DIARIO!D652</f>
        <v>0</v>
      </c>
      <c r="K289" s="31">
        <f>DIARIO!E287</f>
        <v>22</v>
      </c>
      <c r="L289" s="31">
        <f>DIARIO!E652</f>
        <v>0</v>
      </c>
    </row>
    <row r="290" spans="1:12" x14ac:dyDescent="0.35">
      <c r="A290" s="19">
        <v>44116</v>
      </c>
      <c r="B290" s="10">
        <v>573</v>
      </c>
      <c r="C290" s="10">
        <v>585</v>
      </c>
      <c r="D290" s="10">
        <v>607</v>
      </c>
      <c r="E290" s="10">
        <v>623</v>
      </c>
      <c r="F290" s="10">
        <v>665</v>
      </c>
      <c r="G290" s="32">
        <f>DIARIO!B288</f>
        <v>875</v>
      </c>
      <c r="H290" s="38">
        <f>DIARIO!B653</f>
        <v>0</v>
      </c>
      <c r="I290" s="31">
        <f>DIARIO!D288</f>
        <v>200</v>
      </c>
      <c r="J290" s="31">
        <f>DIARIO!D653</f>
        <v>0</v>
      </c>
      <c r="K290" s="31">
        <f>DIARIO!E288</f>
        <v>34</v>
      </c>
      <c r="L290" s="31">
        <f>DIARIO!E653</f>
        <v>0</v>
      </c>
    </row>
    <row r="291" spans="1:12" x14ac:dyDescent="0.35">
      <c r="A291" s="19">
        <v>44117</v>
      </c>
      <c r="B291" s="10">
        <v>559</v>
      </c>
      <c r="C291" s="10">
        <v>594</v>
      </c>
      <c r="D291" s="10">
        <v>581</v>
      </c>
      <c r="E291" s="10">
        <v>628</v>
      </c>
      <c r="F291" s="10">
        <v>690</v>
      </c>
      <c r="G291" s="32">
        <f>DIARIO!B289</f>
        <v>885</v>
      </c>
      <c r="H291" s="38">
        <f>DIARIO!B654</f>
        <v>0</v>
      </c>
      <c r="I291" s="31">
        <f>DIARIO!D289</f>
        <v>212</v>
      </c>
      <c r="J291" s="31">
        <f>DIARIO!D654</f>
        <v>0</v>
      </c>
      <c r="K291" s="31">
        <f>DIARIO!E289</f>
        <v>22</v>
      </c>
      <c r="L291" s="31">
        <f>DIARIO!E654</f>
        <v>0</v>
      </c>
    </row>
    <row r="292" spans="1:12" x14ac:dyDescent="0.35">
      <c r="A292" s="19">
        <v>44118</v>
      </c>
      <c r="B292" s="10">
        <v>529</v>
      </c>
      <c r="C292" s="10">
        <v>593</v>
      </c>
      <c r="D292" s="10">
        <v>677</v>
      </c>
      <c r="E292" s="10">
        <v>662</v>
      </c>
      <c r="F292" s="10">
        <v>669</v>
      </c>
      <c r="G292" s="32">
        <f>DIARIO!B290</f>
        <v>860</v>
      </c>
      <c r="H292" s="38">
        <f>DIARIO!B655</f>
        <v>0</v>
      </c>
      <c r="I292" s="31">
        <f>DIARIO!D290</f>
        <v>185</v>
      </c>
      <c r="J292" s="31">
        <f>DIARIO!D655</f>
        <v>0</v>
      </c>
      <c r="K292" s="31">
        <f>DIARIO!E290</f>
        <v>32</v>
      </c>
      <c r="L292" s="31">
        <f>DIARIO!E655</f>
        <v>0</v>
      </c>
    </row>
    <row r="293" spans="1:12" x14ac:dyDescent="0.35">
      <c r="A293" s="19">
        <v>44119</v>
      </c>
      <c r="B293" s="10">
        <v>576</v>
      </c>
      <c r="C293" s="10">
        <v>579</v>
      </c>
      <c r="D293" s="10">
        <v>667</v>
      </c>
      <c r="E293" s="10">
        <v>623</v>
      </c>
      <c r="F293" s="10">
        <v>654</v>
      </c>
      <c r="G293" s="32">
        <f>DIARIO!B291</f>
        <v>914</v>
      </c>
      <c r="H293" s="38">
        <f>DIARIO!B656</f>
        <v>0</v>
      </c>
      <c r="I293" s="31">
        <f>DIARIO!D291</f>
        <v>197</v>
      </c>
      <c r="J293" s="31">
        <f>DIARIO!D656</f>
        <v>0</v>
      </c>
      <c r="K293" s="31">
        <f>DIARIO!E291</f>
        <v>25</v>
      </c>
      <c r="L293" s="31">
        <f>DIARIO!E656</f>
        <v>0</v>
      </c>
    </row>
    <row r="294" spans="1:12" x14ac:dyDescent="0.35">
      <c r="A294" s="19">
        <v>44120</v>
      </c>
      <c r="B294" s="10">
        <v>596</v>
      </c>
      <c r="C294" s="10">
        <v>633</v>
      </c>
      <c r="D294" s="10">
        <v>655</v>
      </c>
      <c r="E294" s="10">
        <v>634</v>
      </c>
      <c r="F294" s="10">
        <v>621</v>
      </c>
      <c r="G294" s="32">
        <f>DIARIO!B292</f>
        <v>885</v>
      </c>
      <c r="H294" s="38">
        <f>DIARIO!B657</f>
        <v>0</v>
      </c>
      <c r="I294" s="31">
        <f>DIARIO!D292</f>
        <v>210</v>
      </c>
      <c r="J294" s="31">
        <f>DIARIO!D657</f>
        <v>0</v>
      </c>
      <c r="K294" s="31">
        <f>DIARIO!E292</f>
        <v>29</v>
      </c>
      <c r="L294" s="31">
        <f>DIARIO!E657</f>
        <v>0</v>
      </c>
    </row>
    <row r="295" spans="1:12" x14ac:dyDescent="0.35">
      <c r="A295" s="19">
        <v>44121</v>
      </c>
      <c r="B295" s="10">
        <v>565</v>
      </c>
      <c r="C295" s="10">
        <v>624</v>
      </c>
      <c r="D295" s="10">
        <v>709</v>
      </c>
      <c r="E295" s="10">
        <v>583</v>
      </c>
      <c r="F295" s="10">
        <v>655</v>
      </c>
      <c r="G295" s="32">
        <f>DIARIO!B293</f>
        <v>908</v>
      </c>
      <c r="H295" s="38">
        <f>DIARIO!B658</f>
        <v>0</v>
      </c>
      <c r="I295" s="31">
        <f>DIARIO!D293</f>
        <v>210</v>
      </c>
      <c r="J295" s="31">
        <f>DIARIO!D658</f>
        <v>0</v>
      </c>
      <c r="K295" s="31">
        <f>DIARIO!E293</f>
        <v>18</v>
      </c>
      <c r="L295" s="31">
        <f>DIARIO!E658</f>
        <v>0</v>
      </c>
    </row>
    <row r="296" spans="1:12" x14ac:dyDescent="0.35">
      <c r="A296" s="19">
        <v>44122</v>
      </c>
      <c r="B296" s="10">
        <v>647</v>
      </c>
      <c r="C296" s="10">
        <v>576</v>
      </c>
      <c r="D296" s="10">
        <v>644</v>
      </c>
      <c r="E296" s="10">
        <v>667</v>
      </c>
      <c r="F296" s="10">
        <v>637</v>
      </c>
      <c r="G296" s="32">
        <f>DIARIO!B294</f>
        <v>882</v>
      </c>
      <c r="H296" s="38">
        <f>DIARIO!B659</f>
        <v>0</v>
      </c>
      <c r="I296" s="31">
        <f>DIARIO!D294</f>
        <v>186</v>
      </c>
      <c r="J296" s="31">
        <f>DIARIO!D659</f>
        <v>0</v>
      </c>
      <c r="K296" s="31">
        <f>DIARIO!E294</f>
        <v>19</v>
      </c>
      <c r="L296" s="31">
        <f>DIARIO!E659</f>
        <v>0</v>
      </c>
    </row>
    <row r="297" spans="1:12" x14ac:dyDescent="0.35">
      <c r="A297" s="19">
        <v>44123</v>
      </c>
      <c r="B297" s="10">
        <v>562</v>
      </c>
      <c r="C297" s="10">
        <v>610</v>
      </c>
      <c r="D297" s="10">
        <v>635</v>
      </c>
      <c r="E297" s="10">
        <v>601</v>
      </c>
      <c r="F297" s="10">
        <v>654</v>
      </c>
      <c r="G297" s="32">
        <f>DIARIO!B295</f>
        <v>889</v>
      </c>
      <c r="H297" s="38">
        <f>DIARIO!B660</f>
        <v>0</v>
      </c>
      <c r="I297" s="31">
        <f>DIARIO!D295</f>
        <v>205</v>
      </c>
      <c r="J297" s="31">
        <f>DIARIO!D660</f>
        <v>0</v>
      </c>
      <c r="K297" s="31">
        <f>DIARIO!E295</f>
        <v>26</v>
      </c>
      <c r="L297" s="31">
        <f>DIARIO!E660</f>
        <v>0</v>
      </c>
    </row>
    <row r="298" spans="1:12" x14ac:dyDescent="0.35">
      <c r="A298" s="19">
        <v>44124</v>
      </c>
      <c r="B298" s="10">
        <v>602</v>
      </c>
      <c r="C298" s="10">
        <v>561</v>
      </c>
      <c r="D298" s="10">
        <v>629</v>
      </c>
      <c r="E298" s="10">
        <v>582</v>
      </c>
      <c r="F298" s="10">
        <v>727</v>
      </c>
      <c r="G298" s="32">
        <f>DIARIO!B296</f>
        <v>877</v>
      </c>
      <c r="H298" s="38">
        <f>DIARIO!B661</f>
        <v>0</v>
      </c>
      <c r="I298" s="31">
        <f>DIARIO!D296</f>
        <v>204</v>
      </c>
      <c r="J298" s="31">
        <f>DIARIO!D661</f>
        <v>0</v>
      </c>
      <c r="K298" s="31">
        <f>DIARIO!E296</f>
        <v>23</v>
      </c>
      <c r="L298" s="31">
        <f>DIARIO!E661</f>
        <v>0</v>
      </c>
    </row>
    <row r="299" spans="1:12" x14ac:dyDescent="0.35">
      <c r="A299" s="19">
        <v>44125</v>
      </c>
      <c r="B299" s="10">
        <v>593</v>
      </c>
      <c r="C299" s="10">
        <v>581</v>
      </c>
      <c r="D299" s="10">
        <v>590</v>
      </c>
      <c r="E299" s="10">
        <v>655</v>
      </c>
      <c r="F299" s="10">
        <v>620</v>
      </c>
      <c r="G299" s="32">
        <f>DIARIO!B297</f>
        <v>907</v>
      </c>
      <c r="H299" s="38">
        <f>DIARIO!B662</f>
        <v>0</v>
      </c>
      <c r="I299" s="31">
        <f>DIARIO!D297</f>
        <v>208</v>
      </c>
      <c r="J299" s="31">
        <f>DIARIO!D662</f>
        <v>0</v>
      </c>
      <c r="K299" s="31">
        <f>DIARIO!E297</f>
        <v>30</v>
      </c>
      <c r="L299" s="31">
        <f>DIARIO!E662</f>
        <v>0</v>
      </c>
    </row>
    <row r="300" spans="1:12" x14ac:dyDescent="0.35">
      <c r="A300" s="19">
        <v>44126</v>
      </c>
      <c r="B300" s="10">
        <v>590</v>
      </c>
      <c r="C300" s="10">
        <v>626</v>
      </c>
      <c r="D300" s="10">
        <v>592</v>
      </c>
      <c r="E300" s="10">
        <v>625</v>
      </c>
      <c r="F300" s="10">
        <v>644</v>
      </c>
      <c r="G300" s="32">
        <f>DIARIO!B298</f>
        <v>814</v>
      </c>
      <c r="H300" s="38">
        <f>DIARIO!B663</f>
        <v>0</v>
      </c>
      <c r="I300" s="31">
        <f>DIARIO!D298</f>
        <v>191</v>
      </c>
      <c r="J300" s="31">
        <f>DIARIO!D663</f>
        <v>0</v>
      </c>
      <c r="K300" s="31">
        <f>DIARIO!E298</f>
        <v>22</v>
      </c>
      <c r="L300" s="31">
        <f>DIARIO!E663</f>
        <v>0</v>
      </c>
    </row>
    <row r="301" spans="1:12" x14ac:dyDescent="0.35">
      <c r="A301" s="19">
        <v>44127</v>
      </c>
      <c r="B301" s="10">
        <v>550</v>
      </c>
      <c r="C301" s="10">
        <v>568</v>
      </c>
      <c r="D301" s="10">
        <v>645</v>
      </c>
      <c r="E301" s="10">
        <v>591</v>
      </c>
      <c r="F301" s="10">
        <v>701</v>
      </c>
      <c r="G301" s="32">
        <f>DIARIO!B299</f>
        <v>973</v>
      </c>
      <c r="H301" s="38">
        <f>DIARIO!B664</f>
        <v>0</v>
      </c>
      <c r="I301" s="31">
        <f>DIARIO!D299</f>
        <v>240</v>
      </c>
      <c r="J301" s="31">
        <f>DIARIO!D664</f>
        <v>0</v>
      </c>
      <c r="K301" s="31">
        <f>DIARIO!E299</f>
        <v>37</v>
      </c>
      <c r="L301" s="31">
        <f>DIARIO!E664</f>
        <v>0</v>
      </c>
    </row>
    <row r="302" spans="1:12" x14ac:dyDescent="0.35">
      <c r="A302" s="19">
        <v>44128</v>
      </c>
      <c r="B302" s="10">
        <v>569</v>
      </c>
      <c r="C302" s="10">
        <v>600</v>
      </c>
      <c r="D302" s="10">
        <v>589</v>
      </c>
      <c r="E302" s="10">
        <v>540</v>
      </c>
      <c r="F302" s="10">
        <v>666</v>
      </c>
      <c r="G302" s="32">
        <f>DIARIO!B300</f>
        <v>914</v>
      </c>
      <c r="H302" s="38">
        <f>DIARIO!B665</f>
        <v>0</v>
      </c>
      <c r="I302" s="31">
        <f>DIARIO!D300</f>
        <v>207</v>
      </c>
      <c r="J302" s="31">
        <f>DIARIO!D665</f>
        <v>0</v>
      </c>
      <c r="K302" s="31">
        <f>DIARIO!E300</f>
        <v>19</v>
      </c>
      <c r="L302" s="31">
        <f>DIARIO!E665</f>
        <v>0</v>
      </c>
    </row>
    <row r="303" spans="1:12" x14ac:dyDescent="0.35">
      <c r="A303" s="19">
        <v>44129</v>
      </c>
      <c r="B303" s="10">
        <v>561</v>
      </c>
      <c r="C303" s="10">
        <v>565</v>
      </c>
      <c r="D303" s="10">
        <v>591</v>
      </c>
      <c r="E303" s="10">
        <v>605</v>
      </c>
      <c r="F303" s="10">
        <v>646</v>
      </c>
      <c r="G303" s="32">
        <f>DIARIO!B301</f>
        <v>944</v>
      </c>
      <c r="H303" s="38">
        <f>DIARIO!B666</f>
        <v>0</v>
      </c>
      <c r="I303" s="31">
        <f>DIARIO!D301</f>
        <v>206</v>
      </c>
      <c r="J303" s="31">
        <f>DIARIO!D666</f>
        <v>0</v>
      </c>
      <c r="K303" s="31">
        <f>DIARIO!E301</f>
        <v>29</v>
      </c>
      <c r="L303" s="31">
        <f>DIARIO!E666</f>
        <v>0</v>
      </c>
    </row>
    <row r="304" spans="1:12" x14ac:dyDescent="0.35">
      <c r="A304" s="19">
        <v>44130</v>
      </c>
      <c r="B304" s="10">
        <v>559</v>
      </c>
      <c r="C304" s="10">
        <v>571</v>
      </c>
      <c r="D304" s="10">
        <v>616</v>
      </c>
      <c r="E304" s="10">
        <v>634</v>
      </c>
      <c r="F304" s="10">
        <v>648</v>
      </c>
      <c r="G304" s="32">
        <f>DIARIO!B302</f>
        <v>945</v>
      </c>
      <c r="H304" s="38">
        <f>DIARIO!B667</f>
        <v>0</v>
      </c>
      <c r="I304" s="31">
        <f>DIARIO!D302</f>
        <v>219</v>
      </c>
      <c r="J304" s="31">
        <f>DIARIO!D667</f>
        <v>0</v>
      </c>
      <c r="K304" s="31">
        <f>DIARIO!E302</f>
        <v>24</v>
      </c>
      <c r="L304" s="31">
        <f>DIARIO!E667</f>
        <v>0</v>
      </c>
    </row>
    <row r="305" spans="1:12" x14ac:dyDescent="0.35">
      <c r="A305" s="19">
        <v>44131</v>
      </c>
      <c r="B305" s="10">
        <v>591</v>
      </c>
      <c r="C305" s="10">
        <v>552</v>
      </c>
      <c r="D305" s="10">
        <v>601</v>
      </c>
      <c r="E305" s="10">
        <v>614</v>
      </c>
      <c r="F305" s="10">
        <v>708</v>
      </c>
      <c r="G305" s="32">
        <f>DIARIO!B303</f>
        <v>867</v>
      </c>
      <c r="H305" s="38">
        <f>DIARIO!B668</f>
        <v>0</v>
      </c>
      <c r="I305" s="31">
        <f>DIARIO!D303</f>
        <v>212</v>
      </c>
      <c r="J305" s="31">
        <f>DIARIO!D668</f>
        <v>0</v>
      </c>
      <c r="K305" s="31">
        <f>DIARIO!E303</f>
        <v>22</v>
      </c>
      <c r="L305" s="31">
        <f>DIARIO!E668</f>
        <v>0</v>
      </c>
    </row>
    <row r="306" spans="1:12" x14ac:dyDescent="0.35">
      <c r="A306" s="19">
        <v>44132</v>
      </c>
      <c r="B306" s="10">
        <v>605</v>
      </c>
      <c r="C306" s="10">
        <v>550</v>
      </c>
      <c r="D306" s="10">
        <v>554</v>
      </c>
      <c r="E306" s="10">
        <v>678</v>
      </c>
      <c r="F306" s="10">
        <v>653</v>
      </c>
      <c r="G306" s="32">
        <f>DIARIO!B304</f>
        <v>847</v>
      </c>
      <c r="H306" s="38">
        <f>DIARIO!B669</f>
        <v>0</v>
      </c>
      <c r="I306" s="31">
        <f>DIARIO!D304</f>
        <v>208</v>
      </c>
      <c r="J306" s="31">
        <f>DIARIO!D669</f>
        <v>0</v>
      </c>
      <c r="K306" s="31">
        <f>DIARIO!E304</f>
        <v>30</v>
      </c>
      <c r="L306" s="31">
        <f>DIARIO!E669</f>
        <v>0</v>
      </c>
    </row>
    <row r="307" spans="1:12" x14ac:dyDescent="0.35">
      <c r="A307" s="19">
        <v>44133</v>
      </c>
      <c r="B307" s="10">
        <v>636</v>
      </c>
      <c r="C307" s="10">
        <v>567</v>
      </c>
      <c r="D307" s="10">
        <v>581</v>
      </c>
      <c r="E307" s="10">
        <v>604</v>
      </c>
      <c r="F307" s="10">
        <v>657</v>
      </c>
      <c r="G307" s="32">
        <f>DIARIO!B305</f>
        <v>850</v>
      </c>
      <c r="H307" s="38">
        <f>DIARIO!B670</f>
        <v>0</v>
      </c>
      <c r="I307" s="31">
        <f>DIARIO!D305</f>
        <v>232</v>
      </c>
      <c r="J307" s="31">
        <f>DIARIO!D670</f>
        <v>0</v>
      </c>
      <c r="K307" s="31">
        <f>DIARIO!E305</f>
        <v>22</v>
      </c>
      <c r="L307" s="31">
        <f>DIARIO!E670</f>
        <v>0</v>
      </c>
    </row>
    <row r="308" spans="1:12" x14ac:dyDescent="0.35">
      <c r="A308" s="19">
        <v>44134</v>
      </c>
      <c r="B308" s="10">
        <v>597</v>
      </c>
      <c r="C308" s="10">
        <v>668</v>
      </c>
      <c r="D308" s="10">
        <v>621</v>
      </c>
      <c r="E308" s="10">
        <v>592</v>
      </c>
      <c r="F308" s="10">
        <v>671</v>
      </c>
      <c r="G308" s="32">
        <f>DIARIO!B306</f>
        <v>872</v>
      </c>
      <c r="H308" s="38">
        <f>DIARIO!B671</f>
        <v>0</v>
      </c>
      <c r="I308" s="31">
        <f>DIARIO!D306</f>
        <v>217</v>
      </c>
      <c r="J308" s="31">
        <f>DIARIO!D671</f>
        <v>0</v>
      </c>
      <c r="K308" s="31">
        <f>DIARIO!E306</f>
        <v>30</v>
      </c>
      <c r="L308" s="31">
        <f>DIARIO!E671</f>
        <v>0</v>
      </c>
    </row>
    <row r="309" spans="1:12" x14ac:dyDescent="0.35">
      <c r="A309" s="19">
        <v>44135</v>
      </c>
      <c r="B309" s="10">
        <v>611</v>
      </c>
      <c r="C309" s="10">
        <v>603</v>
      </c>
      <c r="D309" s="10">
        <v>636</v>
      </c>
      <c r="E309" s="10">
        <v>645</v>
      </c>
      <c r="F309" s="10">
        <v>712</v>
      </c>
      <c r="G309" s="32">
        <f>DIARIO!B307</f>
        <v>855</v>
      </c>
      <c r="H309" s="38">
        <f>DIARIO!B672</f>
        <v>0</v>
      </c>
      <c r="I309" s="31">
        <f>DIARIO!D307</f>
        <v>196</v>
      </c>
      <c r="J309" s="31">
        <f>DIARIO!D672</f>
        <v>0</v>
      </c>
      <c r="K309" s="31">
        <f>DIARIO!E307</f>
        <v>25</v>
      </c>
      <c r="L309" s="31">
        <f>DIARIO!E672</f>
        <v>0</v>
      </c>
    </row>
    <row r="310" spans="1:12" x14ac:dyDescent="0.35">
      <c r="A310" s="19">
        <v>44136</v>
      </c>
      <c r="B310" s="10">
        <v>639</v>
      </c>
      <c r="C310" s="10">
        <v>528</v>
      </c>
      <c r="D310" s="10">
        <v>647</v>
      </c>
      <c r="E310" s="10">
        <v>620</v>
      </c>
      <c r="F310" s="10">
        <v>701</v>
      </c>
      <c r="G310" s="32">
        <f>DIARIO!B308</f>
        <v>870</v>
      </c>
      <c r="H310" s="38">
        <f>DIARIO!B673</f>
        <v>0</v>
      </c>
      <c r="I310" s="31">
        <f>DIARIO!D308</f>
        <v>190</v>
      </c>
      <c r="J310" s="31">
        <f>DIARIO!D673</f>
        <v>0</v>
      </c>
      <c r="K310" s="31">
        <f>DIARIO!E308</f>
        <v>25</v>
      </c>
      <c r="L310" s="31">
        <f>DIARIO!E673</f>
        <v>0</v>
      </c>
    </row>
    <row r="311" spans="1:12" x14ac:dyDescent="0.35">
      <c r="A311" s="19">
        <v>44137</v>
      </c>
      <c r="B311" s="10">
        <v>598</v>
      </c>
      <c r="C311" s="10">
        <v>572</v>
      </c>
      <c r="D311" s="10">
        <v>593</v>
      </c>
      <c r="E311" s="10">
        <v>645</v>
      </c>
      <c r="F311" s="10">
        <v>691</v>
      </c>
      <c r="G311" s="32">
        <f>DIARIO!B309</f>
        <v>881</v>
      </c>
      <c r="H311" s="38">
        <f>DIARIO!B674</f>
        <v>0</v>
      </c>
      <c r="I311" s="31">
        <f>DIARIO!D309</f>
        <v>211</v>
      </c>
      <c r="J311" s="31">
        <f>DIARIO!D674</f>
        <v>0</v>
      </c>
      <c r="K311" s="31">
        <f>DIARIO!E309</f>
        <v>20</v>
      </c>
      <c r="L311" s="31">
        <f>DIARIO!E674</f>
        <v>0</v>
      </c>
    </row>
    <row r="312" spans="1:12" x14ac:dyDescent="0.35">
      <c r="A312" s="19">
        <v>44138</v>
      </c>
      <c r="B312" s="10">
        <v>615</v>
      </c>
      <c r="C312" s="10">
        <v>574</v>
      </c>
      <c r="D312" s="10">
        <v>578</v>
      </c>
      <c r="E312" s="10">
        <v>638</v>
      </c>
      <c r="F312" s="10">
        <v>693</v>
      </c>
      <c r="G312" s="32">
        <f>DIARIO!B310</f>
        <v>949</v>
      </c>
      <c r="H312" s="38">
        <f>DIARIO!B675</f>
        <v>0</v>
      </c>
      <c r="I312" s="31">
        <f>DIARIO!D310</f>
        <v>239</v>
      </c>
      <c r="J312" s="31">
        <f>DIARIO!D675</f>
        <v>0</v>
      </c>
      <c r="K312" s="31">
        <f>DIARIO!E310</f>
        <v>29</v>
      </c>
      <c r="L312" s="31">
        <f>DIARIO!E675</f>
        <v>0</v>
      </c>
    </row>
    <row r="313" spans="1:12" x14ac:dyDescent="0.35">
      <c r="A313" s="19">
        <v>44139</v>
      </c>
      <c r="B313" s="10">
        <v>562</v>
      </c>
      <c r="C313" s="10">
        <v>595</v>
      </c>
      <c r="D313" s="10">
        <v>606</v>
      </c>
      <c r="E313" s="10">
        <v>677</v>
      </c>
      <c r="F313" s="10">
        <v>706</v>
      </c>
      <c r="G313" s="32">
        <f>DIARIO!B311</f>
        <v>947</v>
      </c>
      <c r="H313" s="38">
        <f>DIARIO!B676</f>
        <v>0</v>
      </c>
      <c r="I313" s="31">
        <f>DIARIO!D311</f>
        <v>254</v>
      </c>
      <c r="J313" s="31">
        <f>DIARIO!D676</f>
        <v>0</v>
      </c>
      <c r="K313" s="31">
        <f>DIARIO!E311</f>
        <v>31</v>
      </c>
      <c r="L313" s="31">
        <f>DIARIO!E676</f>
        <v>0</v>
      </c>
    </row>
    <row r="314" spans="1:12" x14ac:dyDescent="0.35">
      <c r="A314" s="19">
        <v>44140</v>
      </c>
      <c r="B314" s="10">
        <v>597</v>
      </c>
      <c r="C314" s="10">
        <v>579</v>
      </c>
      <c r="D314" s="10">
        <v>629</v>
      </c>
      <c r="E314" s="10">
        <v>655</v>
      </c>
      <c r="F314" s="10">
        <v>697</v>
      </c>
      <c r="G314" s="32">
        <f>DIARIO!B312</f>
        <v>831</v>
      </c>
      <c r="H314" s="38">
        <f>DIARIO!B677</f>
        <v>0</v>
      </c>
      <c r="I314" s="31">
        <f>DIARIO!D312</f>
        <v>216</v>
      </c>
      <c r="J314" s="31">
        <f>DIARIO!D677</f>
        <v>0</v>
      </c>
      <c r="K314" s="31">
        <f>DIARIO!E312</f>
        <v>27</v>
      </c>
      <c r="L314" s="31">
        <f>DIARIO!E677</f>
        <v>0</v>
      </c>
    </row>
    <row r="315" spans="1:12" x14ac:dyDescent="0.35">
      <c r="A315" s="19">
        <v>44141</v>
      </c>
      <c r="B315" s="10">
        <v>594</v>
      </c>
      <c r="C315" s="10">
        <v>588</v>
      </c>
      <c r="D315" s="10">
        <v>688</v>
      </c>
      <c r="E315" s="10">
        <v>617</v>
      </c>
      <c r="F315" s="10">
        <v>672</v>
      </c>
      <c r="G315" s="32">
        <f>DIARIO!B313</f>
        <v>891</v>
      </c>
      <c r="H315" s="38">
        <f>DIARIO!B678</f>
        <v>0</v>
      </c>
      <c r="I315" s="31">
        <f>DIARIO!D313</f>
        <v>212</v>
      </c>
      <c r="J315" s="31">
        <f>DIARIO!D678</f>
        <v>0</v>
      </c>
      <c r="K315" s="31">
        <f>DIARIO!E313</f>
        <v>20</v>
      </c>
      <c r="L315" s="31">
        <f>DIARIO!E678</f>
        <v>0</v>
      </c>
    </row>
    <row r="316" spans="1:12" x14ac:dyDescent="0.35">
      <c r="A316" s="19">
        <v>44142</v>
      </c>
      <c r="B316" s="10">
        <v>590</v>
      </c>
      <c r="C316" s="10">
        <v>623</v>
      </c>
      <c r="D316" s="10">
        <v>623</v>
      </c>
      <c r="E316" s="10">
        <v>630</v>
      </c>
      <c r="F316" s="10">
        <v>658</v>
      </c>
      <c r="G316" s="32">
        <f>DIARIO!B314</f>
        <v>918</v>
      </c>
      <c r="H316" s="38">
        <f>DIARIO!B679</f>
        <v>0</v>
      </c>
      <c r="I316" s="31">
        <f>DIARIO!D314</f>
        <v>217</v>
      </c>
      <c r="J316" s="31">
        <f>DIARIO!D679</f>
        <v>0</v>
      </c>
      <c r="K316" s="31">
        <f>DIARIO!E314</f>
        <v>21</v>
      </c>
      <c r="L316" s="31">
        <f>DIARIO!E679</f>
        <v>0</v>
      </c>
    </row>
    <row r="317" spans="1:12" x14ac:dyDescent="0.35">
      <c r="A317" s="19">
        <v>44143</v>
      </c>
      <c r="B317" s="10">
        <v>618</v>
      </c>
      <c r="C317" s="10">
        <v>578</v>
      </c>
      <c r="D317" s="10">
        <v>638</v>
      </c>
      <c r="E317" s="10">
        <v>595</v>
      </c>
      <c r="F317" s="10">
        <v>672</v>
      </c>
      <c r="G317" s="32">
        <f>DIARIO!B315</f>
        <v>865</v>
      </c>
      <c r="H317" s="38">
        <f>DIARIO!B680</f>
        <v>0</v>
      </c>
      <c r="I317" s="31">
        <f>DIARIO!D315</f>
        <v>181</v>
      </c>
      <c r="J317" s="31">
        <f>DIARIO!D680</f>
        <v>0</v>
      </c>
      <c r="K317" s="31">
        <f>DIARIO!E315</f>
        <v>17</v>
      </c>
      <c r="L317" s="31">
        <f>DIARIO!E680</f>
        <v>0</v>
      </c>
    </row>
    <row r="318" spans="1:12" x14ac:dyDescent="0.35">
      <c r="A318" s="19">
        <v>44144</v>
      </c>
      <c r="B318" s="10">
        <v>643</v>
      </c>
      <c r="C318" s="10">
        <v>577</v>
      </c>
      <c r="D318" s="10">
        <v>575</v>
      </c>
      <c r="E318" s="10">
        <v>636</v>
      </c>
      <c r="F318" s="10">
        <v>671</v>
      </c>
      <c r="G318" s="32">
        <f>DIARIO!B316</f>
        <v>885</v>
      </c>
      <c r="H318" s="38">
        <f>DIARIO!B681</f>
        <v>0</v>
      </c>
      <c r="I318" s="31">
        <f>DIARIO!D316</f>
        <v>187</v>
      </c>
      <c r="J318" s="31">
        <f>DIARIO!D681</f>
        <v>0</v>
      </c>
      <c r="K318" s="31">
        <f>DIARIO!E316</f>
        <v>27</v>
      </c>
      <c r="L318" s="31">
        <f>DIARIO!E681</f>
        <v>0</v>
      </c>
    </row>
    <row r="319" spans="1:12" x14ac:dyDescent="0.35">
      <c r="A319" s="19">
        <v>44145</v>
      </c>
      <c r="B319" s="10">
        <v>608</v>
      </c>
      <c r="C319" s="10">
        <v>581</v>
      </c>
      <c r="D319" s="10">
        <v>619</v>
      </c>
      <c r="E319" s="10">
        <v>596</v>
      </c>
      <c r="F319" s="10">
        <v>670</v>
      </c>
      <c r="G319" s="32">
        <f>DIARIO!B317</f>
        <v>826</v>
      </c>
      <c r="H319" s="38">
        <f>DIARIO!B682</f>
        <v>0</v>
      </c>
      <c r="I319" s="31">
        <f>DIARIO!D317</f>
        <v>205</v>
      </c>
      <c r="J319" s="31">
        <f>DIARIO!D682</f>
        <v>0</v>
      </c>
      <c r="K319" s="31">
        <f>DIARIO!E317</f>
        <v>17</v>
      </c>
      <c r="L319" s="31">
        <f>DIARIO!E682</f>
        <v>0</v>
      </c>
    </row>
    <row r="320" spans="1:12" x14ac:dyDescent="0.35">
      <c r="A320" s="19">
        <v>44146</v>
      </c>
      <c r="B320" s="10">
        <v>565</v>
      </c>
      <c r="C320" s="10">
        <v>573</v>
      </c>
      <c r="D320" s="10">
        <v>639</v>
      </c>
      <c r="E320" s="10">
        <v>637</v>
      </c>
      <c r="F320" s="10">
        <v>653</v>
      </c>
      <c r="G320" s="32">
        <f>DIARIO!B318</f>
        <v>817</v>
      </c>
      <c r="H320" s="38">
        <f>DIARIO!B683</f>
        <v>0</v>
      </c>
      <c r="I320" s="31">
        <f>DIARIO!D318</f>
        <v>200</v>
      </c>
      <c r="J320" s="31">
        <f>DIARIO!D683</f>
        <v>0</v>
      </c>
      <c r="K320" s="31">
        <f>DIARIO!E318</f>
        <v>25</v>
      </c>
      <c r="L320" s="31">
        <f>DIARIO!E683</f>
        <v>0</v>
      </c>
    </row>
    <row r="321" spans="1:12" x14ac:dyDescent="0.35">
      <c r="A321" s="19">
        <v>44147</v>
      </c>
      <c r="B321" s="10">
        <v>625</v>
      </c>
      <c r="C321" s="10">
        <v>585</v>
      </c>
      <c r="D321" s="10">
        <v>658</v>
      </c>
      <c r="E321" s="10">
        <v>641</v>
      </c>
      <c r="F321" s="10">
        <v>659</v>
      </c>
      <c r="G321" s="32">
        <f>DIARIO!B319</f>
        <v>941</v>
      </c>
      <c r="H321" s="38">
        <f>DIARIO!B684</f>
        <v>0</v>
      </c>
      <c r="I321" s="31">
        <f>DIARIO!D319</f>
        <v>219</v>
      </c>
      <c r="J321" s="31">
        <f>DIARIO!D684</f>
        <v>0</v>
      </c>
      <c r="K321" s="31">
        <f>DIARIO!E319</f>
        <v>29</v>
      </c>
      <c r="L321" s="31">
        <f>DIARIO!E684</f>
        <v>0</v>
      </c>
    </row>
    <row r="322" spans="1:12" x14ac:dyDescent="0.35">
      <c r="A322" s="19">
        <v>44148</v>
      </c>
      <c r="B322" s="10">
        <v>652</v>
      </c>
      <c r="C322" s="10">
        <v>656</v>
      </c>
      <c r="D322" s="10">
        <v>608</v>
      </c>
      <c r="E322" s="10">
        <v>654</v>
      </c>
      <c r="F322" s="10">
        <v>620</v>
      </c>
      <c r="G322" s="32">
        <f>DIARIO!B320</f>
        <v>846</v>
      </c>
      <c r="H322" s="38">
        <f>DIARIO!B685</f>
        <v>0</v>
      </c>
      <c r="I322" s="31">
        <f>DIARIO!D320</f>
        <v>205</v>
      </c>
      <c r="J322" s="31">
        <f>DIARIO!D685</f>
        <v>0</v>
      </c>
      <c r="K322" s="31">
        <f>DIARIO!E320</f>
        <v>26</v>
      </c>
      <c r="L322" s="31">
        <f>DIARIO!E685</f>
        <v>0</v>
      </c>
    </row>
    <row r="323" spans="1:12" x14ac:dyDescent="0.35">
      <c r="A323" s="19">
        <v>44149</v>
      </c>
      <c r="B323" s="10">
        <v>599</v>
      </c>
      <c r="C323" s="10">
        <v>550</v>
      </c>
      <c r="D323" s="10">
        <v>600</v>
      </c>
      <c r="E323" s="10">
        <v>645</v>
      </c>
      <c r="F323" s="10">
        <v>681</v>
      </c>
      <c r="G323" s="32">
        <f>DIARIO!B321</f>
        <v>879</v>
      </c>
      <c r="H323" s="38">
        <f>DIARIO!B686</f>
        <v>0</v>
      </c>
      <c r="I323" s="31">
        <f>DIARIO!D321</f>
        <v>204</v>
      </c>
      <c r="J323" s="31">
        <f>DIARIO!D686</f>
        <v>0</v>
      </c>
      <c r="K323" s="31">
        <f>DIARIO!E321</f>
        <v>22</v>
      </c>
      <c r="L323" s="31">
        <f>DIARIO!E686</f>
        <v>0</v>
      </c>
    </row>
    <row r="324" spans="1:12" x14ac:dyDescent="0.35">
      <c r="A324" s="19">
        <v>44150</v>
      </c>
      <c r="B324" s="10">
        <v>671</v>
      </c>
      <c r="C324" s="10">
        <v>604</v>
      </c>
      <c r="D324" s="10">
        <v>565</v>
      </c>
      <c r="E324" s="10">
        <v>650</v>
      </c>
      <c r="F324" s="10">
        <v>695</v>
      </c>
      <c r="G324" s="32">
        <f>DIARIO!B322</f>
        <v>948</v>
      </c>
      <c r="H324" s="38">
        <f>DIARIO!B687</f>
        <v>0</v>
      </c>
      <c r="I324" s="31">
        <f>DIARIO!D322</f>
        <v>219</v>
      </c>
      <c r="J324" s="31">
        <f>DIARIO!D687</f>
        <v>0</v>
      </c>
      <c r="K324" s="31">
        <f>DIARIO!E322</f>
        <v>29</v>
      </c>
      <c r="L324" s="31">
        <f>DIARIO!E687</f>
        <v>0</v>
      </c>
    </row>
    <row r="325" spans="1:12" x14ac:dyDescent="0.35">
      <c r="A325" s="19">
        <v>44151</v>
      </c>
      <c r="B325" s="10">
        <v>635</v>
      </c>
      <c r="C325" s="10">
        <v>595</v>
      </c>
      <c r="D325" s="10">
        <v>599</v>
      </c>
      <c r="E325" s="10">
        <v>635</v>
      </c>
      <c r="F325" s="10">
        <v>699</v>
      </c>
      <c r="G325" s="32">
        <f>DIARIO!B323</f>
        <v>895</v>
      </c>
      <c r="H325" s="38">
        <f>DIARIO!B688</f>
        <v>0</v>
      </c>
      <c r="I325" s="31">
        <f>DIARIO!D323</f>
        <v>214</v>
      </c>
      <c r="J325" s="31">
        <f>DIARIO!D688</f>
        <v>0</v>
      </c>
      <c r="K325" s="31">
        <f>DIARIO!E323</f>
        <v>21</v>
      </c>
      <c r="L325" s="31">
        <f>DIARIO!E688</f>
        <v>0</v>
      </c>
    </row>
    <row r="326" spans="1:12" x14ac:dyDescent="0.35">
      <c r="A326" s="19">
        <v>44152</v>
      </c>
      <c r="B326" s="10">
        <v>568</v>
      </c>
      <c r="C326" s="10">
        <v>599</v>
      </c>
      <c r="D326" s="10">
        <v>634</v>
      </c>
      <c r="E326" s="10">
        <v>652</v>
      </c>
      <c r="F326" s="10">
        <v>690</v>
      </c>
      <c r="G326" s="32">
        <f>DIARIO!B324</f>
        <v>825</v>
      </c>
      <c r="H326" s="38">
        <f>DIARIO!B689</f>
        <v>0</v>
      </c>
      <c r="I326" s="31">
        <f>DIARIO!D324</f>
        <v>183</v>
      </c>
      <c r="J326" s="31">
        <f>DIARIO!D689</f>
        <v>0</v>
      </c>
      <c r="K326" s="31">
        <f>DIARIO!E324</f>
        <v>22</v>
      </c>
      <c r="L326" s="31">
        <f>DIARIO!E689</f>
        <v>0</v>
      </c>
    </row>
    <row r="327" spans="1:12" x14ac:dyDescent="0.35">
      <c r="A327" s="19">
        <v>44153</v>
      </c>
      <c r="B327" s="10">
        <v>612</v>
      </c>
      <c r="C327" s="10">
        <v>602</v>
      </c>
      <c r="D327" s="10">
        <v>645</v>
      </c>
      <c r="E327" s="10">
        <v>642</v>
      </c>
      <c r="F327" s="10">
        <v>721</v>
      </c>
      <c r="G327" s="32">
        <f>DIARIO!B325</f>
        <v>849</v>
      </c>
      <c r="H327" s="38">
        <f>DIARIO!B690</f>
        <v>0</v>
      </c>
      <c r="I327" s="31">
        <f>DIARIO!D325</f>
        <v>208</v>
      </c>
      <c r="J327" s="31">
        <f>DIARIO!D690</f>
        <v>0</v>
      </c>
      <c r="K327" s="31">
        <f>DIARIO!E325</f>
        <v>15</v>
      </c>
      <c r="L327" s="31">
        <f>DIARIO!E690</f>
        <v>0</v>
      </c>
    </row>
    <row r="328" spans="1:12" x14ac:dyDescent="0.35">
      <c r="A328" s="19">
        <v>44154</v>
      </c>
      <c r="B328" s="10">
        <v>581</v>
      </c>
      <c r="C328" s="10">
        <v>569</v>
      </c>
      <c r="D328" s="10">
        <v>588</v>
      </c>
      <c r="E328" s="10">
        <v>632</v>
      </c>
      <c r="F328" s="10">
        <v>691</v>
      </c>
      <c r="G328" s="32">
        <f>DIARIO!B326</f>
        <v>888</v>
      </c>
      <c r="H328" s="38">
        <f>DIARIO!B691</f>
        <v>0</v>
      </c>
      <c r="I328" s="31">
        <f>DIARIO!D326</f>
        <v>212</v>
      </c>
      <c r="J328" s="31">
        <f>DIARIO!D691</f>
        <v>0</v>
      </c>
      <c r="K328" s="31">
        <f>DIARIO!E326</f>
        <v>23</v>
      </c>
      <c r="L328" s="31">
        <f>DIARIO!E691</f>
        <v>0</v>
      </c>
    </row>
    <row r="329" spans="1:12" x14ac:dyDescent="0.35">
      <c r="A329" s="19">
        <v>44155</v>
      </c>
      <c r="B329" s="10">
        <v>645</v>
      </c>
      <c r="C329" s="10">
        <v>620</v>
      </c>
      <c r="D329" s="10">
        <v>635</v>
      </c>
      <c r="E329" s="10">
        <v>615</v>
      </c>
      <c r="F329" s="10">
        <v>648</v>
      </c>
      <c r="G329" s="32">
        <f>DIARIO!B327</f>
        <v>908</v>
      </c>
      <c r="H329" s="38">
        <f>DIARIO!B692</f>
        <v>0</v>
      </c>
      <c r="I329" s="31">
        <f>DIARIO!D327</f>
        <v>209</v>
      </c>
      <c r="J329" s="31">
        <f>DIARIO!D692</f>
        <v>0</v>
      </c>
      <c r="K329" s="31">
        <f>DIARIO!E327</f>
        <v>21</v>
      </c>
      <c r="L329" s="31">
        <f>DIARIO!E692</f>
        <v>0</v>
      </c>
    </row>
    <row r="330" spans="1:12" x14ac:dyDescent="0.35">
      <c r="A330" s="19">
        <v>44156</v>
      </c>
      <c r="B330" s="10">
        <v>614</v>
      </c>
      <c r="C330" s="10">
        <v>623</v>
      </c>
      <c r="D330" s="10">
        <v>623</v>
      </c>
      <c r="E330" s="10">
        <v>625</v>
      </c>
      <c r="F330" s="10">
        <v>660</v>
      </c>
      <c r="G330" s="32">
        <f>DIARIO!B328</f>
        <v>937</v>
      </c>
      <c r="H330" s="38">
        <f>DIARIO!B693</f>
        <v>0</v>
      </c>
      <c r="I330" s="31">
        <f>DIARIO!D328</f>
        <v>224</v>
      </c>
      <c r="J330" s="31">
        <f>DIARIO!D693</f>
        <v>0</v>
      </c>
      <c r="K330" s="31">
        <f>DIARIO!E328</f>
        <v>27</v>
      </c>
      <c r="L330" s="31">
        <f>DIARIO!E693</f>
        <v>0</v>
      </c>
    </row>
    <row r="331" spans="1:12" x14ac:dyDescent="0.35">
      <c r="A331" s="19">
        <v>44157</v>
      </c>
      <c r="B331" s="10">
        <v>648</v>
      </c>
      <c r="C331" s="10">
        <v>602</v>
      </c>
      <c r="D331" s="10">
        <v>595</v>
      </c>
      <c r="E331" s="10">
        <v>619</v>
      </c>
      <c r="F331" s="10">
        <v>681</v>
      </c>
      <c r="G331" s="32">
        <f>DIARIO!B329</f>
        <v>955</v>
      </c>
      <c r="H331" s="38">
        <f>DIARIO!B694</f>
        <v>0</v>
      </c>
      <c r="I331" s="31">
        <f>DIARIO!D329</f>
        <v>229</v>
      </c>
      <c r="J331" s="31">
        <f>DIARIO!D694</f>
        <v>0</v>
      </c>
      <c r="K331" s="31">
        <f>DIARIO!E329</f>
        <v>23</v>
      </c>
      <c r="L331" s="31">
        <f>DIARIO!E694</f>
        <v>0</v>
      </c>
    </row>
    <row r="332" spans="1:12" x14ac:dyDescent="0.35">
      <c r="A332" s="19">
        <v>44158</v>
      </c>
      <c r="B332" s="10">
        <v>619</v>
      </c>
      <c r="C332" s="10">
        <v>567</v>
      </c>
      <c r="D332" s="10">
        <v>631</v>
      </c>
      <c r="E332" s="10">
        <v>648</v>
      </c>
      <c r="F332" s="10">
        <v>745</v>
      </c>
      <c r="G332" s="32">
        <f>DIARIO!B330</f>
        <v>918</v>
      </c>
      <c r="H332" s="38">
        <f>DIARIO!B695</f>
        <v>0</v>
      </c>
      <c r="I332" s="31">
        <f>DIARIO!D330</f>
        <v>215</v>
      </c>
      <c r="J332" s="31">
        <f>DIARIO!D695</f>
        <v>0</v>
      </c>
      <c r="K332" s="31">
        <f>DIARIO!E330</f>
        <v>23</v>
      </c>
      <c r="L332" s="31">
        <f>DIARIO!E695</f>
        <v>0</v>
      </c>
    </row>
    <row r="333" spans="1:12" x14ac:dyDescent="0.35">
      <c r="A333" s="19">
        <v>44159</v>
      </c>
      <c r="B333" s="10">
        <v>608</v>
      </c>
      <c r="C333" s="10">
        <v>603</v>
      </c>
      <c r="D333" s="10">
        <v>569</v>
      </c>
      <c r="E333" s="10">
        <v>638</v>
      </c>
      <c r="F333" s="10">
        <v>644</v>
      </c>
      <c r="G333" s="32">
        <f>DIARIO!B331</f>
        <v>906</v>
      </c>
      <c r="H333" s="38">
        <f>DIARIO!B696</f>
        <v>0</v>
      </c>
      <c r="I333" s="31">
        <f>DIARIO!D331</f>
        <v>228</v>
      </c>
      <c r="J333" s="31">
        <f>DIARIO!D696</f>
        <v>0</v>
      </c>
      <c r="K333" s="31">
        <f>DIARIO!E331</f>
        <v>27</v>
      </c>
      <c r="L333" s="31">
        <f>DIARIO!E696</f>
        <v>0</v>
      </c>
    </row>
    <row r="334" spans="1:12" x14ac:dyDescent="0.35">
      <c r="A334" s="19">
        <v>44160</v>
      </c>
      <c r="B334" s="10">
        <v>576</v>
      </c>
      <c r="C334" s="10">
        <v>623</v>
      </c>
      <c r="D334" s="10">
        <v>580</v>
      </c>
      <c r="E334" s="10">
        <v>671</v>
      </c>
      <c r="F334" s="10">
        <v>694</v>
      </c>
      <c r="G334" s="32">
        <f>DIARIO!B332</f>
        <v>806</v>
      </c>
      <c r="H334" s="38">
        <f>DIARIO!B697</f>
        <v>0</v>
      </c>
      <c r="I334" s="31">
        <f>DIARIO!D332</f>
        <v>195</v>
      </c>
      <c r="J334" s="31">
        <f>DIARIO!D697</f>
        <v>0</v>
      </c>
      <c r="K334" s="31">
        <f>DIARIO!E332</f>
        <v>22</v>
      </c>
      <c r="L334" s="31">
        <f>DIARIO!E697</f>
        <v>0</v>
      </c>
    </row>
    <row r="335" spans="1:12" x14ac:dyDescent="0.35">
      <c r="A335" s="19">
        <v>44161</v>
      </c>
      <c r="B335" s="10">
        <v>632</v>
      </c>
      <c r="C335" s="10">
        <v>620</v>
      </c>
      <c r="D335" s="10">
        <v>673</v>
      </c>
      <c r="E335" s="10">
        <v>607</v>
      </c>
      <c r="F335" s="10">
        <v>651</v>
      </c>
      <c r="G335" s="32">
        <f>DIARIO!B333</f>
        <v>938</v>
      </c>
      <c r="H335" s="38">
        <f>DIARIO!B698</f>
        <v>0</v>
      </c>
      <c r="I335" s="31">
        <f>DIARIO!D333</f>
        <v>228</v>
      </c>
      <c r="J335" s="31">
        <f>DIARIO!D698</f>
        <v>0</v>
      </c>
      <c r="K335" s="31">
        <f>DIARIO!E333</f>
        <v>20</v>
      </c>
      <c r="L335" s="31">
        <f>DIARIO!E698</f>
        <v>0</v>
      </c>
    </row>
    <row r="336" spans="1:12" x14ac:dyDescent="0.35">
      <c r="A336" s="19">
        <v>44162</v>
      </c>
      <c r="B336" s="10">
        <v>599</v>
      </c>
      <c r="C336" s="10">
        <v>625</v>
      </c>
      <c r="D336" s="10">
        <v>639</v>
      </c>
      <c r="E336" s="10">
        <v>621</v>
      </c>
      <c r="F336" s="10">
        <v>673</v>
      </c>
      <c r="G336" s="32">
        <f>DIARIO!B334</f>
        <v>886</v>
      </c>
      <c r="H336" s="38">
        <f>DIARIO!B699</f>
        <v>0</v>
      </c>
      <c r="I336" s="31">
        <f>DIARIO!D334</f>
        <v>228</v>
      </c>
      <c r="J336" s="31">
        <f>DIARIO!D699</f>
        <v>0</v>
      </c>
      <c r="K336" s="31">
        <f>DIARIO!E334</f>
        <v>29</v>
      </c>
      <c r="L336" s="31">
        <f>DIARIO!E699</f>
        <v>0</v>
      </c>
    </row>
    <row r="337" spans="1:12" x14ac:dyDescent="0.35">
      <c r="A337" s="19">
        <v>44163</v>
      </c>
      <c r="B337" s="10">
        <v>632</v>
      </c>
      <c r="C337" s="10">
        <v>686</v>
      </c>
      <c r="D337" s="10">
        <v>621</v>
      </c>
      <c r="E337" s="10">
        <v>646</v>
      </c>
      <c r="F337" s="10">
        <v>638</v>
      </c>
      <c r="G337" s="32">
        <f>DIARIO!B335</f>
        <v>879</v>
      </c>
      <c r="H337" s="38">
        <f>DIARIO!B700</f>
        <v>0</v>
      </c>
      <c r="I337" s="31">
        <f>DIARIO!D335</f>
        <v>219</v>
      </c>
      <c r="J337" s="31">
        <f>DIARIO!D700</f>
        <v>0</v>
      </c>
      <c r="K337" s="31">
        <f>DIARIO!E335</f>
        <v>18</v>
      </c>
      <c r="L337" s="31">
        <f>DIARIO!E700</f>
        <v>0</v>
      </c>
    </row>
    <row r="338" spans="1:12" x14ac:dyDescent="0.35">
      <c r="A338" s="19">
        <v>44164</v>
      </c>
      <c r="B338" s="10">
        <v>623</v>
      </c>
      <c r="C338" s="10">
        <v>565</v>
      </c>
      <c r="D338" s="10">
        <v>595</v>
      </c>
      <c r="E338" s="10">
        <v>724</v>
      </c>
      <c r="F338" s="10">
        <v>662</v>
      </c>
      <c r="G338" s="32">
        <f>DIARIO!B336</f>
        <v>945</v>
      </c>
      <c r="H338" s="38">
        <f>DIARIO!B701</f>
        <v>0</v>
      </c>
      <c r="I338" s="31">
        <f>DIARIO!D336</f>
        <v>213</v>
      </c>
      <c r="J338" s="31">
        <f>DIARIO!D701</f>
        <v>0</v>
      </c>
      <c r="K338" s="31">
        <f>DIARIO!E336</f>
        <v>23</v>
      </c>
      <c r="L338" s="31">
        <f>DIARIO!E701</f>
        <v>0</v>
      </c>
    </row>
    <row r="339" spans="1:12" x14ac:dyDescent="0.35">
      <c r="A339" s="19">
        <v>44165</v>
      </c>
      <c r="B339" s="10">
        <v>658</v>
      </c>
      <c r="C339" s="10">
        <v>595</v>
      </c>
      <c r="D339" s="10">
        <v>626</v>
      </c>
      <c r="E339" s="10">
        <v>642</v>
      </c>
      <c r="F339" s="10">
        <v>694</v>
      </c>
      <c r="G339" s="32">
        <f>DIARIO!B337</f>
        <v>912</v>
      </c>
      <c r="H339" s="38">
        <f>DIARIO!B702</f>
        <v>0</v>
      </c>
      <c r="I339" s="31">
        <f>DIARIO!D337</f>
        <v>191</v>
      </c>
      <c r="J339" s="31">
        <f>DIARIO!D702</f>
        <v>0</v>
      </c>
      <c r="K339" s="31">
        <f>DIARIO!E337</f>
        <v>30</v>
      </c>
      <c r="L339" s="31">
        <f>DIARIO!E702</f>
        <v>0</v>
      </c>
    </row>
    <row r="340" spans="1:12" x14ac:dyDescent="0.35">
      <c r="A340" s="19">
        <v>44166</v>
      </c>
      <c r="B340" s="10">
        <v>627</v>
      </c>
      <c r="C340" s="10">
        <v>569</v>
      </c>
      <c r="D340" s="10">
        <v>614</v>
      </c>
      <c r="E340" s="10">
        <v>660</v>
      </c>
      <c r="F340" s="10">
        <v>743</v>
      </c>
      <c r="G340" s="32">
        <f>DIARIO!B338</f>
        <v>846</v>
      </c>
      <c r="H340" s="38">
        <f>DIARIO!B703</f>
        <v>0</v>
      </c>
      <c r="I340" s="31">
        <f>DIARIO!D338</f>
        <v>208</v>
      </c>
      <c r="J340" s="31">
        <f>DIARIO!D703</f>
        <v>0</v>
      </c>
      <c r="K340" s="31">
        <f>DIARIO!E338</f>
        <v>23</v>
      </c>
      <c r="L340" s="31">
        <f>DIARIO!E703</f>
        <v>0</v>
      </c>
    </row>
    <row r="341" spans="1:12" x14ac:dyDescent="0.35">
      <c r="A341" s="19">
        <v>44167</v>
      </c>
      <c r="B341" s="10">
        <v>627</v>
      </c>
      <c r="C341" s="10">
        <v>615</v>
      </c>
      <c r="D341" s="10">
        <v>669</v>
      </c>
      <c r="E341" s="10">
        <v>736</v>
      </c>
      <c r="F341" s="10">
        <v>669</v>
      </c>
      <c r="G341" s="32">
        <f>DIARIO!B339</f>
        <v>884</v>
      </c>
      <c r="H341" s="38">
        <f>DIARIO!B704</f>
        <v>0</v>
      </c>
      <c r="I341" s="31">
        <f>DIARIO!D339</f>
        <v>215</v>
      </c>
      <c r="J341" s="31">
        <f>DIARIO!D704</f>
        <v>0</v>
      </c>
      <c r="K341" s="31">
        <f>DIARIO!E339</f>
        <v>25</v>
      </c>
      <c r="L341" s="31">
        <f>DIARIO!E704</f>
        <v>0</v>
      </c>
    </row>
    <row r="342" spans="1:12" x14ac:dyDescent="0.35">
      <c r="A342" s="19">
        <v>44168</v>
      </c>
      <c r="B342" s="10">
        <v>578</v>
      </c>
      <c r="C342" s="10">
        <v>591</v>
      </c>
      <c r="D342" s="10">
        <v>645</v>
      </c>
      <c r="E342" s="10">
        <v>685</v>
      </c>
      <c r="F342" s="10">
        <v>662</v>
      </c>
      <c r="G342" s="32">
        <f>DIARIO!B340</f>
        <v>849</v>
      </c>
      <c r="H342" s="38">
        <f>DIARIO!B705</f>
        <v>0</v>
      </c>
      <c r="I342" s="31">
        <f>DIARIO!D340</f>
        <v>210</v>
      </c>
      <c r="J342" s="31">
        <f>DIARIO!D705</f>
        <v>0</v>
      </c>
      <c r="K342" s="31">
        <f>DIARIO!E340</f>
        <v>27</v>
      </c>
      <c r="L342" s="31">
        <f>DIARIO!E705</f>
        <v>0</v>
      </c>
    </row>
    <row r="343" spans="1:12" x14ac:dyDescent="0.35">
      <c r="A343" s="19">
        <v>44169</v>
      </c>
      <c r="B343" s="10">
        <v>624</v>
      </c>
      <c r="C343" s="10">
        <v>648</v>
      </c>
      <c r="D343" s="10">
        <v>655</v>
      </c>
      <c r="E343" s="10">
        <v>681</v>
      </c>
      <c r="F343" s="10">
        <v>670</v>
      </c>
      <c r="G343" s="32">
        <f>DIARIO!B341</f>
        <v>909</v>
      </c>
      <c r="H343" s="38">
        <f>DIARIO!B706</f>
        <v>0</v>
      </c>
      <c r="I343" s="31">
        <f>DIARIO!D341</f>
        <v>191</v>
      </c>
      <c r="J343" s="31">
        <f>DIARIO!D706</f>
        <v>0</v>
      </c>
      <c r="K343" s="31">
        <f>DIARIO!E341</f>
        <v>32</v>
      </c>
      <c r="L343" s="31">
        <f>DIARIO!E706</f>
        <v>0</v>
      </c>
    </row>
    <row r="344" spans="1:12" x14ac:dyDescent="0.35">
      <c r="A344" s="19">
        <v>44170</v>
      </c>
      <c r="B344" s="10">
        <v>641</v>
      </c>
      <c r="C344" s="10">
        <v>608</v>
      </c>
      <c r="D344" s="10">
        <v>698</v>
      </c>
      <c r="E344" s="10">
        <v>654</v>
      </c>
      <c r="F344" s="10">
        <v>656</v>
      </c>
      <c r="G344" s="32">
        <f>DIARIO!B342</f>
        <v>910</v>
      </c>
      <c r="H344" s="38">
        <f>DIARIO!B707</f>
        <v>0</v>
      </c>
      <c r="I344" s="31">
        <f>DIARIO!D342</f>
        <v>213</v>
      </c>
      <c r="J344" s="31">
        <f>DIARIO!D707</f>
        <v>0</v>
      </c>
      <c r="K344" s="31">
        <f>DIARIO!E342</f>
        <v>21</v>
      </c>
      <c r="L344" s="31">
        <f>DIARIO!E707</f>
        <v>0</v>
      </c>
    </row>
    <row r="345" spans="1:12" x14ac:dyDescent="0.35">
      <c r="A345" s="19">
        <v>44171</v>
      </c>
      <c r="B345" s="10">
        <v>613</v>
      </c>
      <c r="C345" s="10">
        <v>606</v>
      </c>
      <c r="D345" s="10">
        <v>651</v>
      </c>
      <c r="E345" s="10">
        <v>677</v>
      </c>
      <c r="F345" s="10">
        <v>710</v>
      </c>
      <c r="G345" s="32">
        <f>DIARIO!B343</f>
        <v>914</v>
      </c>
      <c r="H345" s="38">
        <f>DIARIO!B708</f>
        <v>0</v>
      </c>
      <c r="I345" s="31">
        <f>DIARIO!D343</f>
        <v>213</v>
      </c>
      <c r="J345" s="31">
        <f>DIARIO!D708</f>
        <v>0</v>
      </c>
      <c r="K345" s="31">
        <f>DIARIO!E343</f>
        <v>21</v>
      </c>
      <c r="L345" s="31">
        <f>DIARIO!E708</f>
        <v>0</v>
      </c>
    </row>
    <row r="346" spans="1:12" x14ac:dyDescent="0.35">
      <c r="A346" s="19">
        <v>44172</v>
      </c>
      <c r="B346" s="10">
        <v>594</v>
      </c>
      <c r="C346" s="10">
        <v>659</v>
      </c>
      <c r="D346" s="10">
        <v>618</v>
      </c>
      <c r="E346" s="10">
        <v>666</v>
      </c>
      <c r="F346" s="10">
        <v>662</v>
      </c>
      <c r="G346" s="32">
        <f>DIARIO!B344</f>
        <v>965</v>
      </c>
      <c r="H346" s="38">
        <f>DIARIO!B709</f>
        <v>0</v>
      </c>
      <c r="I346" s="31">
        <f>DIARIO!D344</f>
        <v>221</v>
      </c>
      <c r="J346" s="31">
        <f>DIARIO!D709</f>
        <v>0</v>
      </c>
      <c r="K346" s="31">
        <f>DIARIO!E344</f>
        <v>20</v>
      </c>
      <c r="L346" s="31">
        <f>DIARIO!E709</f>
        <v>0</v>
      </c>
    </row>
    <row r="347" spans="1:12" x14ac:dyDescent="0.35">
      <c r="A347" s="19">
        <v>44173</v>
      </c>
      <c r="B347" s="10">
        <v>589</v>
      </c>
      <c r="C347" s="10">
        <v>687</v>
      </c>
      <c r="D347" s="10">
        <v>643</v>
      </c>
      <c r="E347" s="10">
        <v>713</v>
      </c>
      <c r="F347" s="10">
        <v>774</v>
      </c>
      <c r="G347" s="32">
        <f>DIARIO!B345</f>
        <v>946</v>
      </c>
      <c r="H347" s="38">
        <f>DIARIO!B710</f>
        <v>0</v>
      </c>
      <c r="I347" s="31">
        <f>DIARIO!D345</f>
        <v>213</v>
      </c>
      <c r="J347" s="31">
        <f>DIARIO!D710</f>
        <v>0</v>
      </c>
      <c r="K347" s="31">
        <f>DIARIO!E345</f>
        <v>24</v>
      </c>
      <c r="L347" s="31">
        <f>DIARIO!E710</f>
        <v>0</v>
      </c>
    </row>
    <row r="348" spans="1:12" x14ac:dyDescent="0.35">
      <c r="A348" s="19">
        <v>44174</v>
      </c>
      <c r="B348" s="10">
        <v>603</v>
      </c>
      <c r="C348" s="10">
        <v>594</v>
      </c>
      <c r="D348" s="10">
        <v>645</v>
      </c>
      <c r="E348" s="10">
        <v>680</v>
      </c>
      <c r="F348" s="10">
        <v>661</v>
      </c>
      <c r="G348" s="32">
        <f>DIARIO!B346</f>
        <v>908</v>
      </c>
      <c r="H348" s="38">
        <f>DIARIO!B711</f>
        <v>0</v>
      </c>
      <c r="I348" s="31">
        <f>DIARIO!D346</f>
        <v>230</v>
      </c>
      <c r="J348" s="31">
        <f>DIARIO!D711</f>
        <v>0</v>
      </c>
      <c r="K348" s="31">
        <f>DIARIO!E346</f>
        <v>25</v>
      </c>
      <c r="L348" s="31">
        <f>DIARIO!E711</f>
        <v>0</v>
      </c>
    </row>
    <row r="349" spans="1:12" x14ac:dyDescent="0.35">
      <c r="A349" s="19">
        <v>44175</v>
      </c>
      <c r="B349" s="10">
        <v>639</v>
      </c>
      <c r="C349" s="10">
        <v>624</v>
      </c>
      <c r="D349" s="10">
        <v>665</v>
      </c>
      <c r="E349" s="10">
        <v>702</v>
      </c>
      <c r="F349" s="10">
        <v>663</v>
      </c>
      <c r="G349" s="32">
        <f>DIARIO!B347</f>
        <v>917</v>
      </c>
      <c r="H349" s="38">
        <f>DIARIO!B712</f>
        <v>0</v>
      </c>
      <c r="I349" s="31">
        <f>DIARIO!D347</f>
        <v>212</v>
      </c>
      <c r="J349" s="31">
        <f>DIARIO!D712</f>
        <v>0</v>
      </c>
      <c r="K349" s="31">
        <f>DIARIO!E347</f>
        <v>29</v>
      </c>
      <c r="L349" s="31">
        <f>DIARIO!E712</f>
        <v>0</v>
      </c>
    </row>
    <row r="350" spans="1:12" x14ac:dyDescent="0.35">
      <c r="A350" s="19">
        <v>44176</v>
      </c>
      <c r="B350" s="10">
        <v>621</v>
      </c>
      <c r="C350" s="10">
        <v>677</v>
      </c>
      <c r="D350" s="10">
        <v>577</v>
      </c>
      <c r="E350" s="10">
        <v>691</v>
      </c>
      <c r="F350" s="10">
        <v>681</v>
      </c>
      <c r="G350" s="32">
        <f>DIARIO!B348</f>
        <v>966</v>
      </c>
      <c r="H350" s="38">
        <f>DIARIO!B713</f>
        <v>0</v>
      </c>
      <c r="I350" s="31">
        <f>DIARIO!D348</f>
        <v>248</v>
      </c>
      <c r="J350" s="31">
        <f>DIARIO!D713</f>
        <v>0</v>
      </c>
      <c r="K350" s="31">
        <f>DIARIO!E348</f>
        <v>20</v>
      </c>
      <c r="L350" s="31">
        <f>DIARIO!E713</f>
        <v>0</v>
      </c>
    </row>
    <row r="351" spans="1:12" x14ac:dyDescent="0.35">
      <c r="A351" s="19">
        <v>44177</v>
      </c>
      <c r="B351" s="10">
        <v>648</v>
      </c>
      <c r="C351" s="10">
        <v>629</v>
      </c>
      <c r="D351" s="10">
        <v>620</v>
      </c>
      <c r="E351" s="10">
        <v>694</v>
      </c>
      <c r="F351" s="10">
        <v>706</v>
      </c>
      <c r="G351" s="32">
        <f>DIARIO!B349</f>
        <v>931</v>
      </c>
      <c r="H351" s="38">
        <f>DIARIO!B714</f>
        <v>0</v>
      </c>
      <c r="I351" s="31">
        <f>DIARIO!D349</f>
        <v>221</v>
      </c>
      <c r="J351" s="31">
        <f>DIARIO!D714</f>
        <v>0</v>
      </c>
      <c r="K351" s="31">
        <f>DIARIO!E349</f>
        <v>29</v>
      </c>
      <c r="L351" s="31">
        <f>DIARIO!E714</f>
        <v>0</v>
      </c>
    </row>
    <row r="352" spans="1:12" x14ac:dyDescent="0.35">
      <c r="A352" s="19">
        <v>44178</v>
      </c>
      <c r="B352" s="10">
        <v>630</v>
      </c>
      <c r="C352" s="10">
        <v>669</v>
      </c>
      <c r="D352" s="10">
        <v>668</v>
      </c>
      <c r="E352" s="10">
        <v>650</v>
      </c>
      <c r="F352" s="10">
        <v>674</v>
      </c>
      <c r="G352" s="32">
        <f>DIARIO!B350</f>
        <v>1022</v>
      </c>
      <c r="H352" s="38">
        <f>DIARIO!B715</f>
        <v>0</v>
      </c>
      <c r="I352" s="31">
        <f>DIARIO!D350</f>
        <v>240</v>
      </c>
      <c r="J352" s="31">
        <f>DIARIO!D715</f>
        <v>0</v>
      </c>
      <c r="K352" s="31">
        <f>DIARIO!E350</f>
        <v>31</v>
      </c>
      <c r="L352" s="31">
        <f>DIARIO!E715</f>
        <v>0</v>
      </c>
    </row>
    <row r="353" spans="1:12" x14ac:dyDescent="0.35">
      <c r="A353" s="19">
        <v>44179</v>
      </c>
      <c r="B353" s="10">
        <v>631</v>
      </c>
      <c r="C353" s="10">
        <v>616</v>
      </c>
      <c r="D353" s="10">
        <v>633</v>
      </c>
      <c r="E353" s="10">
        <v>666</v>
      </c>
      <c r="F353" s="10">
        <v>676</v>
      </c>
      <c r="G353" s="32">
        <f>DIARIO!B351</f>
        <v>900</v>
      </c>
      <c r="H353" s="38">
        <f>DIARIO!B716</f>
        <v>0</v>
      </c>
      <c r="I353" s="31">
        <f>DIARIO!D351</f>
        <v>214</v>
      </c>
      <c r="J353" s="31">
        <f>DIARIO!D716</f>
        <v>0</v>
      </c>
      <c r="K353" s="31">
        <f>DIARIO!E351</f>
        <v>23</v>
      </c>
      <c r="L353" s="31">
        <f>DIARIO!E716</f>
        <v>0</v>
      </c>
    </row>
    <row r="354" spans="1:12" x14ac:dyDescent="0.35">
      <c r="A354" s="19">
        <v>44180</v>
      </c>
      <c r="B354" s="10">
        <v>675</v>
      </c>
      <c r="C354" s="10">
        <v>654</v>
      </c>
      <c r="D354" s="10">
        <v>636</v>
      </c>
      <c r="E354" s="10">
        <v>666</v>
      </c>
      <c r="F354" s="10">
        <v>757</v>
      </c>
      <c r="G354" s="32">
        <f>DIARIO!B352</f>
        <v>942</v>
      </c>
      <c r="H354" s="38">
        <f>DIARIO!B717</f>
        <v>0</v>
      </c>
      <c r="I354" s="31">
        <f>DIARIO!D352</f>
        <v>243</v>
      </c>
      <c r="J354" s="31">
        <f>DIARIO!D717</f>
        <v>0</v>
      </c>
      <c r="K354" s="31">
        <f>DIARIO!E352</f>
        <v>31</v>
      </c>
      <c r="L354" s="31">
        <f>DIARIO!E717</f>
        <v>0</v>
      </c>
    </row>
    <row r="355" spans="1:12" x14ac:dyDescent="0.35">
      <c r="A355" s="19">
        <v>44181</v>
      </c>
      <c r="B355" s="10">
        <v>597</v>
      </c>
      <c r="C355" s="10">
        <v>669</v>
      </c>
      <c r="D355" s="10">
        <v>662</v>
      </c>
      <c r="E355" s="10">
        <v>694</v>
      </c>
      <c r="F355" s="10">
        <v>677</v>
      </c>
      <c r="G355" s="32">
        <f>DIARIO!B353</f>
        <v>972</v>
      </c>
      <c r="H355" s="38">
        <f>DIARIO!B718</f>
        <v>0</v>
      </c>
      <c r="I355" s="31">
        <f>DIARIO!D353</f>
        <v>255</v>
      </c>
      <c r="J355" s="31">
        <f>DIARIO!D718</f>
        <v>0</v>
      </c>
      <c r="K355" s="31">
        <f>DIARIO!E353</f>
        <v>34</v>
      </c>
      <c r="L355" s="31">
        <f>DIARIO!E718</f>
        <v>0</v>
      </c>
    </row>
    <row r="356" spans="1:12" x14ac:dyDescent="0.35">
      <c r="A356" s="19">
        <v>44182</v>
      </c>
      <c r="B356" s="10">
        <v>600</v>
      </c>
      <c r="C356" s="10">
        <v>681</v>
      </c>
      <c r="D356" s="10">
        <v>695</v>
      </c>
      <c r="E356" s="10">
        <v>661</v>
      </c>
      <c r="F356" s="10">
        <v>690</v>
      </c>
      <c r="G356" s="32">
        <f>DIARIO!B354</f>
        <v>911</v>
      </c>
      <c r="H356" s="38">
        <f>DIARIO!B719</f>
        <v>0</v>
      </c>
      <c r="I356" s="31">
        <f>DIARIO!D354</f>
        <v>250</v>
      </c>
      <c r="J356" s="31">
        <f>DIARIO!D719</f>
        <v>0</v>
      </c>
      <c r="K356" s="31">
        <f>DIARIO!E354</f>
        <v>33</v>
      </c>
      <c r="L356" s="31">
        <f>DIARIO!E719</f>
        <v>0</v>
      </c>
    </row>
    <row r="357" spans="1:12" x14ac:dyDescent="0.35">
      <c r="A357" s="19">
        <v>44183</v>
      </c>
      <c r="B357" s="10">
        <v>565</v>
      </c>
      <c r="C357" s="10">
        <v>672</v>
      </c>
      <c r="D357" s="10">
        <v>688</v>
      </c>
      <c r="E357" s="10">
        <v>690</v>
      </c>
      <c r="F357" s="10">
        <v>664</v>
      </c>
      <c r="G357" s="32">
        <f>DIARIO!B355</f>
        <v>1020</v>
      </c>
      <c r="H357" s="38">
        <f>DIARIO!B720</f>
        <v>0</v>
      </c>
      <c r="I357" s="31">
        <f>DIARIO!D355</f>
        <v>266</v>
      </c>
      <c r="J357" s="31">
        <f>DIARIO!D720</f>
        <v>0</v>
      </c>
      <c r="K357" s="31">
        <f>DIARIO!E355</f>
        <v>33</v>
      </c>
      <c r="L357" s="31">
        <f>DIARIO!E720</f>
        <v>0</v>
      </c>
    </row>
    <row r="358" spans="1:12" x14ac:dyDescent="0.35">
      <c r="A358" s="19">
        <v>44184</v>
      </c>
      <c r="B358" s="10">
        <v>597</v>
      </c>
      <c r="C358" s="10">
        <v>633</v>
      </c>
      <c r="D358" s="10">
        <v>714</v>
      </c>
      <c r="E358" s="10">
        <v>651</v>
      </c>
      <c r="F358" s="10">
        <v>712</v>
      </c>
      <c r="G358" s="32">
        <f>DIARIO!B356</f>
        <v>945</v>
      </c>
      <c r="H358" s="38">
        <f>DIARIO!B721</f>
        <v>0</v>
      </c>
      <c r="I358" s="31">
        <f>DIARIO!D356</f>
        <v>270</v>
      </c>
      <c r="J358" s="31">
        <f>DIARIO!D721</f>
        <v>0</v>
      </c>
      <c r="K358" s="31">
        <f>DIARIO!E356</f>
        <v>32</v>
      </c>
      <c r="L358" s="31">
        <f>DIARIO!E721</f>
        <v>0</v>
      </c>
    </row>
    <row r="359" spans="1:12" x14ac:dyDescent="0.35">
      <c r="A359" s="19">
        <v>44185</v>
      </c>
      <c r="B359" s="10">
        <v>636</v>
      </c>
      <c r="C359" s="10">
        <v>646</v>
      </c>
      <c r="D359" s="10">
        <v>608</v>
      </c>
      <c r="E359" s="10">
        <v>708</v>
      </c>
      <c r="F359" s="10">
        <v>699</v>
      </c>
      <c r="G359" s="32">
        <f>DIARIO!B357</f>
        <v>1014</v>
      </c>
      <c r="H359" s="38">
        <f>DIARIO!B722</f>
        <v>0</v>
      </c>
      <c r="I359" s="31">
        <f>DIARIO!D357</f>
        <v>274</v>
      </c>
      <c r="J359" s="31">
        <f>DIARIO!D722</f>
        <v>0</v>
      </c>
      <c r="K359" s="31">
        <f>DIARIO!E357</f>
        <v>31</v>
      </c>
      <c r="L359" s="31">
        <f>DIARIO!E722</f>
        <v>0</v>
      </c>
    </row>
    <row r="360" spans="1:12" x14ac:dyDescent="0.35">
      <c r="A360" s="19">
        <v>44186</v>
      </c>
      <c r="B360" s="10">
        <v>650</v>
      </c>
      <c r="C360" s="10">
        <v>608</v>
      </c>
      <c r="D360" s="10">
        <v>619</v>
      </c>
      <c r="E360" s="10">
        <v>677</v>
      </c>
      <c r="F360" s="10">
        <v>711</v>
      </c>
      <c r="G360" s="32">
        <f>DIARIO!B358</f>
        <v>1087</v>
      </c>
      <c r="H360" s="38">
        <f>DIARIO!B723</f>
        <v>0</v>
      </c>
      <c r="I360" s="31">
        <f>DIARIO!D358</f>
        <v>304</v>
      </c>
      <c r="J360" s="31">
        <f>DIARIO!D723</f>
        <v>0</v>
      </c>
      <c r="K360" s="31">
        <f>DIARIO!E358</f>
        <v>44</v>
      </c>
      <c r="L360" s="31">
        <f>DIARIO!E723</f>
        <v>0</v>
      </c>
    </row>
    <row r="361" spans="1:12" x14ac:dyDescent="0.35">
      <c r="A361" s="19">
        <v>44187</v>
      </c>
      <c r="B361" s="10">
        <v>614</v>
      </c>
      <c r="C361" s="10">
        <v>663</v>
      </c>
      <c r="D361" s="10">
        <v>636</v>
      </c>
      <c r="E361" s="10">
        <v>680</v>
      </c>
      <c r="F361" s="10">
        <v>709</v>
      </c>
      <c r="G361" s="32">
        <f>DIARIO!B359</f>
        <v>1047</v>
      </c>
      <c r="H361" s="38">
        <f>DIARIO!B724</f>
        <v>0</v>
      </c>
      <c r="I361" s="31">
        <f>DIARIO!D359</f>
        <v>286</v>
      </c>
      <c r="J361" s="31">
        <f>DIARIO!D724</f>
        <v>0</v>
      </c>
      <c r="K361" s="31">
        <f>DIARIO!E359</f>
        <v>24</v>
      </c>
      <c r="L361" s="31">
        <f>DIARIO!E724</f>
        <v>0</v>
      </c>
    </row>
    <row r="362" spans="1:12" x14ac:dyDescent="0.35">
      <c r="A362" s="19">
        <v>44188</v>
      </c>
      <c r="B362" s="10">
        <v>605</v>
      </c>
      <c r="C362" s="10">
        <v>612</v>
      </c>
      <c r="D362" s="10">
        <v>670</v>
      </c>
      <c r="E362" s="10">
        <v>720</v>
      </c>
      <c r="F362" s="10">
        <v>743</v>
      </c>
      <c r="G362" s="32">
        <f>DIARIO!B360</f>
        <v>991</v>
      </c>
      <c r="H362" s="38">
        <f>DIARIO!B725</f>
        <v>0</v>
      </c>
      <c r="I362" s="31">
        <f>DIARIO!D360</f>
        <v>283</v>
      </c>
      <c r="J362" s="31">
        <f>DIARIO!D725</f>
        <v>0</v>
      </c>
      <c r="K362" s="31">
        <f>DIARIO!E360</f>
        <v>26</v>
      </c>
      <c r="L362" s="31">
        <f>DIARIO!E725</f>
        <v>0</v>
      </c>
    </row>
    <row r="363" spans="1:12" x14ac:dyDescent="0.35">
      <c r="A363" s="19">
        <v>44189</v>
      </c>
      <c r="B363" s="10">
        <v>691</v>
      </c>
      <c r="C363" s="10">
        <v>672</v>
      </c>
      <c r="D363" s="10">
        <v>627</v>
      </c>
      <c r="E363" s="10">
        <v>654</v>
      </c>
      <c r="F363" s="10">
        <v>694</v>
      </c>
      <c r="G363" s="32">
        <f>DIARIO!B361</f>
        <v>996</v>
      </c>
      <c r="H363" s="38">
        <f>DIARIO!B726</f>
        <v>0</v>
      </c>
      <c r="I363" s="31">
        <f>DIARIO!D361</f>
        <v>301</v>
      </c>
      <c r="J363" s="31">
        <f>DIARIO!D726</f>
        <v>0</v>
      </c>
      <c r="K363" s="31">
        <f>DIARIO!E361</f>
        <v>25</v>
      </c>
      <c r="L363" s="31">
        <f>DIARIO!E726</f>
        <v>0</v>
      </c>
    </row>
    <row r="364" spans="1:12" x14ac:dyDescent="0.35">
      <c r="A364" s="19">
        <v>44190</v>
      </c>
      <c r="B364" s="10">
        <v>714</v>
      </c>
      <c r="C364" s="10">
        <v>752</v>
      </c>
      <c r="D364" s="10">
        <v>722</v>
      </c>
      <c r="E364" s="10">
        <v>715</v>
      </c>
      <c r="F364" s="10">
        <v>758</v>
      </c>
      <c r="G364" s="32">
        <f>DIARIO!B362</f>
        <v>1106</v>
      </c>
      <c r="H364" s="38">
        <f>DIARIO!B727</f>
        <v>0</v>
      </c>
      <c r="I364" s="31">
        <f>DIARIO!D362</f>
        <v>273</v>
      </c>
      <c r="J364" s="31">
        <f>DIARIO!D727</f>
        <v>0</v>
      </c>
      <c r="K364" s="31">
        <f>DIARIO!E362</f>
        <v>32</v>
      </c>
      <c r="L364" s="31">
        <f>DIARIO!E727</f>
        <v>0</v>
      </c>
    </row>
    <row r="365" spans="1:12" x14ac:dyDescent="0.35">
      <c r="A365" s="19">
        <v>44191</v>
      </c>
      <c r="B365" s="10">
        <v>620</v>
      </c>
      <c r="C365" s="10">
        <v>689</v>
      </c>
      <c r="D365" s="10">
        <v>651</v>
      </c>
      <c r="E365" s="10">
        <v>781</v>
      </c>
      <c r="F365" s="10">
        <v>720</v>
      </c>
      <c r="G365" s="32">
        <f>DIARIO!B363</f>
        <v>1028</v>
      </c>
      <c r="H365" s="38">
        <f>DIARIO!B728</f>
        <v>0</v>
      </c>
      <c r="I365" s="31">
        <f>DIARIO!D363</f>
        <v>307</v>
      </c>
      <c r="J365" s="31">
        <f>DIARIO!D728</f>
        <v>0</v>
      </c>
      <c r="K365" s="31">
        <f>DIARIO!E363</f>
        <v>32</v>
      </c>
      <c r="L365" s="31">
        <f>DIARIO!E728</f>
        <v>0</v>
      </c>
    </row>
    <row r="366" spans="1:12" x14ac:dyDescent="0.35">
      <c r="A366" s="19">
        <v>44192</v>
      </c>
      <c r="B366" s="10">
        <v>659</v>
      </c>
      <c r="C366" s="10">
        <v>677</v>
      </c>
      <c r="D366" s="10">
        <v>673</v>
      </c>
      <c r="E366" s="10">
        <v>690</v>
      </c>
      <c r="F366" s="10">
        <v>729</v>
      </c>
      <c r="G366" s="32">
        <f>DIARIO!B364</f>
        <v>959</v>
      </c>
      <c r="H366" s="38">
        <f>DIARIO!B729</f>
        <v>0</v>
      </c>
      <c r="I366" s="31">
        <f>DIARIO!D364</f>
        <v>286</v>
      </c>
      <c r="J366" s="31">
        <f>DIARIO!D729</f>
        <v>0</v>
      </c>
      <c r="K366" s="31">
        <f>DIARIO!E364</f>
        <v>28</v>
      </c>
      <c r="L366" s="31">
        <f>DIARIO!E729</f>
        <v>0</v>
      </c>
    </row>
    <row r="367" spans="1:12" x14ac:dyDescent="0.35">
      <c r="A367" s="19">
        <v>44193</v>
      </c>
      <c r="B367" s="10">
        <v>630</v>
      </c>
      <c r="C367" s="10">
        <v>652</v>
      </c>
      <c r="D367" s="10">
        <v>642</v>
      </c>
      <c r="E367" s="10">
        <v>710</v>
      </c>
      <c r="F367" s="10">
        <v>674</v>
      </c>
      <c r="G367" s="32">
        <f>DIARIO!B365</f>
        <v>1056</v>
      </c>
      <c r="H367" s="38">
        <f>DIARIO!B730</f>
        <v>0</v>
      </c>
      <c r="I367" s="31">
        <f>DIARIO!D365</f>
        <v>307</v>
      </c>
      <c r="J367" s="31">
        <f>DIARIO!D730</f>
        <v>0</v>
      </c>
      <c r="K367" s="31">
        <f>DIARIO!E365</f>
        <v>30</v>
      </c>
      <c r="L367" s="31">
        <f>DIARIO!E730</f>
        <v>0</v>
      </c>
    </row>
    <row r="368" spans="1:12" x14ac:dyDescent="0.35">
      <c r="A368" s="19">
        <v>44194</v>
      </c>
      <c r="B368" s="10">
        <v>625</v>
      </c>
      <c r="C368" s="10">
        <v>607</v>
      </c>
      <c r="D368" s="10">
        <v>610</v>
      </c>
      <c r="E368" s="10">
        <v>708</v>
      </c>
      <c r="F368" s="10">
        <v>723</v>
      </c>
      <c r="G368" s="32">
        <f>DIARIO!B366</f>
        <v>1091</v>
      </c>
      <c r="H368" s="38">
        <f>DIARIO!B731</f>
        <v>0</v>
      </c>
      <c r="I368" s="31">
        <f>DIARIO!D366</f>
        <v>381</v>
      </c>
      <c r="J368" s="31">
        <f>DIARIO!D731</f>
        <v>0</v>
      </c>
      <c r="K368" s="31">
        <f>DIARIO!E366</f>
        <v>37</v>
      </c>
      <c r="L368" s="31">
        <f>DIARIO!E731</f>
        <v>0</v>
      </c>
    </row>
    <row r="369" spans="1:12" x14ac:dyDescent="0.35">
      <c r="A369" s="19">
        <v>44195</v>
      </c>
      <c r="B369" s="10">
        <v>647</v>
      </c>
      <c r="C369" s="10">
        <v>664</v>
      </c>
      <c r="D369" s="10">
        <v>665</v>
      </c>
      <c r="E369" s="10">
        <v>726</v>
      </c>
      <c r="F369" s="10">
        <v>698</v>
      </c>
      <c r="G369" s="32">
        <f>DIARIO!B367</f>
        <v>1126</v>
      </c>
      <c r="H369" s="38">
        <f>DIARIO!B732</f>
        <v>0</v>
      </c>
      <c r="I369" s="31">
        <f>DIARIO!D367</f>
        <v>341</v>
      </c>
      <c r="J369" s="31">
        <f>DIARIO!D732</f>
        <v>0</v>
      </c>
      <c r="K369" s="31">
        <f>DIARIO!E367</f>
        <v>38</v>
      </c>
      <c r="L369" s="31">
        <f>DIARIO!E732</f>
        <v>0</v>
      </c>
    </row>
    <row r="370" spans="1:12" x14ac:dyDescent="0.35">
      <c r="A370" s="19">
        <v>44196</v>
      </c>
      <c r="B370" s="10">
        <v>674</v>
      </c>
      <c r="C370" s="10">
        <v>690</v>
      </c>
      <c r="D370" s="10">
        <v>626</v>
      </c>
      <c r="E370" s="10">
        <v>704</v>
      </c>
      <c r="F370" s="10">
        <v>713</v>
      </c>
      <c r="G370" s="32">
        <f>DIARIO!B368</f>
        <v>1096</v>
      </c>
      <c r="H370" s="38">
        <f>DIARIO!B733</f>
        <v>0</v>
      </c>
      <c r="I370" s="31">
        <f>DIARIO!D368</f>
        <v>311</v>
      </c>
      <c r="J370" s="31">
        <f>DIARIO!D733</f>
        <v>0</v>
      </c>
      <c r="K370" s="31">
        <f>DIARIO!E368</f>
        <v>31</v>
      </c>
      <c r="L370" s="31">
        <f>DIARIO!E733</f>
        <v>0</v>
      </c>
    </row>
    <row r="371" spans="1:12" x14ac:dyDescent="0.35">
      <c r="A371" s="118"/>
      <c r="B371" s="282"/>
      <c r="C371" s="283"/>
      <c r="I371" s="80"/>
      <c r="J371" s="80"/>
      <c r="K371" s="80"/>
      <c r="L371" s="81"/>
    </row>
    <row r="372" spans="1:12" x14ac:dyDescent="0.35">
      <c r="A372" s="118"/>
      <c r="B372" s="227"/>
      <c r="C372" s="283"/>
      <c r="I372" s="80"/>
      <c r="J372" s="80"/>
      <c r="K372" s="80"/>
      <c r="L372" s="81"/>
    </row>
    <row r="373" spans="1:12" x14ac:dyDescent="0.35">
      <c r="A373" s="118"/>
      <c r="B373" s="227"/>
      <c r="C373" s="283"/>
      <c r="I373" s="80"/>
      <c r="J373" s="80"/>
      <c r="K373" s="80"/>
      <c r="L373" s="81"/>
    </row>
    <row r="374" spans="1:12" x14ac:dyDescent="0.35">
      <c r="I374" s="80"/>
      <c r="J374" s="80"/>
      <c r="K374" s="80"/>
      <c r="L374" s="81"/>
    </row>
    <row r="375" spans="1:12" x14ac:dyDescent="0.35">
      <c r="I375" s="80"/>
      <c r="J375" s="80"/>
      <c r="K375" s="80"/>
      <c r="L375" s="81"/>
    </row>
    <row r="376" spans="1:12" x14ac:dyDescent="0.35">
      <c r="I376" s="80"/>
      <c r="J376" s="80"/>
      <c r="K376" s="80"/>
      <c r="L376" s="81"/>
    </row>
    <row r="377" spans="1:12" x14ac:dyDescent="0.35">
      <c r="I377" s="80"/>
      <c r="J377" s="80"/>
      <c r="K377" s="80"/>
      <c r="L377" s="81"/>
    </row>
    <row r="378" spans="1:12" x14ac:dyDescent="0.35">
      <c r="I378" s="80"/>
      <c r="J378" s="80"/>
      <c r="K378" s="80"/>
      <c r="L378" s="81"/>
    </row>
    <row r="379" spans="1:12" x14ac:dyDescent="0.35">
      <c r="I379" s="80"/>
      <c r="J379" s="80"/>
      <c r="K379" s="80"/>
      <c r="L379" s="81"/>
    </row>
    <row r="380" spans="1:12" x14ac:dyDescent="0.35">
      <c r="I380" s="80"/>
      <c r="J380" s="80"/>
      <c r="K380" s="80"/>
      <c r="L380" s="81"/>
    </row>
    <row r="381" spans="1:12" x14ac:dyDescent="0.35">
      <c r="I381" s="80"/>
      <c r="J381" s="80"/>
      <c r="K381" s="80"/>
      <c r="L381" s="81"/>
    </row>
    <row r="382" spans="1:12" x14ac:dyDescent="0.35">
      <c r="I382" s="80"/>
      <c r="J382" s="80"/>
      <c r="K382" s="80"/>
      <c r="L382" s="81"/>
    </row>
    <row r="383" spans="1:12" x14ac:dyDescent="0.35">
      <c r="I383" s="80"/>
      <c r="J383" s="80"/>
      <c r="K383" s="80"/>
      <c r="L383" s="81"/>
    </row>
    <row r="384" spans="1:12" x14ac:dyDescent="0.35">
      <c r="I384" s="80"/>
      <c r="J384" s="80"/>
      <c r="K384" s="80"/>
      <c r="L384" s="81"/>
    </row>
    <row r="385" spans="9:12" x14ac:dyDescent="0.35">
      <c r="I385" s="80"/>
      <c r="J385" s="80"/>
      <c r="K385" s="80"/>
      <c r="L385" s="81"/>
    </row>
    <row r="386" spans="9:12" x14ac:dyDescent="0.35">
      <c r="I386" s="80"/>
      <c r="J386" s="80"/>
      <c r="K386" s="80"/>
      <c r="L386" s="81"/>
    </row>
    <row r="387" spans="9:12" x14ac:dyDescent="0.35">
      <c r="I387" s="80"/>
      <c r="J387" s="80"/>
      <c r="K387" s="80"/>
      <c r="L387" s="81"/>
    </row>
  </sheetData>
  <mergeCells count="27">
    <mergeCell ref="N55:N89"/>
    <mergeCell ref="AF14:AF21"/>
    <mergeCell ref="AX14:AX22"/>
    <mergeCell ref="AF2:AF13"/>
    <mergeCell ref="AF62:AU62"/>
    <mergeCell ref="AN2:AN13"/>
    <mergeCell ref="AO27:AR36"/>
    <mergeCell ref="O124:R124"/>
    <mergeCell ref="N109:N124"/>
    <mergeCell ref="W113:AB119"/>
    <mergeCell ref="AX2:AX13"/>
    <mergeCell ref="AM14:AM25"/>
    <mergeCell ref="W55:W107"/>
    <mergeCell ref="AF69:AF80"/>
    <mergeCell ref="AF81:AF92"/>
    <mergeCell ref="AG27:AM27"/>
    <mergeCell ref="AG30:AJ30"/>
    <mergeCell ref="AG33:AM33"/>
    <mergeCell ref="AG36:AJ36"/>
    <mergeCell ref="AF27:AF36"/>
    <mergeCell ref="N2:N54"/>
    <mergeCell ref="X2:X54"/>
    <mergeCell ref="O109:U109"/>
    <mergeCell ref="O112:R112"/>
    <mergeCell ref="O115:U115"/>
    <mergeCell ref="O118:R118"/>
    <mergeCell ref="O121:U121"/>
  </mergeCells>
  <conditionalFormatting sqref="BG2:BG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E387"/>
  <sheetViews>
    <sheetView topLeftCell="AO1" zoomScale="85" zoomScaleNormal="85" workbookViewId="0">
      <pane ySplit="1" topLeftCell="A17" activePane="bottomLeft" state="frozen"/>
      <selection activeCell="V40" sqref="V40"/>
      <selection pane="bottomLeft" activeCell="BN59" sqref="BN59"/>
    </sheetView>
  </sheetViews>
  <sheetFormatPr baseColWidth="10" defaultColWidth="11.44140625" defaultRowHeight="15" x14ac:dyDescent="0.35"/>
  <cols>
    <col min="1" max="1" width="11.44140625" style="11" customWidth="1"/>
    <col min="2" max="2" width="13.109375" style="78" customWidth="1"/>
    <col min="3" max="3" width="13.109375" style="16" customWidth="1"/>
    <col min="4" max="4" width="13.109375" style="78" customWidth="1"/>
    <col min="5" max="6" width="13.109375" style="16" customWidth="1"/>
    <col min="7" max="8" width="15.44140625" style="79" customWidth="1"/>
    <col min="9" max="9" width="18.109375" style="11" customWidth="1"/>
    <col min="10" max="10" width="15.44140625" style="11" customWidth="1"/>
    <col min="11" max="11" width="18.6640625" style="11" customWidth="1"/>
    <col min="12" max="13" width="15.44140625" style="11" customWidth="1"/>
    <col min="14" max="14" width="5" style="11" customWidth="1"/>
    <col min="15" max="15" width="15.44140625" style="11" customWidth="1"/>
    <col min="16" max="17" width="16" style="11" customWidth="1"/>
    <col min="18" max="22" width="10.6640625" style="11" customWidth="1"/>
    <col min="23" max="24" width="11" style="11" customWidth="1"/>
    <col min="25" max="25" width="22.109375" style="11" customWidth="1"/>
    <col min="26" max="26" width="22.44140625" style="11" customWidth="1"/>
    <col min="27" max="27" width="18.44140625" style="11" customWidth="1"/>
    <col min="28" max="28" width="36.33203125" style="11" customWidth="1"/>
    <col min="29" max="31" width="11.44140625" style="33"/>
    <col min="32" max="32" width="5.44140625" style="11" customWidth="1"/>
    <col min="33" max="42" width="11.44140625" style="11"/>
    <col min="43" max="43" width="14.33203125" style="11" customWidth="1"/>
    <col min="44" max="44" width="13.33203125" style="11" customWidth="1"/>
    <col min="45" max="50" width="11.44140625" style="11"/>
    <col min="51" max="51" width="16.6640625" style="11" customWidth="1"/>
    <col min="52" max="57" width="11.44140625" style="11"/>
    <col min="58" max="58" width="12.88671875" style="11" customWidth="1"/>
    <col min="59" max="59" width="17.6640625" style="11" customWidth="1"/>
    <col min="60" max="343" width="11.44140625" style="11"/>
    <col min="344" max="16384" width="11.44140625" style="9"/>
  </cols>
  <sheetData>
    <row r="1" spans="1:62" s="11" customFormat="1" ht="60.6" thickBot="1" x14ac:dyDescent="0.4">
      <c r="A1" s="82" t="s">
        <v>6</v>
      </c>
      <c r="B1" s="83">
        <v>2015</v>
      </c>
      <c r="C1" s="83">
        <v>2016</v>
      </c>
      <c r="D1" s="83">
        <v>2017</v>
      </c>
      <c r="E1" s="83">
        <v>2018</v>
      </c>
      <c r="F1" s="83">
        <v>2019</v>
      </c>
      <c r="G1" s="84" t="s">
        <v>7</v>
      </c>
      <c r="H1" s="84" t="s">
        <v>77</v>
      </c>
      <c r="I1" s="84" t="s">
        <v>78</v>
      </c>
      <c r="J1" s="84" t="s">
        <v>79</v>
      </c>
      <c r="K1" s="84" t="s">
        <v>80</v>
      </c>
      <c r="L1" s="85" t="s">
        <v>81</v>
      </c>
      <c r="M1" s="17"/>
      <c r="N1" s="82" t="s">
        <v>84</v>
      </c>
      <c r="O1" s="84" t="s">
        <v>8</v>
      </c>
      <c r="P1" s="84" t="s">
        <v>9</v>
      </c>
      <c r="Q1" s="84" t="s">
        <v>10</v>
      </c>
      <c r="R1" s="84" t="s">
        <v>11</v>
      </c>
      <c r="S1" s="84" t="s">
        <v>12</v>
      </c>
      <c r="T1" s="84" t="s">
        <v>13</v>
      </c>
      <c r="U1" s="84" t="s">
        <v>14</v>
      </c>
      <c r="V1" s="84" t="s">
        <v>15</v>
      </c>
      <c r="W1" s="84" t="s">
        <v>16</v>
      </c>
      <c r="X1" s="84" t="s">
        <v>82</v>
      </c>
      <c r="Y1" s="84" t="s">
        <v>4</v>
      </c>
      <c r="Z1" s="84" t="s">
        <v>1</v>
      </c>
      <c r="AA1" s="84" t="s">
        <v>123</v>
      </c>
      <c r="AB1" s="155" t="s">
        <v>137</v>
      </c>
      <c r="AC1" s="33"/>
      <c r="AD1" s="33"/>
      <c r="AE1" s="33"/>
      <c r="AF1" s="86" t="s">
        <v>84</v>
      </c>
      <c r="AG1" s="87" t="s">
        <v>69</v>
      </c>
      <c r="AH1" s="87" t="s">
        <v>11</v>
      </c>
      <c r="AI1" s="87" t="s">
        <v>12</v>
      </c>
      <c r="AJ1" s="87" t="s">
        <v>13</v>
      </c>
      <c r="AK1" s="87" t="s">
        <v>14</v>
      </c>
      <c r="AL1" s="87" t="s">
        <v>15</v>
      </c>
      <c r="AM1" s="87" t="s">
        <v>16</v>
      </c>
      <c r="AN1" s="87" t="s">
        <v>82</v>
      </c>
      <c r="AO1" s="87" t="s">
        <v>4</v>
      </c>
      <c r="AP1" s="87" t="s">
        <v>1</v>
      </c>
      <c r="AQ1" s="87" t="s">
        <v>85</v>
      </c>
      <c r="AR1" s="88" t="s">
        <v>86</v>
      </c>
      <c r="AX1" s="82" t="s">
        <v>87</v>
      </c>
      <c r="AY1" s="84" t="s">
        <v>70</v>
      </c>
      <c r="AZ1" s="84" t="s">
        <v>71</v>
      </c>
      <c r="BA1" s="84" t="s">
        <v>72</v>
      </c>
      <c r="BB1" s="84" t="s">
        <v>73</v>
      </c>
      <c r="BC1" s="84" t="s">
        <v>74</v>
      </c>
      <c r="BD1" s="84" t="s">
        <v>75</v>
      </c>
      <c r="BE1" s="161" t="s">
        <v>76</v>
      </c>
      <c r="BF1" s="155" t="s">
        <v>88</v>
      </c>
      <c r="BG1" s="178" t="s">
        <v>136</v>
      </c>
      <c r="BH1" s="45"/>
      <c r="BI1" s="89" t="s">
        <v>89</v>
      </c>
      <c r="BJ1" s="46"/>
    </row>
    <row r="2" spans="1:62" s="11" customFormat="1" ht="15" customHeight="1" x14ac:dyDescent="0.35">
      <c r="A2" s="90" t="s">
        <v>2</v>
      </c>
      <c r="B2" s="153">
        <f>SUM(B5:B370)</f>
        <v>189855</v>
      </c>
      <c r="C2" s="153">
        <f t="shared" ref="C2:L2" si="0">SUM(C5:C370)</f>
        <v>193665</v>
      </c>
      <c r="D2" s="153">
        <f t="shared" si="0"/>
        <v>198037</v>
      </c>
      <c r="E2" s="153">
        <f t="shared" si="0"/>
        <v>206259</v>
      </c>
      <c r="F2" s="153">
        <f t="shared" si="0"/>
        <v>212703</v>
      </c>
      <c r="G2" s="153">
        <f t="shared" si="0"/>
        <v>273073</v>
      </c>
      <c r="H2" s="153">
        <f t="shared" si="0"/>
        <v>250707</v>
      </c>
      <c r="I2" s="153">
        <f t="shared" si="0"/>
        <v>50742</v>
      </c>
      <c r="J2" s="153">
        <f t="shared" si="0"/>
        <v>79155</v>
      </c>
      <c r="K2" s="153">
        <f t="shared" si="0"/>
        <v>8405</v>
      </c>
      <c r="L2" s="153">
        <f t="shared" si="0"/>
        <v>12167</v>
      </c>
      <c r="M2" s="47"/>
      <c r="N2" s="325" t="s">
        <v>87</v>
      </c>
      <c r="O2" s="24" t="s">
        <v>17</v>
      </c>
      <c r="P2" s="156">
        <v>43829</v>
      </c>
      <c r="Q2" s="156">
        <v>43835</v>
      </c>
      <c r="R2" s="13">
        <f>SUM(B3:B9)</f>
        <v>3984</v>
      </c>
      <c r="S2" s="13">
        <f t="shared" ref="S2:W2" si="1">SUM(C3:C9)</f>
        <v>3976</v>
      </c>
      <c r="T2" s="13">
        <f t="shared" si="1"/>
        <v>4203</v>
      </c>
      <c r="U2" s="13">
        <f t="shared" si="1"/>
        <v>3975</v>
      </c>
      <c r="V2" s="13">
        <f t="shared" si="1"/>
        <v>4513</v>
      </c>
      <c r="W2" s="13">
        <f t="shared" si="1"/>
        <v>4365</v>
      </c>
      <c r="X2" s="308" t="s">
        <v>91</v>
      </c>
      <c r="Y2" s="13">
        <f>SUM(I3:I9)</f>
        <v>0</v>
      </c>
      <c r="Z2" s="13">
        <f>SUM(K3:K9)</f>
        <v>0</v>
      </c>
      <c r="AA2" s="13">
        <f>AVERAGE(R2:V2)</f>
        <v>4130.2</v>
      </c>
      <c r="AB2" s="55">
        <f>W2-Y2-Z2</f>
        <v>4365</v>
      </c>
      <c r="AC2" s="34"/>
      <c r="AD2" s="34"/>
      <c r="AE2" s="33"/>
      <c r="AF2" s="327" t="s">
        <v>87</v>
      </c>
      <c r="AG2" s="172" t="s">
        <v>90</v>
      </c>
      <c r="AH2" s="52">
        <f>SUM(B5:B35)</f>
        <v>17055</v>
      </c>
      <c r="AI2" s="52">
        <f t="shared" ref="AI2:AM2" si="2">SUM(C5:C35)</f>
        <v>16869</v>
      </c>
      <c r="AJ2" s="52">
        <f t="shared" si="2"/>
        <v>18172</v>
      </c>
      <c r="AK2" s="52">
        <f t="shared" si="2"/>
        <v>17642</v>
      </c>
      <c r="AL2" s="52">
        <f t="shared" si="2"/>
        <v>18691</v>
      </c>
      <c r="AM2" s="52">
        <f t="shared" si="2"/>
        <v>19084</v>
      </c>
      <c r="AN2" s="307" t="s">
        <v>91</v>
      </c>
      <c r="AO2" s="52">
        <f>SUM(I5:I35)</f>
        <v>0</v>
      </c>
      <c r="AP2" s="52">
        <f>SUM(K5:K35)</f>
        <v>0</v>
      </c>
      <c r="AQ2" s="52">
        <f>AVERAGE(AH2:AL2)</f>
        <v>17685.8</v>
      </c>
      <c r="AR2" s="53">
        <f>AM2-AO2-AP2</f>
        <v>19084</v>
      </c>
      <c r="AX2" s="330" t="s">
        <v>130</v>
      </c>
      <c r="AY2" s="26" t="s">
        <v>90</v>
      </c>
      <c r="AZ2" s="13">
        <f>AVERAGE(B5:B35)</f>
        <v>550.16129032258061</v>
      </c>
      <c r="BA2" s="13">
        <f t="shared" ref="BA2:BE2" si="3">AVERAGE(C5:C35)</f>
        <v>544.16129032258061</v>
      </c>
      <c r="BB2" s="13">
        <f t="shared" si="3"/>
        <v>586.19354838709683</v>
      </c>
      <c r="BC2" s="13">
        <f t="shared" si="3"/>
        <v>569.09677419354841</v>
      </c>
      <c r="BD2" s="13">
        <f t="shared" si="3"/>
        <v>602.93548387096769</v>
      </c>
      <c r="BE2" s="288">
        <f t="shared" si="3"/>
        <v>615.61290322580646</v>
      </c>
      <c r="BF2" s="224">
        <f>AVERAGE(AZ2:BD2)</f>
        <v>570.50967741935483</v>
      </c>
      <c r="BG2" s="13">
        <f>BE2-BF2</f>
        <v>45.103225806451633</v>
      </c>
    </row>
    <row r="3" spans="1:62" s="11" customFormat="1" x14ac:dyDescent="0.35">
      <c r="A3" s="93">
        <v>44195</v>
      </c>
      <c r="B3" s="176">
        <v>624</v>
      </c>
      <c r="C3" s="176">
        <v>569</v>
      </c>
      <c r="D3" s="176">
        <v>580</v>
      </c>
      <c r="E3" s="176">
        <v>576</v>
      </c>
      <c r="F3" s="176">
        <v>616</v>
      </c>
      <c r="G3" s="177">
        <f>F369</f>
        <v>598</v>
      </c>
      <c r="H3" s="10">
        <f>G369</f>
        <v>1037</v>
      </c>
      <c r="I3" s="154">
        <v>0</v>
      </c>
      <c r="J3" s="154">
        <f>I369</f>
        <v>341</v>
      </c>
      <c r="K3" s="154">
        <v>0</v>
      </c>
      <c r="L3" s="154">
        <f>K369</f>
        <v>38</v>
      </c>
      <c r="M3" s="47"/>
      <c r="N3" s="325"/>
      <c r="O3" s="24" t="s">
        <v>18</v>
      </c>
      <c r="P3" s="25">
        <v>43836</v>
      </c>
      <c r="Q3" s="25">
        <v>43842</v>
      </c>
      <c r="R3" s="13">
        <f>SUM(B10:B16)</f>
        <v>4046</v>
      </c>
      <c r="S3" s="13">
        <f t="shared" ref="S3:W3" si="4">SUM(C10:C16)</f>
        <v>3799</v>
      </c>
      <c r="T3" s="13">
        <f t="shared" si="4"/>
        <v>4113</v>
      </c>
      <c r="U3" s="13">
        <f t="shared" si="4"/>
        <v>3934</v>
      </c>
      <c r="V3" s="13">
        <f t="shared" si="4"/>
        <v>4263</v>
      </c>
      <c r="W3" s="13">
        <f t="shared" si="4"/>
        <v>4461</v>
      </c>
      <c r="X3" s="308"/>
      <c r="Y3" s="13">
        <f>SUM(I10:I16)</f>
        <v>0</v>
      </c>
      <c r="Z3" s="13">
        <f>SUM(K10:K16)</f>
        <v>0</v>
      </c>
      <c r="AA3" s="13">
        <f t="shared" ref="AA3:AA66" si="5">AVERAGE(R3:V3)</f>
        <v>4031</v>
      </c>
      <c r="AB3" s="55">
        <f t="shared" ref="AB3:AB54" si="6">W3-Y3-Z3</f>
        <v>4461</v>
      </c>
      <c r="AC3" s="34"/>
      <c r="AD3" s="34"/>
      <c r="AE3" s="33"/>
      <c r="AF3" s="328"/>
      <c r="AG3" s="173" t="s">
        <v>92</v>
      </c>
      <c r="AH3" s="20">
        <f>SUM(B36:B64)</f>
        <v>14257</v>
      </c>
      <c r="AI3" s="20">
        <f t="shared" ref="AI3:AM3" si="7">SUM(C36:C64)</f>
        <v>14873</v>
      </c>
      <c r="AJ3" s="20">
        <f t="shared" si="7"/>
        <v>14955</v>
      </c>
      <c r="AK3" s="20">
        <f t="shared" si="7"/>
        <v>15169</v>
      </c>
      <c r="AL3" s="20">
        <f t="shared" si="7"/>
        <v>15700</v>
      </c>
      <c r="AM3" s="20">
        <f t="shared" si="7"/>
        <v>17078</v>
      </c>
      <c r="AN3" s="308"/>
      <c r="AO3" s="20">
        <f>SUM(I36:I64)</f>
        <v>0</v>
      </c>
      <c r="AP3" s="20">
        <f>SUM(K36:K64)</f>
        <v>0</v>
      </c>
      <c r="AQ3" s="20">
        <f>AVERAGE(AH3:AL3)</f>
        <v>14990.8</v>
      </c>
      <c r="AR3" s="57">
        <f t="shared" ref="AR3:AR13" si="8">AM3-AO3-AP3</f>
        <v>17078</v>
      </c>
      <c r="AX3" s="330"/>
      <c r="AY3" s="171" t="s">
        <v>92</v>
      </c>
      <c r="AZ3" s="13">
        <f>AVERAGE(B36:B63)</f>
        <v>509.17857142857144</v>
      </c>
      <c r="BA3" s="13">
        <f>AVERAGE(C36:C64)</f>
        <v>512.86206896551721</v>
      </c>
      <c r="BB3" s="13">
        <f t="shared" ref="BB3:BD3" si="9">AVERAGE(D36:D63)</f>
        <v>534.10714285714289</v>
      </c>
      <c r="BC3" s="13">
        <f t="shared" si="9"/>
        <v>541.75</v>
      </c>
      <c r="BD3" s="13">
        <f t="shared" si="9"/>
        <v>560.71428571428567</v>
      </c>
      <c r="BE3" s="288">
        <f>AVERAGE(G36:G64)</f>
        <v>588.89655172413791</v>
      </c>
      <c r="BF3" s="224">
        <f t="shared" ref="BF3:BF22" si="10">AVERAGE(AZ3:BD3)</f>
        <v>531.72241379310344</v>
      </c>
      <c r="BG3" s="13">
        <f t="shared" ref="BG3:BG22" si="11">BE3-BF3</f>
        <v>57.174137931034466</v>
      </c>
    </row>
    <row r="4" spans="1:62" s="11" customFormat="1" x14ac:dyDescent="0.35">
      <c r="A4" s="93">
        <v>44196</v>
      </c>
      <c r="B4" s="176">
        <v>558</v>
      </c>
      <c r="C4" s="176">
        <v>579</v>
      </c>
      <c r="D4" s="176">
        <v>600</v>
      </c>
      <c r="E4" s="176">
        <v>519</v>
      </c>
      <c r="F4" s="176">
        <v>617</v>
      </c>
      <c r="G4" s="177">
        <f>F370</f>
        <v>606</v>
      </c>
      <c r="H4" s="10">
        <f>G370</f>
        <v>990</v>
      </c>
      <c r="I4" s="154">
        <v>0</v>
      </c>
      <c r="J4" s="154">
        <f>I370</f>
        <v>311</v>
      </c>
      <c r="K4" s="154">
        <v>0</v>
      </c>
      <c r="L4" s="154">
        <f>K370</f>
        <v>31</v>
      </c>
      <c r="M4" s="47"/>
      <c r="N4" s="325"/>
      <c r="O4" s="24" t="s">
        <v>19</v>
      </c>
      <c r="P4" s="25">
        <v>43843</v>
      </c>
      <c r="Q4" s="25">
        <v>43849</v>
      </c>
      <c r="R4" s="13">
        <f>SUM(B17:B23)</f>
        <v>3937</v>
      </c>
      <c r="S4" s="13">
        <f t="shared" ref="S4:W4" si="12">SUM(C17:C23)</f>
        <v>3849</v>
      </c>
      <c r="T4" s="13">
        <f t="shared" si="12"/>
        <v>4229</v>
      </c>
      <c r="U4" s="13">
        <f t="shared" si="12"/>
        <v>3947</v>
      </c>
      <c r="V4" s="13">
        <f t="shared" si="12"/>
        <v>4272</v>
      </c>
      <c r="W4" s="13">
        <f t="shared" si="12"/>
        <v>4340</v>
      </c>
      <c r="X4" s="308"/>
      <c r="Y4" s="13">
        <f>SUM(I17:I23)</f>
        <v>0</v>
      </c>
      <c r="Z4" s="13">
        <f>SUM(K17:K23)</f>
        <v>0</v>
      </c>
      <c r="AA4" s="13">
        <f t="shared" si="5"/>
        <v>4046.8</v>
      </c>
      <c r="AB4" s="55">
        <f t="shared" si="6"/>
        <v>4340</v>
      </c>
      <c r="AC4" s="34"/>
      <c r="AD4" s="34"/>
      <c r="AE4" s="33"/>
      <c r="AF4" s="328"/>
      <c r="AG4" s="173" t="s">
        <v>93</v>
      </c>
      <c r="AH4" s="20">
        <f>SUM(B65:B95)</f>
        <v>15793</v>
      </c>
      <c r="AI4" s="20">
        <f t="shared" ref="AI4:AM4" si="13">SUM(C65:C95)</f>
        <v>16199</v>
      </c>
      <c r="AJ4" s="20">
        <f t="shared" si="13"/>
        <v>16229</v>
      </c>
      <c r="AK4" s="20">
        <f t="shared" si="13"/>
        <v>17138</v>
      </c>
      <c r="AL4" s="20">
        <f t="shared" si="13"/>
        <v>17237</v>
      </c>
      <c r="AM4" s="20">
        <f t="shared" si="13"/>
        <v>17674</v>
      </c>
      <c r="AN4" s="308"/>
      <c r="AO4" s="20">
        <f>SUM(I65:I95)</f>
        <v>32</v>
      </c>
      <c r="AP4" s="20">
        <f>SUM(K65:K95)</f>
        <v>32</v>
      </c>
      <c r="AQ4" s="20">
        <f t="shared" ref="AQ4:AQ13" si="14">AVERAGE(AH4:AL4)</f>
        <v>16519.2</v>
      </c>
      <c r="AR4" s="57">
        <f t="shared" si="8"/>
        <v>17610</v>
      </c>
      <c r="AX4" s="330"/>
      <c r="AY4" s="26" t="s">
        <v>93</v>
      </c>
      <c r="AZ4" s="13">
        <f>AVERAGE(B65:B95)</f>
        <v>509.45161290322579</v>
      </c>
      <c r="BA4" s="13">
        <f t="shared" ref="BA4:BE4" si="15">AVERAGE(C65:C95)</f>
        <v>522.54838709677415</v>
      </c>
      <c r="BB4" s="13">
        <f t="shared" si="15"/>
        <v>523.51612903225805</v>
      </c>
      <c r="BC4" s="13">
        <f t="shared" si="15"/>
        <v>552.83870967741939</v>
      </c>
      <c r="BD4" s="13">
        <f t="shared" si="15"/>
        <v>556.0322580645161</v>
      </c>
      <c r="BE4" s="288">
        <f t="shared" si="15"/>
        <v>570.12903225806451</v>
      </c>
      <c r="BF4" s="224">
        <f t="shared" si="10"/>
        <v>532.87741935483871</v>
      </c>
      <c r="BG4" s="13">
        <f t="shared" si="11"/>
        <v>37.251612903225805</v>
      </c>
    </row>
    <row r="5" spans="1:62" s="11" customFormat="1" x14ac:dyDescent="0.35">
      <c r="A5" s="93">
        <v>43831</v>
      </c>
      <c r="B5" s="176">
        <v>571</v>
      </c>
      <c r="C5" s="176">
        <v>536</v>
      </c>
      <c r="D5" s="176">
        <v>621</v>
      </c>
      <c r="E5" s="176">
        <v>582</v>
      </c>
      <c r="F5" s="176">
        <v>668</v>
      </c>
      <c r="G5" s="177">
        <f>DIARIO!H3</f>
        <v>605</v>
      </c>
      <c r="H5" s="38">
        <f>DIARIO!H369</f>
        <v>1086</v>
      </c>
      <c r="I5" s="154">
        <f>DIARIO!D3</f>
        <v>0</v>
      </c>
      <c r="J5" s="154">
        <f>DIARIO!D369</f>
        <v>372</v>
      </c>
      <c r="K5" s="154">
        <f>DIARIO!E3</f>
        <v>0</v>
      </c>
      <c r="L5" s="154">
        <f>DIARIO!E369</f>
        <v>42</v>
      </c>
      <c r="M5" s="14"/>
      <c r="N5" s="325"/>
      <c r="O5" s="24" t="s">
        <v>20</v>
      </c>
      <c r="P5" s="25">
        <v>43850</v>
      </c>
      <c r="Q5" s="25">
        <v>43856</v>
      </c>
      <c r="R5" s="13">
        <f t="shared" ref="R5" si="16">SUM(B24:B30)</f>
        <v>3689</v>
      </c>
      <c r="S5" s="13">
        <f t="shared" ref="S5" si="17">SUM(C24:C30)</f>
        <v>3800</v>
      </c>
      <c r="T5" s="13">
        <f t="shared" ref="T5" si="18">SUM(D24:D30)</f>
        <v>4044</v>
      </c>
      <c r="U5" s="13">
        <f t="shared" ref="U5" si="19">SUM(E24:E30)</f>
        <v>4062</v>
      </c>
      <c r="V5" s="13">
        <f t="shared" ref="V5" si="20">SUM(F24:F30)</f>
        <v>4080</v>
      </c>
      <c r="W5" s="13">
        <f t="shared" ref="W5" si="21">SUM(G24:G30)</f>
        <v>4211</v>
      </c>
      <c r="X5" s="308"/>
      <c r="Y5" s="13">
        <f>SUM(I24:I30)</f>
        <v>0</v>
      </c>
      <c r="Z5" s="13">
        <f>SUM(K24:K30)</f>
        <v>0</v>
      </c>
      <c r="AA5" s="13">
        <f t="shared" si="5"/>
        <v>3935</v>
      </c>
      <c r="AB5" s="55">
        <f t="shared" si="6"/>
        <v>4211</v>
      </c>
      <c r="AC5" s="34"/>
      <c r="AD5" s="34"/>
      <c r="AE5" s="34"/>
      <c r="AF5" s="328"/>
      <c r="AG5" s="173" t="s">
        <v>94</v>
      </c>
      <c r="AH5" s="20">
        <f>SUM(B96:B125)</f>
        <v>15141</v>
      </c>
      <c r="AI5" s="20">
        <f t="shared" ref="AI5:AM5" si="22">SUM(C96:C125)</f>
        <v>15355</v>
      </c>
      <c r="AJ5" s="20">
        <f t="shared" si="22"/>
        <v>16051</v>
      </c>
      <c r="AK5" s="20">
        <f t="shared" si="22"/>
        <v>16243</v>
      </c>
      <c r="AL5" s="20">
        <f t="shared" si="22"/>
        <v>16749</v>
      </c>
      <c r="AM5" s="20">
        <f t="shared" si="22"/>
        <v>16954</v>
      </c>
      <c r="AN5" s="308"/>
      <c r="AO5" s="20">
        <f>SUM(I96:I125)</f>
        <v>348</v>
      </c>
      <c r="AP5" s="20">
        <f>SUM(K96:K125)</f>
        <v>407</v>
      </c>
      <c r="AQ5" s="20">
        <f t="shared" si="14"/>
        <v>15907.8</v>
      </c>
      <c r="AR5" s="57">
        <f t="shared" si="8"/>
        <v>16199</v>
      </c>
      <c r="AX5" s="330"/>
      <c r="AY5" s="26" t="s">
        <v>94</v>
      </c>
      <c r="AZ5" s="13">
        <f>AVERAGE(B96:B125)</f>
        <v>504.7</v>
      </c>
      <c r="BA5" s="13">
        <f t="shared" ref="BA5:BE5" si="23">AVERAGE(C96:C125)</f>
        <v>511.83333333333331</v>
      </c>
      <c r="BB5" s="13">
        <f t="shared" si="23"/>
        <v>535.0333333333333</v>
      </c>
      <c r="BC5" s="13">
        <f t="shared" si="23"/>
        <v>541.43333333333328</v>
      </c>
      <c r="BD5" s="13">
        <f t="shared" si="23"/>
        <v>558.29999999999995</v>
      </c>
      <c r="BE5" s="288">
        <f t="shared" si="23"/>
        <v>565.13333333333333</v>
      </c>
      <c r="BF5" s="224">
        <f t="shared" si="10"/>
        <v>530.26</v>
      </c>
      <c r="BG5" s="13">
        <f t="shared" si="11"/>
        <v>34.873333333333335</v>
      </c>
    </row>
    <row r="6" spans="1:62" s="11" customFormat="1" x14ac:dyDescent="0.35">
      <c r="A6" s="93">
        <v>43832</v>
      </c>
      <c r="B6" s="176">
        <v>586</v>
      </c>
      <c r="C6" s="176">
        <v>539</v>
      </c>
      <c r="D6" s="176">
        <v>657</v>
      </c>
      <c r="E6" s="176">
        <v>570</v>
      </c>
      <c r="F6" s="176">
        <v>684</v>
      </c>
      <c r="G6" s="177">
        <f>DIARIO!H4</f>
        <v>649</v>
      </c>
      <c r="H6" s="38">
        <f>DIARIO!H370</f>
        <v>1015</v>
      </c>
      <c r="I6" s="154">
        <f>DIARIO!D4</f>
        <v>0</v>
      </c>
      <c r="J6" s="154">
        <f>DIARIO!D370</f>
        <v>331</v>
      </c>
      <c r="K6" s="154">
        <f>DIARIO!E4</f>
        <v>0</v>
      </c>
      <c r="L6" s="154">
        <f>DIARIO!E370</f>
        <v>40</v>
      </c>
      <c r="M6" s="14"/>
      <c r="N6" s="325"/>
      <c r="O6" s="24" t="s">
        <v>21</v>
      </c>
      <c r="P6" s="25">
        <v>43857</v>
      </c>
      <c r="Q6" s="25">
        <v>43863</v>
      </c>
      <c r="R6" s="23">
        <f t="shared" ref="R6" si="24">SUM(B31:B37)</f>
        <v>3623</v>
      </c>
      <c r="S6" s="23">
        <f t="shared" ref="S6" si="25">SUM(C31:C37)</f>
        <v>3620</v>
      </c>
      <c r="T6" s="23">
        <f t="shared" ref="T6" si="26">SUM(D31:D37)</f>
        <v>3864</v>
      </c>
      <c r="U6" s="23">
        <f t="shared" ref="U6" si="27">SUM(E31:E37)</f>
        <v>3915</v>
      </c>
      <c r="V6" s="23">
        <f t="shared" ref="V6" si="28">SUM(F31:F37)</f>
        <v>3925</v>
      </c>
      <c r="W6" s="23">
        <f t="shared" ref="W6" si="29">SUM(G31:G37)</f>
        <v>4103</v>
      </c>
      <c r="X6" s="308"/>
      <c r="Y6" s="23">
        <f>SUM(I31:I37)</f>
        <v>0</v>
      </c>
      <c r="Z6" s="23">
        <f>SUM(K31:K37)</f>
        <v>0</v>
      </c>
      <c r="AA6" s="13">
        <f t="shared" si="5"/>
        <v>3789.4</v>
      </c>
      <c r="AB6" s="55">
        <f t="shared" si="6"/>
        <v>4103</v>
      </c>
      <c r="AC6" s="34"/>
      <c r="AD6" s="34"/>
      <c r="AE6" s="33"/>
      <c r="AF6" s="328"/>
      <c r="AG6" s="173" t="s">
        <v>95</v>
      </c>
      <c r="AH6" s="20">
        <f>SUM(B126:B156)</f>
        <v>15841</v>
      </c>
      <c r="AI6" s="20">
        <f t="shared" ref="AI6:AM6" si="30">SUM(C126:C156)</f>
        <v>17104</v>
      </c>
      <c r="AJ6" s="20">
        <f t="shared" si="30"/>
        <v>16637</v>
      </c>
      <c r="AK6" s="20">
        <f t="shared" si="30"/>
        <v>17970</v>
      </c>
      <c r="AL6" s="20">
        <f t="shared" si="30"/>
        <v>17676</v>
      </c>
      <c r="AM6" s="20">
        <f t="shared" si="30"/>
        <v>18436</v>
      </c>
      <c r="AN6" s="308"/>
      <c r="AO6" s="20">
        <f>SUM(I126:I156)</f>
        <v>1015</v>
      </c>
      <c r="AP6" s="20">
        <f>SUM(K126:K156)</f>
        <v>660</v>
      </c>
      <c r="AQ6" s="20">
        <f t="shared" si="14"/>
        <v>17045.599999999999</v>
      </c>
      <c r="AR6" s="57">
        <f t="shared" si="8"/>
        <v>16761</v>
      </c>
      <c r="AX6" s="330"/>
      <c r="AY6" s="26" t="s">
        <v>95</v>
      </c>
      <c r="AZ6" s="13">
        <f>AVERAGE(B126:B156)</f>
        <v>511</v>
      </c>
      <c r="BA6" s="13">
        <f t="shared" ref="BA6:BE6" si="31">AVERAGE(C126:C156)</f>
        <v>551.74193548387098</v>
      </c>
      <c r="BB6" s="13">
        <f t="shared" si="31"/>
        <v>536.67741935483866</v>
      </c>
      <c r="BC6" s="13">
        <f t="shared" si="31"/>
        <v>579.67741935483866</v>
      </c>
      <c r="BD6" s="13">
        <f t="shared" si="31"/>
        <v>570.19354838709683</v>
      </c>
      <c r="BE6" s="288">
        <f t="shared" si="31"/>
        <v>594.70967741935488</v>
      </c>
      <c r="BF6" s="224">
        <f t="shared" si="10"/>
        <v>549.85806451612893</v>
      </c>
      <c r="BG6" s="13">
        <f t="shared" si="11"/>
        <v>44.851612903225941</v>
      </c>
    </row>
    <row r="7" spans="1:62" s="11" customFormat="1" x14ac:dyDescent="0.35">
      <c r="A7" s="93">
        <v>43833</v>
      </c>
      <c r="B7" s="176">
        <v>507</v>
      </c>
      <c r="C7" s="176">
        <v>590</v>
      </c>
      <c r="D7" s="176">
        <v>581</v>
      </c>
      <c r="E7" s="176">
        <v>612</v>
      </c>
      <c r="F7" s="176">
        <v>637</v>
      </c>
      <c r="G7" s="177">
        <f>DIARIO!H5</f>
        <v>638</v>
      </c>
      <c r="H7" s="38">
        <f>DIARIO!H371</f>
        <v>976</v>
      </c>
      <c r="I7" s="154">
        <f>DIARIO!D5</f>
        <v>0</v>
      </c>
      <c r="J7" s="154">
        <f>DIARIO!D371</f>
        <v>304</v>
      </c>
      <c r="K7" s="154">
        <f>DIARIO!E5</f>
        <v>0</v>
      </c>
      <c r="L7" s="154">
        <f>DIARIO!E371</f>
        <v>44</v>
      </c>
      <c r="M7" s="14"/>
      <c r="N7" s="325"/>
      <c r="O7" s="24" t="s">
        <v>22</v>
      </c>
      <c r="P7" s="25">
        <v>43864</v>
      </c>
      <c r="Q7" s="25">
        <v>43870</v>
      </c>
      <c r="R7" s="23">
        <f t="shared" ref="R7" si="32">SUM(B38:B44)</f>
        <v>3541</v>
      </c>
      <c r="S7" s="23">
        <f t="shared" ref="S7" si="33">SUM(C38:C44)</f>
        <v>3639</v>
      </c>
      <c r="T7" s="23">
        <f t="shared" ref="T7" si="34">SUM(D38:D44)</f>
        <v>3921</v>
      </c>
      <c r="U7" s="23">
        <f t="shared" ref="U7" si="35">SUM(E38:E44)</f>
        <v>3897</v>
      </c>
      <c r="V7" s="23">
        <f t="shared" ref="V7" si="36">SUM(F38:F44)</f>
        <v>3983</v>
      </c>
      <c r="W7" s="23">
        <f t="shared" ref="W7" si="37">SUM(G38:G44)</f>
        <v>4164</v>
      </c>
      <c r="X7" s="308"/>
      <c r="Y7" s="23">
        <f>SUM(I38:I44)</f>
        <v>0</v>
      </c>
      <c r="Z7" s="23">
        <f>SUM(K38:K44)</f>
        <v>0</v>
      </c>
      <c r="AA7" s="13">
        <f t="shared" si="5"/>
        <v>3796.2</v>
      </c>
      <c r="AB7" s="55">
        <f t="shared" si="6"/>
        <v>4164</v>
      </c>
      <c r="AC7" s="34"/>
      <c r="AD7" s="34"/>
      <c r="AE7" s="33"/>
      <c r="AF7" s="328"/>
      <c r="AG7" s="173" t="s">
        <v>96</v>
      </c>
      <c r="AH7" s="20">
        <f>SUM(B157:B186)</f>
        <v>15642</v>
      </c>
      <c r="AI7" s="20">
        <f t="shared" ref="AI7:AM7" si="38">SUM(C157:C186)</f>
        <v>16915</v>
      </c>
      <c r="AJ7" s="20">
        <f t="shared" si="38"/>
        <v>16145</v>
      </c>
      <c r="AK7" s="20">
        <f t="shared" si="38"/>
        <v>18179</v>
      </c>
      <c r="AL7" s="20">
        <f t="shared" si="38"/>
        <v>18059</v>
      </c>
      <c r="AM7" s="20">
        <f t="shared" si="38"/>
        <v>22162</v>
      </c>
      <c r="AN7" s="308"/>
      <c r="AO7" s="20">
        <f>SUM(I157:I186)</f>
        <v>3501</v>
      </c>
      <c r="AP7" s="20">
        <f>SUM(K157:K186)</f>
        <v>973</v>
      </c>
      <c r="AQ7" s="20">
        <f>AVERAGE(AH7:AL7)</f>
        <v>16988</v>
      </c>
      <c r="AR7" s="57">
        <f t="shared" si="8"/>
        <v>17688</v>
      </c>
      <c r="AX7" s="330"/>
      <c r="AY7" s="26" t="s">
        <v>96</v>
      </c>
      <c r="AZ7" s="13">
        <f>AVERAGE(B157:B186)</f>
        <v>521.4</v>
      </c>
      <c r="BA7" s="13">
        <f t="shared" ref="BA7:BE7" si="39">AVERAGE(C157:C186)</f>
        <v>563.83333333333337</v>
      </c>
      <c r="BB7" s="13">
        <f t="shared" si="39"/>
        <v>538.16666666666663</v>
      </c>
      <c r="BC7" s="13">
        <f t="shared" si="39"/>
        <v>605.9666666666667</v>
      </c>
      <c r="BD7" s="13">
        <f t="shared" si="39"/>
        <v>601.9666666666667</v>
      </c>
      <c r="BE7" s="288">
        <f t="shared" si="39"/>
        <v>738.73333333333335</v>
      </c>
      <c r="BF7" s="224">
        <f>AVERAGE(AZ7:BD7)</f>
        <v>566.26666666666665</v>
      </c>
      <c r="BG7" s="13">
        <f t="shared" si="11"/>
        <v>172.4666666666667</v>
      </c>
    </row>
    <row r="8" spans="1:62" s="11" customFormat="1" x14ac:dyDescent="0.35">
      <c r="A8" s="93">
        <v>43834</v>
      </c>
      <c r="B8" s="176">
        <v>573</v>
      </c>
      <c r="C8" s="176">
        <v>614</v>
      </c>
      <c r="D8" s="176">
        <v>587</v>
      </c>
      <c r="E8" s="176">
        <v>576</v>
      </c>
      <c r="F8" s="176">
        <v>632</v>
      </c>
      <c r="G8" s="177">
        <f>DIARIO!H6</f>
        <v>641</v>
      </c>
      <c r="H8" s="38">
        <f>DIARIO!H372</f>
        <v>1013</v>
      </c>
      <c r="I8" s="154">
        <f>DIARIO!D6</f>
        <v>0</v>
      </c>
      <c r="J8" s="154">
        <f>DIARIO!D372</f>
        <v>285</v>
      </c>
      <c r="K8" s="154">
        <f>DIARIO!E6</f>
        <v>0</v>
      </c>
      <c r="L8" s="154">
        <f>DIARIO!E372</f>
        <v>93</v>
      </c>
      <c r="M8" s="14"/>
      <c r="N8" s="325"/>
      <c r="O8" s="24" t="s">
        <v>23</v>
      </c>
      <c r="P8" s="25">
        <v>43871</v>
      </c>
      <c r="Q8" s="25">
        <v>43877</v>
      </c>
      <c r="R8" s="23">
        <f t="shared" ref="R8" si="40">SUM(B45:B51)</f>
        <v>3540</v>
      </c>
      <c r="S8" s="23">
        <f t="shared" ref="S8" si="41">SUM(C45:C51)</f>
        <v>3558</v>
      </c>
      <c r="T8" s="23">
        <f t="shared" ref="T8" si="42">SUM(D45:D51)</f>
        <v>3656</v>
      </c>
      <c r="U8" s="23">
        <f t="shared" ref="U8" si="43">SUM(E45:E51)</f>
        <v>3799</v>
      </c>
      <c r="V8" s="23">
        <f t="shared" ref="V8" si="44">SUM(F45:F51)</f>
        <v>3952</v>
      </c>
      <c r="W8" s="23">
        <f t="shared" ref="W8" si="45">SUM(G45:G51)</f>
        <v>4190</v>
      </c>
      <c r="X8" s="308"/>
      <c r="Y8" s="23">
        <f>SUM(I45:I51)</f>
        <v>0</v>
      </c>
      <c r="Z8" s="23">
        <f>SUM(K45:K51)</f>
        <v>0</v>
      </c>
      <c r="AA8" s="13">
        <f t="shared" si="5"/>
        <v>3701</v>
      </c>
      <c r="AB8" s="55">
        <f t="shared" si="6"/>
        <v>4190</v>
      </c>
      <c r="AC8" s="34"/>
      <c r="AD8" s="34"/>
      <c r="AE8" s="33"/>
      <c r="AF8" s="328"/>
      <c r="AG8" s="173" t="s">
        <v>97</v>
      </c>
      <c r="AH8" s="20">
        <f>SUM(B187:B217)</f>
        <v>16000</v>
      </c>
      <c r="AI8" s="20">
        <f t="shared" ref="AI8:AM8" si="46">SUM(C187:C217)</f>
        <v>16488</v>
      </c>
      <c r="AJ8" s="20">
        <f t="shared" si="46"/>
        <v>16784</v>
      </c>
      <c r="AK8" s="20">
        <f t="shared" si="46"/>
        <v>18237</v>
      </c>
      <c r="AL8" s="20">
        <f t="shared" si="46"/>
        <v>18759</v>
      </c>
      <c r="AM8" s="20">
        <f t="shared" si="46"/>
        <v>29890</v>
      </c>
      <c r="AN8" s="308"/>
      <c r="AO8" s="20">
        <f>SUM(I187:I217)</f>
        <v>8596</v>
      </c>
      <c r="AP8" s="20">
        <f>SUM(K187:K217)</f>
        <v>1591</v>
      </c>
      <c r="AQ8" s="20">
        <f t="shared" si="14"/>
        <v>17253.599999999999</v>
      </c>
      <c r="AR8" s="57">
        <f t="shared" si="8"/>
        <v>19703</v>
      </c>
      <c r="AX8" s="330"/>
      <c r="AY8" s="26" t="s">
        <v>97</v>
      </c>
      <c r="AZ8" s="13">
        <f>AVERAGE(B187:B217)</f>
        <v>516.12903225806451</v>
      </c>
      <c r="BA8" s="13">
        <f t="shared" ref="BA8:BE8" si="47">AVERAGE(C187:C217)</f>
        <v>531.87096774193549</v>
      </c>
      <c r="BB8" s="13">
        <f t="shared" si="47"/>
        <v>541.41935483870964</v>
      </c>
      <c r="BC8" s="13">
        <f t="shared" si="47"/>
        <v>588.29032258064512</v>
      </c>
      <c r="BD8" s="13">
        <f t="shared" si="47"/>
        <v>605.12903225806451</v>
      </c>
      <c r="BE8" s="288">
        <f t="shared" si="47"/>
        <v>964.19354838709683</v>
      </c>
      <c r="BF8" s="224">
        <f t="shared" si="10"/>
        <v>556.56774193548392</v>
      </c>
      <c r="BG8" s="13">
        <f t="shared" si="11"/>
        <v>407.6258064516129</v>
      </c>
    </row>
    <row r="9" spans="1:62" s="11" customFormat="1" x14ac:dyDescent="0.35">
      <c r="A9" s="93">
        <v>43835</v>
      </c>
      <c r="B9" s="176">
        <v>565</v>
      </c>
      <c r="C9" s="176">
        <v>549</v>
      </c>
      <c r="D9" s="176">
        <v>577</v>
      </c>
      <c r="E9" s="176">
        <v>540</v>
      </c>
      <c r="F9" s="176">
        <v>659</v>
      </c>
      <c r="G9" s="177">
        <f>DIARIO!H7</f>
        <v>628</v>
      </c>
      <c r="H9" s="38">
        <f>DIARIO!H373</f>
        <v>1028</v>
      </c>
      <c r="I9" s="154">
        <f>DIARIO!D7</f>
        <v>0</v>
      </c>
      <c r="J9" s="154">
        <f>DIARIO!D373</f>
        <v>300</v>
      </c>
      <c r="K9" s="154">
        <f>DIARIO!E7</f>
        <v>0</v>
      </c>
      <c r="L9" s="154">
        <f>DIARIO!E373</f>
        <v>94</v>
      </c>
      <c r="M9" s="14"/>
      <c r="N9" s="325"/>
      <c r="O9" s="24" t="s">
        <v>24</v>
      </c>
      <c r="P9" s="25">
        <v>43878</v>
      </c>
      <c r="Q9" s="25">
        <v>43884</v>
      </c>
      <c r="R9" s="23">
        <f t="shared" ref="R9" si="48">SUM(B52:B58)</f>
        <v>3588</v>
      </c>
      <c r="S9" s="23">
        <f t="shared" ref="S9" si="49">SUM(C52:C58)</f>
        <v>3582</v>
      </c>
      <c r="T9" s="23">
        <f t="shared" ref="T9" si="50">SUM(D52:D58)</f>
        <v>3678</v>
      </c>
      <c r="U9" s="23">
        <f t="shared" ref="U9" si="51">SUM(E52:E58)</f>
        <v>3717</v>
      </c>
      <c r="V9" s="23">
        <f t="shared" ref="V9" si="52">SUM(F52:F58)</f>
        <v>3916</v>
      </c>
      <c r="W9" s="23">
        <f t="shared" ref="W9" si="53">SUM(G52:G58)</f>
        <v>4101</v>
      </c>
      <c r="X9" s="308"/>
      <c r="Y9" s="23">
        <f>SUM(I52:I58)</f>
        <v>0</v>
      </c>
      <c r="Z9" s="23">
        <f>SUM(K52:K58)</f>
        <v>0</v>
      </c>
      <c r="AA9" s="13">
        <f t="shared" si="5"/>
        <v>3696.2</v>
      </c>
      <c r="AB9" s="55">
        <f t="shared" si="6"/>
        <v>4101</v>
      </c>
      <c r="AC9" s="34"/>
      <c r="AD9" s="34"/>
      <c r="AE9" s="33"/>
      <c r="AF9" s="328"/>
      <c r="AG9" s="173" t="s">
        <v>98</v>
      </c>
      <c r="AH9" s="20">
        <f>SUM(B218:B248)</f>
        <v>15850</v>
      </c>
      <c r="AI9" s="20">
        <f t="shared" ref="AI9:AM9" si="54">SUM(C218:C248)</f>
        <v>15993</v>
      </c>
      <c r="AJ9" s="20">
        <f t="shared" si="54"/>
        <v>16726</v>
      </c>
      <c r="AK9" s="20">
        <f t="shared" si="54"/>
        <v>17504</v>
      </c>
      <c r="AL9" s="20">
        <f t="shared" si="54"/>
        <v>18406</v>
      </c>
      <c r="AM9" s="20">
        <f t="shared" si="54"/>
        <v>30448</v>
      </c>
      <c r="AN9" s="308"/>
      <c r="AO9" s="20">
        <f>SUM(I218:I248)</f>
        <v>10007</v>
      </c>
      <c r="AP9" s="20">
        <f>SUM(K218:K248)</f>
        <v>1566</v>
      </c>
      <c r="AQ9" s="20">
        <f t="shared" si="14"/>
        <v>16895.8</v>
      </c>
      <c r="AR9" s="57">
        <f t="shared" si="8"/>
        <v>18875</v>
      </c>
      <c r="AX9" s="330"/>
      <c r="AY9" s="26" t="s">
        <v>98</v>
      </c>
      <c r="AZ9" s="13">
        <f>AVERAGE(B218:B248)</f>
        <v>511.29032258064518</v>
      </c>
      <c r="BA9" s="13">
        <f t="shared" ref="BA9:BE9" si="55">AVERAGE(C218:C248)</f>
        <v>515.90322580645159</v>
      </c>
      <c r="BB9" s="13">
        <f t="shared" si="55"/>
        <v>539.54838709677415</v>
      </c>
      <c r="BC9" s="13">
        <f t="shared" si="55"/>
        <v>564.64516129032256</v>
      </c>
      <c r="BD9" s="13">
        <f t="shared" si="55"/>
        <v>593.74193548387098</v>
      </c>
      <c r="BE9" s="288">
        <f t="shared" si="55"/>
        <v>982.19354838709683</v>
      </c>
      <c r="BF9" s="224">
        <f t="shared" si="10"/>
        <v>545.02580645161288</v>
      </c>
      <c r="BG9" s="13">
        <f t="shared" si="11"/>
        <v>437.16774193548395</v>
      </c>
    </row>
    <row r="10" spans="1:62" s="11" customFormat="1" x14ac:dyDescent="0.35">
      <c r="A10" s="93">
        <v>43836</v>
      </c>
      <c r="B10" s="176">
        <v>591</v>
      </c>
      <c r="C10" s="176">
        <v>567</v>
      </c>
      <c r="D10" s="176">
        <v>579</v>
      </c>
      <c r="E10" s="176">
        <v>569</v>
      </c>
      <c r="F10" s="176">
        <v>707</v>
      </c>
      <c r="G10" s="177">
        <f>DIARIO!H8</f>
        <v>608</v>
      </c>
      <c r="H10" s="38">
        <f>DIARIO!H374</f>
        <v>1105</v>
      </c>
      <c r="I10" s="154">
        <f>DIARIO!D8</f>
        <v>0</v>
      </c>
      <c r="J10" s="154">
        <f>DIARIO!D374</f>
        <v>339</v>
      </c>
      <c r="K10" s="154">
        <f>DIARIO!E8</f>
        <v>0</v>
      </c>
      <c r="L10" s="154">
        <f>DIARIO!E374</f>
        <v>106</v>
      </c>
      <c r="M10" s="14"/>
      <c r="N10" s="325"/>
      <c r="O10" s="24" t="s">
        <v>124</v>
      </c>
      <c r="P10" s="25">
        <v>43885</v>
      </c>
      <c r="Q10" s="25">
        <v>43891</v>
      </c>
      <c r="R10" s="23">
        <f>SUM(B59:B65)</f>
        <v>3056</v>
      </c>
      <c r="S10" s="23">
        <f t="shared" ref="S10:W10" si="56">SUM(C59:C65)</f>
        <v>3591</v>
      </c>
      <c r="T10" s="23">
        <f t="shared" si="56"/>
        <v>3114</v>
      </c>
      <c r="U10" s="23">
        <f t="shared" si="56"/>
        <v>3236</v>
      </c>
      <c r="V10" s="23">
        <f t="shared" si="56"/>
        <v>3275</v>
      </c>
      <c r="W10" s="23">
        <f t="shared" si="56"/>
        <v>4012</v>
      </c>
      <c r="X10" s="308"/>
      <c r="Y10" s="23">
        <f>SUM(I59:I65)</f>
        <v>0</v>
      </c>
      <c r="Z10" s="23">
        <f>SUM(K59:K65)</f>
        <v>0</v>
      </c>
      <c r="AA10" s="13">
        <f t="shared" si="5"/>
        <v>3254.4</v>
      </c>
      <c r="AB10" s="55">
        <f t="shared" si="6"/>
        <v>4012</v>
      </c>
      <c r="AC10" s="34"/>
      <c r="AD10" s="34"/>
      <c r="AE10" s="33"/>
      <c r="AF10" s="328"/>
      <c r="AG10" s="173" t="s">
        <v>99</v>
      </c>
      <c r="AH10" s="20">
        <f>SUM(B249:B278)</f>
        <v>15764</v>
      </c>
      <c r="AI10" s="20">
        <f t="shared" ref="AI10:AM10" si="57">SUM(C249:C278)</f>
        <v>15216</v>
      </c>
      <c r="AJ10" s="20">
        <f t="shared" si="57"/>
        <v>16188</v>
      </c>
      <c r="AK10" s="20">
        <f t="shared" si="57"/>
        <v>16456</v>
      </c>
      <c r="AL10" s="20">
        <f t="shared" si="57"/>
        <v>17206</v>
      </c>
      <c r="AM10" s="20">
        <f t="shared" si="57"/>
        <v>24651</v>
      </c>
      <c r="AN10" s="308"/>
      <c r="AO10" s="20">
        <f>SUM(I249:I278)</f>
        <v>6630</v>
      </c>
      <c r="AP10" s="20">
        <f>SUM(K249:K278)</f>
        <v>815</v>
      </c>
      <c r="AQ10" s="20">
        <f t="shared" si="14"/>
        <v>16166</v>
      </c>
      <c r="AR10" s="57">
        <f t="shared" si="8"/>
        <v>17206</v>
      </c>
      <c r="AX10" s="330"/>
      <c r="AY10" s="26" t="s">
        <v>99</v>
      </c>
      <c r="AZ10" s="13">
        <f>AVERAGE(B249:B278)</f>
        <v>525.4666666666667</v>
      </c>
      <c r="BA10" s="13">
        <f t="shared" ref="BA10:BE10" si="58">AVERAGE(C249:C278)</f>
        <v>507.2</v>
      </c>
      <c r="BB10" s="13">
        <f t="shared" si="58"/>
        <v>539.6</v>
      </c>
      <c r="BC10" s="13">
        <f t="shared" si="58"/>
        <v>548.5333333333333</v>
      </c>
      <c r="BD10" s="13">
        <f t="shared" si="58"/>
        <v>573.5333333333333</v>
      </c>
      <c r="BE10" s="288">
        <f t="shared" si="58"/>
        <v>821.7</v>
      </c>
      <c r="BF10" s="224">
        <f t="shared" si="10"/>
        <v>538.86666666666667</v>
      </c>
      <c r="BG10" s="13">
        <f t="shared" si="11"/>
        <v>282.83333333333337</v>
      </c>
    </row>
    <row r="11" spans="1:62" s="11" customFormat="1" x14ac:dyDescent="0.35">
      <c r="A11" s="93">
        <v>43837</v>
      </c>
      <c r="B11" s="176">
        <v>578</v>
      </c>
      <c r="C11" s="176">
        <v>558</v>
      </c>
      <c r="D11" s="176">
        <v>590</v>
      </c>
      <c r="E11" s="176">
        <v>561</v>
      </c>
      <c r="F11" s="176">
        <v>590</v>
      </c>
      <c r="G11" s="177">
        <f>DIARIO!H9</f>
        <v>640</v>
      </c>
      <c r="H11" s="38">
        <f>DIARIO!H375</f>
        <v>1116</v>
      </c>
      <c r="I11" s="154">
        <f>DIARIO!D9</f>
        <v>0</v>
      </c>
      <c r="J11" s="154">
        <f>DIARIO!D375</f>
        <v>371</v>
      </c>
      <c r="K11" s="154">
        <f>DIARIO!E9</f>
        <v>0</v>
      </c>
      <c r="L11" s="154">
        <f>DIARIO!E375</f>
        <v>87</v>
      </c>
      <c r="M11" s="14"/>
      <c r="N11" s="325"/>
      <c r="O11" s="24" t="s">
        <v>25</v>
      </c>
      <c r="P11" s="25">
        <v>43892</v>
      </c>
      <c r="Q11" s="25">
        <v>43898</v>
      </c>
      <c r="R11" s="23">
        <f>SUM(B66:B72)</f>
        <v>3505</v>
      </c>
      <c r="S11" s="23">
        <f t="shared" ref="S11:W11" si="59">SUM(C66:C72)</f>
        <v>3585</v>
      </c>
      <c r="T11" s="23">
        <f t="shared" si="59"/>
        <v>3713</v>
      </c>
      <c r="U11" s="23">
        <f t="shared" si="59"/>
        <v>3885</v>
      </c>
      <c r="V11" s="23">
        <f t="shared" si="59"/>
        <v>3891</v>
      </c>
      <c r="W11" s="23">
        <f t="shared" si="59"/>
        <v>3962</v>
      </c>
      <c r="X11" s="308"/>
      <c r="Y11" s="23">
        <f>SUM(I66:I72)</f>
        <v>0</v>
      </c>
      <c r="Z11" s="23">
        <f>SUM(K66:K72)</f>
        <v>4</v>
      </c>
      <c r="AA11" s="13">
        <f t="shared" si="5"/>
        <v>3715.8</v>
      </c>
      <c r="AB11" s="55">
        <f t="shared" si="6"/>
        <v>3958</v>
      </c>
      <c r="AC11" s="34"/>
      <c r="AD11" s="34"/>
      <c r="AE11" s="33"/>
      <c r="AF11" s="328"/>
      <c r="AG11" s="173" t="s">
        <v>100</v>
      </c>
      <c r="AH11" s="20">
        <f>SUM(B279:B309)</f>
        <v>15837</v>
      </c>
      <c r="AI11" s="20">
        <f t="shared" ref="AI11:AM11" si="60">SUM(C279:C309)</f>
        <v>15817</v>
      </c>
      <c r="AJ11" s="20">
        <f t="shared" si="60"/>
        <v>16848</v>
      </c>
      <c r="AK11" s="20">
        <f t="shared" si="60"/>
        <v>16532</v>
      </c>
      <c r="AL11" s="20">
        <f t="shared" si="60"/>
        <v>17893</v>
      </c>
      <c r="AM11" s="20">
        <f t="shared" si="60"/>
        <v>24941</v>
      </c>
      <c r="AN11" s="308"/>
      <c r="AO11" s="20">
        <f>SUM(I279:I309)</f>
        <v>6271</v>
      </c>
      <c r="AP11" s="20">
        <f>SUM(K279:K309)</f>
        <v>761</v>
      </c>
      <c r="AQ11" s="20">
        <f t="shared" si="14"/>
        <v>16585.400000000001</v>
      </c>
      <c r="AR11" s="57">
        <f t="shared" si="8"/>
        <v>17909</v>
      </c>
      <c r="AX11" s="330"/>
      <c r="AY11" s="26" t="s">
        <v>100</v>
      </c>
      <c r="AZ11" s="37">
        <f>AVERAGE(B279:B309)</f>
        <v>510.87096774193549</v>
      </c>
      <c r="BA11" s="37">
        <f t="shared" ref="BA11:BE11" si="61">AVERAGE(C279:C309)</f>
        <v>510.22580645161293</v>
      </c>
      <c r="BB11" s="37">
        <f t="shared" si="61"/>
        <v>543.48387096774195</v>
      </c>
      <c r="BC11" s="37">
        <f t="shared" si="61"/>
        <v>533.29032258064512</v>
      </c>
      <c r="BD11" s="37">
        <f t="shared" si="61"/>
        <v>577.19354838709683</v>
      </c>
      <c r="BE11" s="289">
        <f t="shared" si="61"/>
        <v>804.54838709677415</v>
      </c>
      <c r="BF11" s="224">
        <f t="shared" si="10"/>
        <v>535.01290322580644</v>
      </c>
      <c r="BG11" s="13">
        <f t="shared" si="11"/>
        <v>269.53548387096771</v>
      </c>
    </row>
    <row r="12" spans="1:62" s="11" customFormat="1" x14ac:dyDescent="0.35">
      <c r="A12" s="93">
        <v>43838</v>
      </c>
      <c r="B12" s="176">
        <v>560</v>
      </c>
      <c r="C12" s="176">
        <v>530</v>
      </c>
      <c r="D12" s="176">
        <v>572</v>
      </c>
      <c r="E12" s="176">
        <v>544</v>
      </c>
      <c r="F12" s="176">
        <v>619</v>
      </c>
      <c r="G12" s="177">
        <f>DIARIO!H10</f>
        <v>634</v>
      </c>
      <c r="H12" s="38">
        <f>DIARIO!H376</f>
        <v>982</v>
      </c>
      <c r="I12" s="154">
        <f>DIARIO!D10</f>
        <v>0</v>
      </c>
      <c r="J12" s="154">
        <f>DIARIO!D376</f>
        <v>317</v>
      </c>
      <c r="K12" s="154">
        <f>DIARIO!E10</f>
        <v>0</v>
      </c>
      <c r="L12" s="154">
        <f>DIARIO!E376</f>
        <v>93</v>
      </c>
      <c r="M12" s="14"/>
      <c r="N12" s="325"/>
      <c r="O12" s="24" t="s">
        <v>26</v>
      </c>
      <c r="P12" s="25">
        <v>43899</v>
      </c>
      <c r="Q12" s="25">
        <v>43905</v>
      </c>
      <c r="R12" s="23">
        <f>SUM(B73:B79)</f>
        <v>3700</v>
      </c>
      <c r="S12" s="23">
        <f t="shared" ref="S12:W12" si="62">SUM(C73:C79)</f>
        <v>3674</v>
      </c>
      <c r="T12" s="23">
        <f t="shared" si="62"/>
        <v>3661</v>
      </c>
      <c r="U12" s="23">
        <f t="shared" si="62"/>
        <v>3958</v>
      </c>
      <c r="V12" s="23">
        <f t="shared" si="62"/>
        <v>3885</v>
      </c>
      <c r="W12" s="23">
        <f t="shared" si="62"/>
        <v>3918</v>
      </c>
      <c r="X12" s="308"/>
      <c r="Y12" s="23">
        <f>SUM(I73:I79)</f>
        <v>0</v>
      </c>
      <c r="Z12" s="23">
        <f>SUM(K73:K79)</f>
        <v>1</v>
      </c>
      <c r="AA12" s="13">
        <f t="shared" si="5"/>
        <v>3775.6</v>
      </c>
      <c r="AB12" s="55">
        <f t="shared" si="6"/>
        <v>3917</v>
      </c>
      <c r="AC12" s="34"/>
      <c r="AD12" s="34"/>
      <c r="AE12" s="33"/>
      <c r="AF12" s="328"/>
      <c r="AG12" s="173" t="s">
        <v>101</v>
      </c>
      <c r="AH12" s="20">
        <f>SUM(B310:B339)</f>
        <v>15935</v>
      </c>
      <c r="AI12" s="20">
        <f t="shared" ref="AI12:AM12" si="63">SUM(C310:C339)</f>
        <v>15448</v>
      </c>
      <c r="AJ12" s="20">
        <f t="shared" si="63"/>
        <v>16068</v>
      </c>
      <c r="AK12" s="20">
        <f t="shared" si="63"/>
        <v>16733</v>
      </c>
      <c r="AL12" s="20">
        <f t="shared" si="63"/>
        <v>17754</v>
      </c>
      <c r="AM12" s="20">
        <f t="shared" si="63"/>
        <v>24236</v>
      </c>
      <c r="AN12" s="308"/>
      <c r="AO12" s="20">
        <f>SUM(I310:I339)</f>
        <v>6355</v>
      </c>
      <c r="AP12" s="20">
        <f>SUM(K310:K339)</f>
        <v>709</v>
      </c>
      <c r="AQ12" s="20">
        <f t="shared" si="14"/>
        <v>16387.599999999999</v>
      </c>
      <c r="AR12" s="57">
        <f t="shared" si="8"/>
        <v>17172</v>
      </c>
      <c r="AX12" s="330"/>
      <c r="AY12" s="26" t="s">
        <v>101</v>
      </c>
      <c r="AZ12" s="37">
        <f>AVERAGE(B310:B339)</f>
        <v>531.16666666666663</v>
      </c>
      <c r="BA12" s="37">
        <f t="shared" ref="BA12:BE12" si="64">AVERAGE(C310:C339)</f>
        <v>514.93333333333328</v>
      </c>
      <c r="BB12" s="37">
        <f t="shared" si="64"/>
        <v>535.6</v>
      </c>
      <c r="BC12" s="37">
        <f t="shared" si="64"/>
        <v>557.76666666666665</v>
      </c>
      <c r="BD12" s="37">
        <f t="shared" si="64"/>
        <v>591.79999999999995</v>
      </c>
      <c r="BE12" s="289">
        <f t="shared" si="64"/>
        <v>807.86666666666667</v>
      </c>
      <c r="BF12" s="224">
        <f t="shared" si="10"/>
        <v>546.25333333333333</v>
      </c>
      <c r="BG12" s="13">
        <f t="shared" si="11"/>
        <v>261.61333333333334</v>
      </c>
    </row>
    <row r="13" spans="1:62" s="11" customFormat="1" ht="15.6" thickBot="1" x14ac:dyDescent="0.4">
      <c r="A13" s="93">
        <v>43839</v>
      </c>
      <c r="B13" s="176">
        <v>595</v>
      </c>
      <c r="C13" s="176">
        <v>502</v>
      </c>
      <c r="D13" s="176">
        <v>595</v>
      </c>
      <c r="E13" s="176">
        <v>555</v>
      </c>
      <c r="F13" s="176">
        <v>596</v>
      </c>
      <c r="G13" s="177">
        <f>DIARIO!H11</f>
        <v>642</v>
      </c>
      <c r="H13" s="38">
        <f>DIARIO!H377</f>
        <v>1093</v>
      </c>
      <c r="I13" s="154">
        <f>DIARIO!D11</f>
        <v>0</v>
      </c>
      <c r="J13" s="154">
        <f>DIARIO!D377</f>
        <v>364</v>
      </c>
      <c r="K13" s="154">
        <f>DIARIO!E11</f>
        <v>0</v>
      </c>
      <c r="L13" s="154">
        <f>DIARIO!E377</f>
        <v>84</v>
      </c>
      <c r="M13" s="14"/>
      <c r="N13" s="325"/>
      <c r="O13" s="24" t="s">
        <v>27</v>
      </c>
      <c r="P13" s="25">
        <v>43906</v>
      </c>
      <c r="Q13" s="25">
        <v>43912</v>
      </c>
      <c r="R13" s="23">
        <f>SUM(B80:B86)</f>
        <v>3508</v>
      </c>
      <c r="S13" s="23">
        <f t="shared" ref="S13:W13" si="65">SUM(C80:C86)</f>
        <v>3625</v>
      </c>
      <c r="T13" s="23">
        <f t="shared" si="65"/>
        <v>3739</v>
      </c>
      <c r="U13" s="23">
        <f t="shared" si="65"/>
        <v>3898</v>
      </c>
      <c r="V13" s="23">
        <f t="shared" si="65"/>
        <v>3890</v>
      </c>
      <c r="W13" s="23">
        <f t="shared" si="65"/>
        <v>4061</v>
      </c>
      <c r="X13" s="308"/>
      <c r="Y13" s="23">
        <f>SUM(I80:I86)</f>
        <v>2</v>
      </c>
      <c r="Z13" s="23">
        <f>SUM(K80:K86)</f>
        <v>2</v>
      </c>
      <c r="AA13" s="13">
        <f t="shared" si="5"/>
        <v>3732</v>
      </c>
      <c r="AB13" s="55">
        <f t="shared" si="6"/>
        <v>4057</v>
      </c>
      <c r="AC13" s="34"/>
      <c r="AD13" s="34"/>
      <c r="AE13" s="33"/>
      <c r="AF13" s="329"/>
      <c r="AG13" s="174" t="s">
        <v>102</v>
      </c>
      <c r="AH13" s="62">
        <f>SUM(B340:B370)</f>
        <v>16740</v>
      </c>
      <c r="AI13" s="62">
        <f t="shared" ref="AI13:AM13" si="66">SUM(C340:C370)</f>
        <v>17388</v>
      </c>
      <c r="AJ13" s="62">
        <f t="shared" si="66"/>
        <v>17234</v>
      </c>
      <c r="AK13" s="62">
        <f t="shared" si="66"/>
        <v>18456</v>
      </c>
      <c r="AL13" s="62">
        <f t="shared" si="66"/>
        <v>18573</v>
      </c>
      <c r="AM13" s="62">
        <f t="shared" si="66"/>
        <v>27519</v>
      </c>
      <c r="AN13" s="309"/>
      <c r="AO13" s="62">
        <f>SUM(I340:I370)</f>
        <v>7987</v>
      </c>
      <c r="AP13" s="62">
        <f>SUM(K340:K370)</f>
        <v>891</v>
      </c>
      <c r="AQ13" s="62">
        <f t="shared" si="14"/>
        <v>17678.2</v>
      </c>
      <c r="AR13" s="64">
        <f t="shared" si="8"/>
        <v>18641</v>
      </c>
      <c r="AX13" s="331"/>
      <c r="AY13" s="294" t="s">
        <v>102</v>
      </c>
      <c r="AZ13" s="290">
        <f>AVERAGE(B340:B370)</f>
        <v>540</v>
      </c>
      <c r="BA13" s="290">
        <f t="shared" ref="BA13:BE13" si="67">AVERAGE(C340:C370)</f>
        <v>560.90322580645159</v>
      </c>
      <c r="BB13" s="290">
        <f t="shared" si="67"/>
        <v>555.93548387096769</v>
      </c>
      <c r="BC13" s="290">
        <f t="shared" si="67"/>
        <v>595.35483870967744</v>
      </c>
      <c r="BD13" s="290">
        <f t="shared" si="67"/>
        <v>599.12903225806451</v>
      </c>
      <c r="BE13" s="292">
        <f t="shared" si="67"/>
        <v>887.70967741935488</v>
      </c>
      <c r="BF13" s="293">
        <f t="shared" si="10"/>
        <v>570.26451612903224</v>
      </c>
      <c r="BG13" s="68">
        <f t="shared" si="11"/>
        <v>317.44516129032263</v>
      </c>
    </row>
    <row r="14" spans="1:62" s="11" customFormat="1" ht="15" customHeight="1" x14ac:dyDescent="0.35">
      <c r="A14" s="93">
        <v>43840</v>
      </c>
      <c r="B14" s="176">
        <v>614</v>
      </c>
      <c r="C14" s="176">
        <v>550</v>
      </c>
      <c r="D14" s="176">
        <v>616</v>
      </c>
      <c r="E14" s="176">
        <v>547</v>
      </c>
      <c r="F14" s="176">
        <v>577</v>
      </c>
      <c r="G14" s="177">
        <f>DIARIO!H12</f>
        <v>667</v>
      </c>
      <c r="H14" s="38">
        <f>DIARIO!H378</f>
        <v>1100</v>
      </c>
      <c r="I14" s="154">
        <f>DIARIO!D12</f>
        <v>0</v>
      </c>
      <c r="J14" s="154">
        <f>DIARIO!D378</f>
        <v>351</v>
      </c>
      <c r="K14" s="154">
        <f>DIARIO!E12</f>
        <v>0</v>
      </c>
      <c r="L14" s="154">
        <f>DIARIO!E378</f>
        <v>77</v>
      </c>
      <c r="M14" s="14"/>
      <c r="N14" s="325"/>
      <c r="O14" s="24" t="s">
        <v>28</v>
      </c>
      <c r="P14" s="25">
        <v>43913</v>
      </c>
      <c r="Q14" s="25">
        <v>43919</v>
      </c>
      <c r="R14" s="23">
        <f>SUM(B87:B93)</f>
        <v>3611</v>
      </c>
      <c r="S14" s="23">
        <f t="shared" ref="S14:W14" si="68">SUM(C87:C93)</f>
        <v>3732</v>
      </c>
      <c r="T14" s="23">
        <f t="shared" si="68"/>
        <v>3574</v>
      </c>
      <c r="U14" s="23">
        <f t="shared" si="68"/>
        <v>3787</v>
      </c>
      <c r="V14" s="23">
        <f t="shared" si="68"/>
        <v>3884</v>
      </c>
      <c r="W14" s="23">
        <f t="shared" si="68"/>
        <v>4065</v>
      </c>
      <c r="X14" s="308"/>
      <c r="Y14" s="23">
        <f>SUM(I87:I93)</f>
        <v>20</v>
      </c>
      <c r="Z14" s="23">
        <f>SUM(K87:K93)</f>
        <v>17</v>
      </c>
      <c r="AA14" s="13">
        <f t="shared" si="5"/>
        <v>3717.6</v>
      </c>
      <c r="AB14" s="55">
        <f t="shared" si="6"/>
        <v>4028</v>
      </c>
      <c r="AC14" s="34"/>
      <c r="AD14" s="34"/>
      <c r="AE14" s="33"/>
      <c r="AF14" s="367" t="s">
        <v>103</v>
      </c>
      <c r="AG14" s="175" t="s">
        <v>104</v>
      </c>
      <c r="AH14" s="150">
        <f>AH2</f>
        <v>17055</v>
      </c>
      <c r="AI14" s="150">
        <f t="shared" ref="AI14:AL14" si="69">AI2</f>
        <v>16869</v>
      </c>
      <c r="AJ14" s="150">
        <f t="shared" si="69"/>
        <v>18172</v>
      </c>
      <c r="AK14" s="150">
        <f t="shared" si="69"/>
        <v>17642</v>
      </c>
      <c r="AL14" s="150">
        <f t="shared" si="69"/>
        <v>18691</v>
      </c>
      <c r="AM14" s="307" t="s">
        <v>91</v>
      </c>
      <c r="AN14" s="107">
        <f>SUM(H5:H35)</f>
        <v>33436</v>
      </c>
      <c r="AO14" s="107">
        <f>SUM(J5:J35)</f>
        <v>11377</v>
      </c>
      <c r="AP14" s="107">
        <f>SUM(L5:L35)</f>
        <v>2461</v>
      </c>
      <c r="AQ14" s="107">
        <f>AQ2</f>
        <v>17685.8</v>
      </c>
      <c r="AR14" s="108">
        <f>AN14-AO14-AP14</f>
        <v>19598</v>
      </c>
      <c r="AX14" s="363" t="s">
        <v>131</v>
      </c>
      <c r="AY14" s="92" t="s">
        <v>104</v>
      </c>
      <c r="AZ14" s="49">
        <f>AZ2</f>
        <v>550.16129032258061</v>
      </c>
      <c r="BA14" s="49">
        <f t="shared" ref="BA14:BD14" si="70">BA2</f>
        <v>544.16129032258061</v>
      </c>
      <c r="BB14" s="49">
        <f t="shared" si="70"/>
        <v>586.19354838709683</v>
      </c>
      <c r="BC14" s="49">
        <f t="shared" si="70"/>
        <v>569.09677419354841</v>
      </c>
      <c r="BD14" s="49">
        <f t="shared" si="70"/>
        <v>602.93548387096769</v>
      </c>
      <c r="BE14" s="169">
        <f>AVERAGE(H5:H35)</f>
        <v>1078.5806451612902</v>
      </c>
      <c r="BF14" s="225">
        <f t="shared" si="10"/>
        <v>570.50967741935483</v>
      </c>
      <c r="BG14" s="50">
        <f t="shared" si="11"/>
        <v>508.07096774193542</v>
      </c>
    </row>
    <row r="15" spans="1:62" s="11" customFormat="1" x14ac:dyDescent="0.35">
      <c r="A15" s="93">
        <v>43841</v>
      </c>
      <c r="B15" s="176">
        <v>549</v>
      </c>
      <c r="C15" s="176">
        <v>534</v>
      </c>
      <c r="D15" s="176">
        <v>559</v>
      </c>
      <c r="E15" s="176">
        <v>581</v>
      </c>
      <c r="F15" s="176">
        <v>581</v>
      </c>
      <c r="G15" s="177">
        <f>DIARIO!H13</f>
        <v>640</v>
      </c>
      <c r="H15" s="38">
        <f>DIARIO!H379</f>
        <v>1091</v>
      </c>
      <c r="I15" s="154">
        <f>DIARIO!D13</f>
        <v>0</v>
      </c>
      <c r="J15" s="154">
        <f>DIARIO!D379</f>
        <v>392</v>
      </c>
      <c r="K15" s="154">
        <f>DIARIO!E13</f>
        <v>0</v>
      </c>
      <c r="L15" s="154">
        <f>DIARIO!E379</f>
        <v>71</v>
      </c>
      <c r="M15" s="14"/>
      <c r="N15" s="325"/>
      <c r="O15" s="24" t="s">
        <v>29</v>
      </c>
      <c r="P15" s="25">
        <v>43920</v>
      </c>
      <c r="Q15" s="25">
        <v>43926</v>
      </c>
      <c r="R15" s="23">
        <f>SUM(B94:B100)</f>
        <v>3508</v>
      </c>
      <c r="S15" s="23">
        <f t="shared" ref="S15:W15" si="71">SUM(C94:C100)</f>
        <v>3560</v>
      </c>
      <c r="T15" s="23">
        <f t="shared" si="71"/>
        <v>3828</v>
      </c>
      <c r="U15" s="23">
        <f t="shared" si="71"/>
        <v>3668</v>
      </c>
      <c r="V15" s="23">
        <f t="shared" si="71"/>
        <v>3892</v>
      </c>
      <c r="W15" s="23">
        <f t="shared" si="71"/>
        <v>3866</v>
      </c>
      <c r="X15" s="308"/>
      <c r="Y15" s="23">
        <f>SUM(I94:I100)</f>
        <v>56</v>
      </c>
      <c r="Z15" s="23">
        <f>SUM(K94:K100)</f>
        <v>35</v>
      </c>
      <c r="AA15" s="13">
        <f t="shared" si="5"/>
        <v>3691.2</v>
      </c>
      <c r="AB15" s="55">
        <f t="shared" si="6"/>
        <v>3775</v>
      </c>
      <c r="AC15" s="34"/>
      <c r="AD15" s="34"/>
      <c r="AE15" s="33"/>
      <c r="AF15" s="368"/>
      <c r="AG15" s="173" t="s">
        <v>105</v>
      </c>
      <c r="AH15" s="150">
        <f t="shared" ref="AH15:AL15" si="72">AH3</f>
        <v>14257</v>
      </c>
      <c r="AI15" s="150">
        <f t="shared" si="72"/>
        <v>14873</v>
      </c>
      <c r="AJ15" s="150">
        <f t="shared" si="72"/>
        <v>14955</v>
      </c>
      <c r="AK15" s="150">
        <f t="shared" si="72"/>
        <v>15169</v>
      </c>
      <c r="AL15" s="150">
        <f t="shared" si="72"/>
        <v>15700</v>
      </c>
      <c r="AM15" s="308"/>
      <c r="AN15" s="20">
        <f>SUM(H36:H64)</f>
        <v>22576</v>
      </c>
      <c r="AO15" s="20">
        <f>SUM(J36:J64)</f>
        <v>5614</v>
      </c>
      <c r="AP15" s="20">
        <f>SUM(L36:L64)</f>
        <v>1430</v>
      </c>
      <c r="AQ15" s="20">
        <f t="shared" ref="AQ15:AQ25" si="73">AQ3</f>
        <v>14990.8</v>
      </c>
      <c r="AR15" s="57">
        <f t="shared" ref="AR15:AR25" si="74">AN15-AO15-AP15</f>
        <v>15532</v>
      </c>
      <c r="AX15" s="364"/>
      <c r="AY15" s="26" t="s">
        <v>105</v>
      </c>
      <c r="AZ15" s="13">
        <f t="shared" ref="AZ15:BD15" si="75">AZ3</f>
        <v>509.17857142857144</v>
      </c>
      <c r="BA15" s="13">
        <f t="shared" si="75"/>
        <v>512.86206896551721</v>
      </c>
      <c r="BB15" s="13">
        <f t="shared" si="75"/>
        <v>534.10714285714289</v>
      </c>
      <c r="BC15" s="13">
        <f t="shared" si="75"/>
        <v>541.75</v>
      </c>
      <c r="BD15" s="13">
        <f t="shared" si="75"/>
        <v>560.71428571428567</v>
      </c>
      <c r="BE15" s="170">
        <f>AVERAGE(H36:H63)</f>
        <v>806.28571428571433</v>
      </c>
      <c r="BF15" s="224">
        <f t="shared" si="10"/>
        <v>531.72241379310344</v>
      </c>
      <c r="BG15" s="55">
        <f t="shared" si="11"/>
        <v>274.56330049261089</v>
      </c>
    </row>
    <row r="16" spans="1:62" s="11" customFormat="1" x14ac:dyDescent="0.35">
      <c r="A16" s="93">
        <v>43842</v>
      </c>
      <c r="B16" s="176">
        <v>559</v>
      </c>
      <c r="C16" s="176">
        <v>558</v>
      </c>
      <c r="D16" s="176">
        <v>602</v>
      </c>
      <c r="E16" s="176">
        <v>577</v>
      </c>
      <c r="F16" s="176">
        <v>593</v>
      </c>
      <c r="G16" s="177">
        <f>DIARIO!H14</f>
        <v>630</v>
      </c>
      <c r="H16" s="38">
        <f>DIARIO!H380</f>
        <v>1126</v>
      </c>
      <c r="I16" s="154">
        <f>DIARIO!D14</f>
        <v>0</v>
      </c>
      <c r="J16" s="154">
        <f>DIARIO!D380</f>
        <v>383</v>
      </c>
      <c r="K16" s="154">
        <f>DIARIO!E14</f>
        <v>0</v>
      </c>
      <c r="L16" s="154">
        <f>DIARIO!E380</f>
        <v>91</v>
      </c>
      <c r="M16" s="14"/>
      <c r="N16" s="325"/>
      <c r="O16" s="24" t="s">
        <v>30</v>
      </c>
      <c r="P16" s="25">
        <v>43927</v>
      </c>
      <c r="Q16" s="25">
        <v>43933</v>
      </c>
      <c r="R16" s="23">
        <f>SUM(B101:B107)</f>
        <v>3511</v>
      </c>
      <c r="S16" s="23">
        <f t="shared" ref="S16:W16" si="76">SUM(C101:C107)</f>
        <v>3547</v>
      </c>
      <c r="T16" s="23">
        <f t="shared" si="76"/>
        <v>3724</v>
      </c>
      <c r="U16" s="23">
        <f t="shared" si="76"/>
        <v>3786</v>
      </c>
      <c r="V16" s="23">
        <f t="shared" si="76"/>
        <v>3931</v>
      </c>
      <c r="W16" s="23">
        <f t="shared" si="76"/>
        <v>3952</v>
      </c>
      <c r="X16" s="308"/>
      <c r="Y16" s="23">
        <f>SUM(I101:I107)</f>
        <v>62</v>
      </c>
      <c r="Z16" s="23">
        <f>SUM(K101:K107)</f>
        <v>78</v>
      </c>
      <c r="AA16" s="13">
        <f t="shared" si="5"/>
        <v>3699.8</v>
      </c>
      <c r="AB16" s="55">
        <f t="shared" si="6"/>
        <v>3812</v>
      </c>
      <c r="AC16" s="34"/>
      <c r="AD16" s="34"/>
      <c r="AE16" s="33"/>
      <c r="AF16" s="368"/>
      <c r="AG16" s="173" t="s">
        <v>106</v>
      </c>
      <c r="AH16" s="150">
        <f t="shared" ref="AH16:AL16" si="77">AH4</f>
        <v>15793</v>
      </c>
      <c r="AI16" s="150">
        <f t="shared" si="77"/>
        <v>16199</v>
      </c>
      <c r="AJ16" s="150">
        <f t="shared" si="77"/>
        <v>16229</v>
      </c>
      <c r="AK16" s="150">
        <f t="shared" si="77"/>
        <v>17138</v>
      </c>
      <c r="AL16" s="150">
        <f t="shared" si="77"/>
        <v>17237</v>
      </c>
      <c r="AM16" s="308"/>
      <c r="AN16" s="20">
        <f>SUM(H65:H95)</f>
        <v>22771</v>
      </c>
      <c r="AO16" s="20">
        <f>SUM(J65:J95)</f>
        <v>4143</v>
      </c>
      <c r="AP16" s="20">
        <f>SUM(L65:L95)</f>
        <v>1293</v>
      </c>
      <c r="AQ16" s="20">
        <f t="shared" si="73"/>
        <v>16519.2</v>
      </c>
      <c r="AR16" s="57">
        <f t="shared" si="74"/>
        <v>17335</v>
      </c>
      <c r="AX16" s="364"/>
      <c r="AY16" s="26" t="s">
        <v>106</v>
      </c>
      <c r="AZ16" s="13">
        <f t="shared" ref="AZ16:BD16" si="78">AZ4</f>
        <v>509.45161290322579</v>
      </c>
      <c r="BA16" s="13">
        <f t="shared" si="78"/>
        <v>522.54838709677415</v>
      </c>
      <c r="BB16" s="13">
        <f t="shared" si="78"/>
        <v>523.51612903225805</v>
      </c>
      <c r="BC16" s="13">
        <f t="shared" si="78"/>
        <v>552.83870967741939</v>
      </c>
      <c r="BD16" s="13">
        <f t="shared" si="78"/>
        <v>556.0322580645161</v>
      </c>
      <c r="BE16" s="170">
        <f>AVERAGE(H65:H95)</f>
        <v>734.54838709677415</v>
      </c>
      <c r="BF16" s="224">
        <f t="shared" si="10"/>
        <v>532.87741935483871</v>
      </c>
      <c r="BG16" s="55">
        <f t="shared" si="11"/>
        <v>201.67096774193544</v>
      </c>
    </row>
    <row r="17" spans="1:59" s="11" customFormat="1" x14ac:dyDescent="0.35">
      <c r="A17" s="93">
        <v>43843</v>
      </c>
      <c r="B17" s="176">
        <v>573</v>
      </c>
      <c r="C17" s="176">
        <v>567</v>
      </c>
      <c r="D17" s="176">
        <v>581</v>
      </c>
      <c r="E17" s="176">
        <v>556</v>
      </c>
      <c r="F17" s="176">
        <v>570</v>
      </c>
      <c r="G17" s="177">
        <f>DIARIO!H15</f>
        <v>685</v>
      </c>
      <c r="H17" s="38">
        <f>DIARIO!H381</f>
        <v>1146</v>
      </c>
      <c r="I17" s="154">
        <f>DIARIO!D15</f>
        <v>0</v>
      </c>
      <c r="J17" s="154">
        <f>DIARIO!D381</f>
        <v>400</v>
      </c>
      <c r="K17" s="154">
        <f>DIARIO!E15</f>
        <v>0</v>
      </c>
      <c r="L17" s="154">
        <f>DIARIO!E381</f>
        <v>88</v>
      </c>
      <c r="M17" s="14"/>
      <c r="N17" s="325"/>
      <c r="O17" s="24" t="s">
        <v>31</v>
      </c>
      <c r="P17" s="25">
        <v>43934</v>
      </c>
      <c r="Q17" s="25">
        <v>43940</v>
      </c>
      <c r="R17" s="23">
        <f>SUM(B108:B114)</f>
        <v>3525</v>
      </c>
      <c r="S17" s="23">
        <f t="shared" ref="S17:W17" si="79">SUM(C108:C114)</f>
        <v>3677</v>
      </c>
      <c r="T17" s="23">
        <f t="shared" si="79"/>
        <v>3671</v>
      </c>
      <c r="U17" s="23">
        <f t="shared" si="79"/>
        <v>3839</v>
      </c>
      <c r="V17" s="23">
        <f t="shared" si="79"/>
        <v>3926</v>
      </c>
      <c r="W17" s="23">
        <f t="shared" si="79"/>
        <v>4019</v>
      </c>
      <c r="X17" s="308"/>
      <c r="Y17" s="23">
        <f>SUM(I108:I114)</f>
        <v>79</v>
      </c>
      <c r="Z17" s="23">
        <f>SUM(K108:K114)</f>
        <v>107</v>
      </c>
      <c r="AA17" s="13">
        <f t="shared" si="5"/>
        <v>3727.6</v>
      </c>
      <c r="AB17" s="55">
        <f t="shared" si="6"/>
        <v>3833</v>
      </c>
      <c r="AC17" s="34"/>
      <c r="AD17" s="34"/>
      <c r="AE17" s="33"/>
      <c r="AF17" s="368"/>
      <c r="AG17" s="173" t="s">
        <v>107</v>
      </c>
      <c r="AH17" s="150">
        <f t="shared" ref="AH17:AL17" si="80">AH5</f>
        <v>15141</v>
      </c>
      <c r="AI17" s="150">
        <f t="shared" si="80"/>
        <v>15355</v>
      </c>
      <c r="AJ17" s="150">
        <f t="shared" si="80"/>
        <v>16051</v>
      </c>
      <c r="AK17" s="150">
        <f t="shared" si="80"/>
        <v>16243</v>
      </c>
      <c r="AL17" s="150">
        <f t="shared" si="80"/>
        <v>16749</v>
      </c>
      <c r="AM17" s="308"/>
      <c r="AN17" s="20">
        <f>SUM(H96:H125)</f>
        <v>32050</v>
      </c>
      <c r="AO17" s="20">
        <f>SUM(J96:J125)</f>
        <v>11074</v>
      </c>
      <c r="AP17" s="20">
        <f>SUM(L96:L125)</f>
        <v>2726</v>
      </c>
      <c r="AQ17" s="20">
        <f t="shared" si="73"/>
        <v>15907.8</v>
      </c>
      <c r="AR17" s="57">
        <f t="shared" si="74"/>
        <v>18250</v>
      </c>
      <c r="AX17" s="364"/>
      <c r="AY17" s="26" t="s">
        <v>107</v>
      </c>
      <c r="AZ17" s="13">
        <f t="shared" ref="AZ17:BD17" si="81">AZ5</f>
        <v>504.7</v>
      </c>
      <c r="BA17" s="13">
        <f t="shared" si="81"/>
        <v>511.83333333333331</v>
      </c>
      <c r="BB17" s="13">
        <f t="shared" si="81"/>
        <v>535.0333333333333</v>
      </c>
      <c r="BC17" s="13">
        <f t="shared" si="81"/>
        <v>541.43333333333328</v>
      </c>
      <c r="BD17" s="13">
        <f t="shared" si="81"/>
        <v>558.29999999999995</v>
      </c>
      <c r="BE17" s="170">
        <f>AVERAGE(H96:H125)</f>
        <v>1068.3333333333333</v>
      </c>
      <c r="BF17" s="224">
        <f t="shared" si="10"/>
        <v>530.26</v>
      </c>
      <c r="BG17" s="55">
        <f t="shared" si="11"/>
        <v>538.07333333333327</v>
      </c>
    </row>
    <row r="18" spans="1:59" s="11" customFormat="1" x14ac:dyDescent="0.35">
      <c r="A18" s="93">
        <v>43844</v>
      </c>
      <c r="B18" s="176">
        <v>588</v>
      </c>
      <c r="C18" s="176">
        <v>530</v>
      </c>
      <c r="D18" s="176">
        <v>594</v>
      </c>
      <c r="E18" s="176">
        <v>554</v>
      </c>
      <c r="F18" s="176">
        <v>585</v>
      </c>
      <c r="G18" s="177">
        <f>DIARIO!H16</f>
        <v>607</v>
      </c>
      <c r="H18" s="38">
        <f>DIARIO!H382</f>
        <v>1107</v>
      </c>
      <c r="I18" s="154">
        <f>DIARIO!D16</f>
        <v>0</v>
      </c>
      <c r="J18" s="154">
        <f>DIARIO!D382</f>
        <v>381</v>
      </c>
      <c r="K18" s="154">
        <f>DIARIO!E16</f>
        <v>0</v>
      </c>
      <c r="L18" s="154">
        <f>DIARIO!E382</f>
        <v>82</v>
      </c>
      <c r="M18" s="14"/>
      <c r="N18" s="325"/>
      <c r="O18" s="24" t="s">
        <v>32</v>
      </c>
      <c r="P18" s="25">
        <v>43941</v>
      </c>
      <c r="Q18" s="25">
        <v>43947</v>
      </c>
      <c r="R18" s="23">
        <f>SUM(B115:B121)</f>
        <v>3485</v>
      </c>
      <c r="S18" s="23">
        <f t="shared" ref="S18:W18" si="82">SUM(C115:C121)</f>
        <v>3632</v>
      </c>
      <c r="T18" s="23">
        <f t="shared" si="82"/>
        <v>3740</v>
      </c>
      <c r="U18" s="23">
        <f t="shared" si="82"/>
        <v>3784</v>
      </c>
      <c r="V18" s="23">
        <f t="shared" si="82"/>
        <v>3903</v>
      </c>
      <c r="W18" s="23">
        <f t="shared" si="82"/>
        <v>3968</v>
      </c>
      <c r="X18" s="308"/>
      <c r="Y18" s="23">
        <f>SUM(I115:I121)</f>
        <v>89</v>
      </c>
      <c r="Z18" s="23">
        <f>SUM(K115:K121)</f>
        <v>127</v>
      </c>
      <c r="AA18" s="13">
        <f t="shared" si="5"/>
        <v>3708.8</v>
      </c>
      <c r="AB18" s="55">
        <f t="shared" si="6"/>
        <v>3752</v>
      </c>
      <c r="AC18" s="34"/>
      <c r="AD18" s="34"/>
      <c r="AE18" s="33"/>
      <c r="AF18" s="368"/>
      <c r="AG18" s="173" t="s">
        <v>108</v>
      </c>
      <c r="AH18" s="150">
        <f t="shared" ref="AH18:AL18" si="83">AH6</f>
        <v>15841</v>
      </c>
      <c r="AI18" s="150">
        <f t="shared" si="83"/>
        <v>17104</v>
      </c>
      <c r="AJ18" s="150">
        <f t="shared" si="83"/>
        <v>16637</v>
      </c>
      <c r="AK18" s="150">
        <f t="shared" si="83"/>
        <v>17970</v>
      </c>
      <c r="AL18" s="150">
        <f t="shared" si="83"/>
        <v>17676</v>
      </c>
      <c r="AM18" s="308"/>
      <c r="AN18" s="20">
        <f>SUM(H126:H156)</f>
        <v>37522</v>
      </c>
      <c r="AO18" s="20">
        <f>SUM(J126:J156)</f>
        <v>14286</v>
      </c>
      <c r="AP18" s="20">
        <f>SUM(L126:L156)</f>
        <v>1251</v>
      </c>
      <c r="AQ18" s="20">
        <f t="shared" si="73"/>
        <v>17045.599999999999</v>
      </c>
      <c r="AR18" s="57">
        <f t="shared" si="74"/>
        <v>21985</v>
      </c>
      <c r="AX18" s="364"/>
      <c r="AY18" s="134">
        <v>44317</v>
      </c>
      <c r="AZ18" s="13">
        <f t="shared" ref="AZ18:BD18" si="84">AZ6</f>
        <v>511</v>
      </c>
      <c r="BA18" s="13">
        <f t="shared" si="84"/>
        <v>551.74193548387098</v>
      </c>
      <c r="BB18" s="13">
        <f t="shared" si="84"/>
        <v>536.67741935483866</v>
      </c>
      <c r="BC18" s="13">
        <f t="shared" si="84"/>
        <v>579.67741935483866</v>
      </c>
      <c r="BD18" s="13">
        <f t="shared" si="84"/>
        <v>570.19354838709683</v>
      </c>
      <c r="BE18" s="170">
        <f>AVERAGE(H126:H156)</f>
        <v>1210.3870967741937</v>
      </c>
      <c r="BF18" s="224">
        <f t="shared" si="10"/>
        <v>549.85806451612893</v>
      </c>
      <c r="BG18" s="55">
        <f t="shared" si="11"/>
        <v>660.52903225806472</v>
      </c>
    </row>
    <row r="19" spans="1:59" s="11" customFormat="1" ht="15" customHeight="1" x14ac:dyDescent="0.35">
      <c r="A19" s="93">
        <v>43845</v>
      </c>
      <c r="B19" s="176">
        <v>599</v>
      </c>
      <c r="C19" s="176">
        <v>554</v>
      </c>
      <c r="D19" s="176">
        <v>612</v>
      </c>
      <c r="E19" s="176">
        <v>569</v>
      </c>
      <c r="F19" s="176">
        <v>571</v>
      </c>
      <c r="G19" s="177">
        <f>DIARIO!H17</f>
        <v>623</v>
      </c>
      <c r="H19" s="38">
        <f>DIARIO!H383</f>
        <v>1145</v>
      </c>
      <c r="I19" s="154">
        <f>DIARIO!D17</f>
        <v>0</v>
      </c>
      <c r="J19" s="154">
        <f>DIARIO!D383</f>
        <v>383</v>
      </c>
      <c r="K19" s="154">
        <f>DIARIO!E17</f>
        <v>0</v>
      </c>
      <c r="L19" s="154">
        <f>DIARIO!E383</f>
        <v>96</v>
      </c>
      <c r="M19" s="14"/>
      <c r="N19" s="325"/>
      <c r="O19" s="24" t="s">
        <v>33</v>
      </c>
      <c r="P19" s="25">
        <v>43948</v>
      </c>
      <c r="Q19" s="25">
        <v>43954</v>
      </c>
      <c r="R19" s="23">
        <f>SUM(B122:B128)</f>
        <v>3604</v>
      </c>
      <c r="S19" s="23">
        <f t="shared" ref="S19:W19" si="85">SUM(C122:C128)</f>
        <v>3527</v>
      </c>
      <c r="T19" s="23">
        <f t="shared" si="85"/>
        <v>3541</v>
      </c>
      <c r="U19" s="23">
        <f t="shared" si="85"/>
        <v>3895</v>
      </c>
      <c r="V19" s="23">
        <f t="shared" si="85"/>
        <v>3955</v>
      </c>
      <c r="W19" s="23">
        <f t="shared" si="85"/>
        <v>3864</v>
      </c>
      <c r="X19" s="308"/>
      <c r="Y19" s="23">
        <f>SUM(I122:I128)</f>
        <v>137</v>
      </c>
      <c r="Z19" s="23">
        <f>SUM(K122:K128)</f>
        <v>116</v>
      </c>
      <c r="AA19" s="13">
        <f t="shared" si="5"/>
        <v>3704.4</v>
      </c>
      <c r="AB19" s="55">
        <f t="shared" si="6"/>
        <v>3611</v>
      </c>
      <c r="AC19" s="34"/>
      <c r="AD19" s="34"/>
      <c r="AE19" s="33"/>
      <c r="AF19" s="368"/>
      <c r="AG19" s="173" t="s">
        <v>109</v>
      </c>
      <c r="AH19" s="150">
        <f t="shared" ref="AH19:AL19" si="86">AH7</f>
        <v>15642</v>
      </c>
      <c r="AI19" s="150">
        <f t="shared" si="86"/>
        <v>16915</v>
      </c>
      <c r="AJ19" s="150">
        <f t="shared" si="86"/>
        <v>16145</v>
      </c>
      <c r="AK19" s="150">
        <f t="shared" si="86"/>
        <v>18179</v>
      </c>
      <c r="AL19" s="150">
        <f t="shared" si="86"/>
        <v>18059</v>
      </c>
      <c r="AM19" s="308"/>
      <c r="AN19" s="20">
        <f>SUM(H157:H186)</f>
        <v>41280</v>
      </c>
      <c r="AO19" s="20">
        <f>SUM(J157:J186)</f>
        <v>16872</v>
      </c>
      <c r="AP19" s="20">
        <f>SUM(L157:L186)</f>
        <v>1597</v>
      </c>
      <c r="AQ19" s="248">
        <f>AQ7</f>
        <v>16988</v>
      </c>
      <c r="AR19" s="260">
        <f>AN19-AO19-AP19</f>
        <v>22811</v>
      </c>
      <c r="AX19" s="364"/>
      <c r="AY19" s="366">
        <v>44348</v>
      </c>
      <c r="AZ19" s="23">
        <f>AZ7</f>
        <v>521.4</v>
      </c>
      <c r="BA19" s="23">
        <f t="shared" ref="BA19:BD19" si="87">BA7</f>
        <v>563.83333333333337</v>
      </c>
      <c r="BB19" s="23">
        <f t="shared" si="87"/>
        <v>538.16666666666663</v>
      </c>
      <c r="BC19" s="23">
        <f t="shared" si="87"/>
        <v>605.9666666666667</v>
      </c>
      <c r="BD19" s="23">
        <f t="shared" si="87"/>
        <v>601.9666666666667</v>
      </c>
      <c r="BE19" s="262">
        <f>AVERAGE(H157:H186)</f>
        <v>1376</v>
      </c>
      <c r="BF19" s="263">
        <f t="shared" si="10"/>
        <v>566.26666666666665</v>
      </c>
      <c r="BG19" s="55">
        <f t="shared" si="11"/>
        <v>809.73333333333335</v>
      </c>
    </row>
    <row r="20" spans="1:59" s="11" customFormat="1" x14ac:dyDescent="0.35">
      <c r="A20" s="93">
        <v>43846</v>
      </c>
      <c r="B20" s="176">
        <v>540</v>
      </c>
      <c r="C20" s="176">
        <v>562</v>
      </c>
      <c r="D20" s="176">
        <v>607</v>
      </c>
      <c r="E20" s="176">
        <v>577</v>
      </c>
      <c r="F20" s="176">
        <v>641</v>
      </c>
      <c r="G20" s="177">
        <f>DIARIO!H18</f>
        <v>594</v>
      </c>
      <c r="H20" s="38">
        <f>DIARIO!H384</f>
        <v>1148</v>
      </c>
      <c r="I20" s="154">
        <f>DIARIO!D18</f>
        <v>0</v>
      </c>
      <c r="J20" s="154">
        <f>DIARIO!D384</f>
        <v>392</v>
      </c>
      <c r="K20" s="154">
        <f>DIARIO!E18</f>
        <v>0</v>
      </c>
      <c r="L20" s="154">
        <f>DIARIO!E384</f>
        <v>83</v>
      </c>
      <c r="M20" s="14"/>
      <c r="N20" s="325"/>
      <c r="O20" s="24" t="s">
        <v>34</v>
      </c>
      <c r="P20" s="25">
        <v>43955</v>
      </c>
      <c r="Q20" s="25">
        <v>43961</v>
      </c>
      <c r="R20" s="23">
        <f>SUM(B129:B135)</f>
        <v>3685</v>
      </c>
      <c r="S20" s="23">
        <f t="shared" ref="S20:W20" si="88">SUM(C129:C135)</f>
        <v>3713</v>
      </c>
      <c r="T20" s="23">
        <f t="shared" si="88"/>
        <v>3647</v>
      </c>
      <c r="U20" s="23">
        <f t="shared" si="88"/>
        <v>3915</v>
      </c>
      <c r="V20" s="23">
        <f t="shared" si="88"/>
        <v>4049</v>
      </c>
      <c r="W20" s="23">
        <f t="shared" si="88"/>
        <v>4059</v>
      </c>
      <c r="X20" s="308"/>
      <c r="Y20" s="23">
        <f>SUM(I129:I135)</f>
        <v>176</v>
      </c>
      <c r="Z20" s="23">
        <f>SUM(K129:K135)</f>
        <v>129</v>
      </c>
      <c r="AA20" s="13">
        <f>AVERAGE(R20:V20)</f>
        <v>3801.8</v>
      </c>
      <c r="AB20" s="55">
        <f t="shared" si="6"/>
        <v>3754</v>
      </c>
      <c r="AC20" s="34"/>
      <c r="AD20" s="34"/>
      <c r="AE20" s="33"/>
      <c r="AF20" s="368"/>
      <c r="AG20" s="173" t="s">
        <v>110</v>
      </c>
      <c r="AH20" s="150">
        <f t="shared" ref="AH20:AL20" si="89">AH8</f>
        <v>16000</v>
      </c>
      <c r="AI20" s="150">
        <f t="shared" si="89"/>
        <v>16488</v>
      </c>
      <c r="AJ20" s="150">
        <f t="shared" si="89"/>
        <v>16784</v>
      </c>
      <c r="AK20" s="150">
        <f t="shared" si="89"/>
        <v>18237</v>
      </c>
      <c r="AL20" s="150">
        <f t="shared" si="89"/>
        <v>18759</v>
      </c>
      <c r="AM20" s="308"/>
      <c r="AN20" s="20">
        <f>SUM(H187:H217)</f>
        <v>35236</v>
      </c>
      <c r="AO20" s="20">
        <f>SUM(J187:J217)</f>
        <v>12306</v>
      </c>
      <c r="AP20" s="20">
        <f>SUM(L187:L217)</f>
        <v>1037</v>
      </c>
      <c r="AQ20" s="20">
        <f t="shared" si="73"/>
        <v>17253.599999999999</v>
      </c>
      <c r="AR20" s="57">
        <f t="shared" si="74"/>
        <v>21893</v>
      </c>
      <c r="AX20" s="364"/>
      <c r="AY20" s="26" t="s">
        <v>110</v>
      </c>
      <c r="AZ20" s="23">
        <f t="shared" ref="AZ20:BD21" si="90">AZ8</f>
        <v>516.12903225806451</v>
      </c>
      <c r="BA20" s="23">
        <f t="shared" si="90"/>
        <v>531.87096774193549</v>
      </c>
      <c r="BB20" s="23">
        <f t="shared" si="90"/>
        <v>541.41935483870964</v>
      </c>
      <c r="BC20" s="23">
        <f t="shared" si="90"/>
        <v>588.29032258064512</v>
      </c>
      <c r="BD20" s="23">
        <f t="shared" si="90"/>
        <v>605.12903225806451</v>
      </c>
      <c r="BE20" s="262">
        <f>AVERAGE(H187:H217)</f>
        <v>1136.6451612903227</v>
      </c>
      <c r="BF20" s="263">
        <f t="shared" si="10"/>
        <v>556.56774193548392</v>
      </c>
      <c r="BG20" s="55">
        <f t="shared" si="11"/>
        <v>580.07741935483875</v>
      </c>
    </row>
    <row r="21" spans="1:59" s="11" customFormat="1" x14ac:dyDescent="0.35">
      <c r="A21" s="93">
        <v>43847</v>
      </c>
      <c r="B21" s="176">
        <v>549</v>
      </c>
      <c r="C21" s="176">
        <v>546</v>
      </c>
      <c r="D21" s="176">
        <v>644</v>
      </c>
      <c r="E21" s="176">
        <v>583</v>
      </c>
      <c r="F21" s="176">
        <v>617</v>
      </c>
      <c r="G21" s="177">
        <f>DIARIO!H19</f>
        <v>620</v>
      </c>
      <c r="H21" s="38">
        <f>DIARIO!H385</f>
        <v>1168</v>
      </c>
      <c r="I21" s="154">
        <f>DIARIO!D19</f>
        <v>0</v>
      </c>
      <c r="J21" s="154">
        <f>DIARIO!D385</f>
        <v>436</v>
      </c>
      <c r="K21" s="154">
        <f>DIARIO!E19</f>
        <v>0</v>
      </c>
      <c r="L21" s="154">
        <f>DIARIO!E385</f>
        <v>77</v>
      </c>
      <c r="M21" s="14"/>
      <c r="N21" s="325"/>
      <c r="O21" s="24" t="s">
        <v>35</v>
      </c>
      <c r="P21" s="25">
        <v>43962</v>
      </c>
      <c r="Q21" s="25">
        <v>43968</v>
      </c>
      <c r="R21" s="23">
        <f>SUM(B136:B142)</f>
        <v>3701</v>
      </c>
      <c r="S21" s="23">
        <f t="shared" ref="S21:W21" si="91">SUM(C136:C142)</f>
        <v>3891</v>
      </c>
      <c r="T21" s="23">
        <f t="shared" si="91"/>
        <v>3806</v>
      </c>
      <c r="U21" s="23">
        <f t="shared" si="91"/>
        <v>4066</v>
      </c>
      <c r="V21" s="23">
        <f t="shared" si="91"/>
        <v>3881</v>
      </c>
      <c r="W21" s="23">
        <f t="shared" si="91"/>
        <v>4159</v>
      </c>
      <c r="X21" s="308"/>
      <c r="Y21" s="23">
        <f>SUM(I136:I142)</f>
        <v>169</v>
      </c>
      <c r="Z21" s="23">
        <f>SUM(K136:K142)</f>
        <v>163</v>
      </c>
      <c r="AA21" s="13">
        <f t="shared" si="5"/>
        <v>3869</v>
      </c>
      <c r="AB21" s="55">
        <f t="shared" si="6"/>
        <v>3827</v>
      </c>
      <c r="AC21" s="34"/>
      <c r="AD21" s="34"/>
      <c r="AE21" s="33"/>
      <c r="AF21" s="332"/>
      <c r="AG21" s="173" t="s">
        <v>111</v>
      </c>
      <c r="AH21" s="150">
        <f t="shared" ref="AH21:AL21" si="92">AH9</f>
        <v>15850</v>
      </c>
      <c r="AI21" s="150">
        <f t="shared" si="92"/>
        <v>15993</v>
      </c>
      <c r="AJ21" s="150">
        <f t="shared" si="92"/>
        <v>16726</v>
      </c>
      <c r="AK21" s="150">
        <f t="shared" si="92"/>
        <v>17504</v>
      </c>
      <c r="AL21" s="150">
        <f t="shared" si="92"/>
        <v>18406</v>
      </c>
      <c r="AM21" s="308"/>
      <c r="AN21" s="20">
        <f>SUM(H218:H248)</f>
        <v>22655</v>
      </c>
      <c r="AO21" s="20">
        <f>SUM(J218:J248)</f>
        <v>3282</v>
      </c>
      <c r="AP21" s="20">
        <f>SUM(L218:L248)</f>
        <v>337</v>
      </c>
      <c r="AQ21" s="20">
        <f t="shared" si="73"/>
        <v>16895.8</v>
      </c>
      <c r="AR21" s="57">
        <f t="shared" si="74"/>
        <v>19036</v>
      </c>
      <c r="AX21" s="364"/>
      <c r="AY21" s="26" t="s">
        <v>111</v>
      </c>
      <c r="AZ21" s="23">
        <f t="shared" si="90"/>
        <v>511.29032258064518</v>
      </c>
      <c r="BA21" s="23">
        <f t="shared" si="90"/>
        <v>515.90322580645159</v>
      </c>
      <c r="BB21" s="23">
        <f t="shared" si="90"/>
        <v>539.54838709677415</v>
      </c>
      <c r="BC21" s="23">
        <f t="shared" si="90"/>
        <v>564.64516129032256</v>
      </c>
      <c r="BD21" s="23">
        <f t="shared" si="90"/>
        <v>593.74193548387098</v>
      </c>
      <c r="BE21" s="262">
        <f>AVERAGE(H218:H248)</f>
        <v>730.80645161290317</v>
      </c>
      <c r="BF21" s="263">
        <f t="shared" si="10"/>
        <v>545.02580645161288</v>
      </c>
      <c r="BG21" s="55">
        <f t="shared" si="11"/>
        <v>185.78064516129029</v>
      </c>
    </row>
    <row r="22" spans="1:59" s="11" customFormat="1" x14ac:dyDescent="0.35">
      <c r="A22" s="93">
        <v>43848</v>
      </c>
      <c r="B22" s="176">
        <v>522</v>
      </c>
      <c r="C22" s="176">
        <v>542</v>
      </c>
      <c r="D22" s="176">
        <v>588</v>
      </c>
      <c r="E22" s="176">
        <v>583</v>
      </c>
      <c r="F22" s="176">
        <v>620</v>
      </c>
      <c r="G22" s="177">
        <f>DIARIO!H20</f>
        <v>614</v>
      </c>
      <c r="H22" s="38">
        <f>DIARIO!H386</f>
        <v>1146</v>
      </c>
      <c r="I22" s="154">
        <f>DIARIO!D20</f>
        <v>0</v>
      </c>
      <c r="J22" s="154">
        <f>DIARIO!D386</f>
        <v>412</v>
      </c>
      <c r="K22" s="154">
        <f>DIARIO!E20</f>
        <v>0</v>
      </c>
      <c r="L22" s="154">
        <f>DIARIO!E386</f>
        <v>84</v>
      </c>
      <c r="M22" s="14"/>
      <c r="N22" s="325"/>
      <c r="O22" s="24" t="s">
        <v>36</v>
      </c>
      <c r="P22" s="25">
        <v>43969</v>
      </c>
      <c r="Q22" s="25">
        <v>43975</v>
      </c>
      <c r="R22" s="23">
        <f>SUM(B143:B149)</f>
        <v>3499</v>
      </c>
      <c r="S22" s="23">
        <f t="shared" ref="S22:W22" si="93">SUM(C143:C149)</f>
        <v>4025</v>
      </c>
      <c r="T22" s="23">
        <f t="shared" si="93"/>
        <v>3885</v>
      </c>
      <c r="U22" s="23">
        <f t="shared" si="93"/>
        <v>4131</v>
      </c>
      <c r="V22" s="23">
        <f t="shared" si="93"/>
        <v>4029</v>
      </c>
      <c r="W22" s="23">
        <f t="shared" si="93"/>
        <v>4266</v>
      </c>
      <c r="X22" s="308"/>
      <c r="Y22" s="23">
        <f>SUM(I143:I149)</f>
        <v>273</v>
      </c>
      <c r="Z22" s="23">
        <f>SUM(K143:K149)</f>
        <v>146</v>
      </c>
      <c r="AA22" s="13">
        <f t="shared" si="5"/>
        <v>3913.8</v>
      </c>
      <c r="AB22" s="55">
        <f t="shared" si="6"/>
        <v>3847</v>
      </c>
      <c r="AC22" s="34"/>
      <c r="AD22" s="34"/>
      <c r="AE22" s="33"/>
      <c r="AF22" s="128"/>
      <c r="AG22" s="173" t="s">
        <v>112</v>
      </c>
      <c r="AH22" s="150">
        <f t="shared" ref="AH22:AL22" si="94">AH10</f>
        <v>15764</v>
      </c>
      <c r="AI22" s="150">
        <f t="shared" si="94"/>
        <v>15216</v>
      </c>
      <c r="AJ22" s="150">
        <f t="shared" si="94"/>
        <v>16188</v>
      </c>
      <c r="AK22" s="150">
        <f t="shared" si="94"/>
        <v>16456</v>
      </c>
      <c r="AL22" s="150">
        <f t="shared" si="94"/>
        <v>17206</v>
      </c>
      <c r="AM22" s="308"/>
      <c r="AN22" s="12"/>
      <c r="AO22" s="12"/>
      <c r="AP22" s="12"/>
      <c r="AQ22" s="20">
        <f t="shared" si="73"/>
        <v>16166</v>
      </c>
      <c r="AR22" s="57">
        <f t="shared" si="74"/>
        <v>0</v>
      </c>
      <c r="AX22" s="365"/>
      <c r="AY22" s="26" t="s">
        <v>155</v>
      </c>
      <c r="AZ22" s="13">
        <f>AVERAGE(B249:B253)</f>
        <v>528.6</v>
      </c>
      <c r="BA22" s="13">
        <f t="shared" ref="BA22:BC22" si="95">AVERAGE(C249:C253)</f>
        <v>507.8</v>
      </c>
      <c r="BB22" s="13">
        <f t="shared" si="95"/>
        <v>541.20000000000005</v>
      </c>
      <c r="BC22" s="13">
        <f t="shared" si="95"/>
        <v>555.20000000000005</v>
      </c>
      <c r="BD22" s="13">
        <f>AVERAGE(F249:F253)</f>
        <v>590.6</v>
      </c>
      <c r="BE22" s="262">
        <f>AVERAGE(H249:H253)</f>
        <v>636.20000000000005</v>
      </c>
      <c r="BF22" s="263">
        <f t="shared" si="10"/>
        <v>544.68000000000006</v>
      </c>
      <c r="BG22" s="55">
        <f t="shared" si="11"/>
        <v>91.519999999999982</v>
      </c>
    </row>
    <row r="23" spans="1:59" s="11" customFormat="1" x14ac:dyDescent="0.35">
      <c r="A23" s="93">
        <v>43849</v>
      </c>
      <c r="B23" s="176">
        <v>566</v>
      </c>
      <c r="C23" s="176">
        <v>548</v>
      </c>
      <c r="D23" s="176">
        <v>603</v>
      </c>
      <c r="E23" s="176">
        <v>525</v>
      </c>
      <c r="F23" s="176">
        <v>668</v>
      </c>
      <c r="G23" s="177">
        <f>DIARIO!H21</f>
        <v>597</v>
      </c>
      <c r="H23" s="38">
        <f>DIARIO!H387</f>
        <v>1188</v>
      </c>
      <c r="I23" s="154">
        <f>DIARIO!D21</f>
        <v>0</v>
      </c>
      <c r="J23" s="154">
        <f>DIARIO!D387</f>
        <v>433</v>
      </c>
      <c r="K23" s="154">
        <f>DIARIO!E21</f>
        <v>0</v>
      </c>
      <c r="L23" s="154">
        <f>DIARIO!E387</f>
        <v>92</v>
      </c>
      <c r="M23" s="14"/>
      <c r="N23" s="325"/>
      <c r="O23" s="24" t="s">
        <v>37</v>
      </c>
      <c r="P23" s="25">
        <v>43976</v>
      </c>
      <c r="Q23" s="25">
        <v>43982</v>
      </c>
      <c r="R23" s="23">
        <f>SUM(B150:B156)</f>
        <v>3423</v>
      </c>
      <c r="S23" s="23">
        <f t="shared" ref="S23:W23" si="96">SUM(C150:C156)</f>
        <v>3946</v>
      </c>
      <c r="T23" s="23">
        <f t="shared" si="96"/>
        <v>3873</v>
      </c>
      <c r="U23" s="23">
        <f t="shared" si="96"/>
        <v>4163</v>
      </c>
      <c r="V23" s="23">
        <f t="shared" si="96"/>
        <v>3991</v>
      </c>
      <c r="W23" s="23">
        <f t="shared" si="96"/>
        <v>4324</v>
      </c>
      <c r="X23" s="308"/>
      <c r="Y23" s="23">
        <f>SUM(I150:I156)</f>
        <v>332</v>
      </c>
      <c r="Z23" s="23">
        <f>SUM(K150:K156)</f>
        <v>174</v>
      </c>
      <c r="AA23" s="13">
        <f t="shared" si="5"/>
        <v>3879.2</v>
      </c>
      <c r="AB23" s="55">
        <f t="shared" si="6"/>
        <v>3818</v>
      </c>
      <c r="AC23" s="34"/>
      <c r="AD23" s="34"/>
      <c r="AE23" s="33"/>
      <c r="AF23" s="128"/>
      <c r="AG23" s="173" t="s">
        <v>113</v>
      </c>
      <c r="AH23" s="150">
        <f t="shared" ref="AH23:AL23" si="97">AH11</f>
        <v>15837</v>
      </c>
      <c r="AI23" s="150">
        <f t="shared" si="97"/>
        <v>15817</v>
      </c>
      <c r="AJ23" s="150">
        <f t="shared" si="97"/>
        <v>16848</v>
      </c>
      <c r="AK23" s="150">
        <f t="shared" si="97"/>
        <v>16532</v>
      </c>
      <c r="AL23" s="150">
        <f t="shared" si="97"/>
        <v>17893</v>
      </c>
      <c r="AM23" s="308"/>
      <c r="AN23" s="12"/>
      <c r="AO23" s="12"/>
      <c r="AP23" s="12"/>
      <c r="AQ23" s="20">
        <f t="shared" si="73"/>
        <v>16585.400000000001</v>
      </c>
      <c r="AR23" s="57">
        <f t="shared" si="74"/>
        <v>0</v>
      </c>
      <c r="AX23" s="128"/>
      <c r="AY23" s="26" t="s">
        <v>113</v>
      </c>
      <c r="AZ23" s="13"/>
      <c r="BA23" s="13"/>
      <c r="BB23" s="13"/>
      <c r="BC23" s="13"/>
      <c r="BD23" s="13"/>
      <c r="BE23" s="171"/>
      <c r="BF23" s="224"/>
      <c r="BG23" s="55"/>
    </row>
    <row r="24" spans="1:59" s="11" customFormat="1" x14ac:dyDescent="0.35">
      <c r="A24" s="93">
        <v>43850</v>
      </c>
      <c r="B24" s="176">
        <v>523</v>
      </c>
      <c r="C24" s="176">
        <v>588</v>
      </c>
      <c r="D24" s="176">
        <v>565</v>
      </c>
      <c r="E24" s="176">
        <v>589</v>
      </c>
      <c r="F24" s="176">
        <v>575</v>
      </c>
      <c r="G24" s="177">
        <f>DIARIO!H22</f>
        <v>662</v>
      </c>
      <c r="H24" s="38">
        <f>DIARIO!H388</f>
        <v>1161</v>
      </c>
      <c r="I24" s="154">
        <f>DIARIO!D22</f>
        <v>0</v>
      </c>
      <c r="J24" s="154">
        <f>DIARIO!D388</f>
        <v>422</v>
      </c>
      <c r="K24" s="154">
        <f>DIARIO!E22</f>
        <v>0</v>
      </c>
      <c r="L24" s="154">
        <f>DIARIO!E388</f>
        <v>82</v>
      </c>
      <c r="M24" s="14"/>
      <c r="N24" s="325"/>
      <c r="O24" s="24" t="s">
        <v>38</v>
      </c>
      <c r="P24" s="25">
        <v>43983</v>
      </c>
      <c r="Q24" s="25">
        <v>43989</v>
      </c>
      <c r="R24" s="23">
        <f>SUM(B157:B163)</f>
        <v>3551</v>
      </c>
      <c r="S24" s="23">
        <f t="shared" ref="S24:W24" si="98">SUM(C157:C163)</f>
        <v>4020</v>
      </c>
      <c r="T24" s="23">
        <f t="shared" si="98"/>
        <v>3819</v>
      </c>
      <c r="U24" s="23">
        <f t="shared" si="98"/>
        <v>4175</v>
      </c>
      <c r="V24" s="23">
        <f t="shared" si="98"/>
        <v>4149</v>
      </c>
      <c r="W24" s="23">
        <f t="shared" si="98"/>
        <v>4720</v>
      </c>
      <c r="X24" s="308"/>
      <c r="Y24" s="23">
        <f>SUM(I157:I163)</f>
        <v>515</v>
      </c>
      <c r="Z24" s="23">
        <f>SUM(K157:K163)</f>
        <v>177</v>
      </c>
      <c r="AA24" s="13">
        <f t="shared" si="5"/>
        <v>3942.8</v>
      </c>
      <c r="AB24" s="55">
        <f t="shared" si="6"/>
        <v>4028</v>
      </c>
      <c r="AC24" s="34"/>
      <c r="AD24" s="34"/>
      <c r="AE24" s="33"/>
      <c r="AF24" s="128"/>
      <c r="AG24" s="173" t="s">
        <v>114</v>
      </c>
      <c r="AH24" s="150">
        <f t="shared" ref="AH24:AL24" si="99">AH12</f>
        <v>15935</v>
      </c>
      <c r="AI24" s="150">
        <f t="shared" si="99"/>
        <v>15448</v>
      </c>
      <c r="AJ24" s="150">
        <f t="shared" si="99"/>
        <v>16068</v>
      </c>
      <c r="AK24" s="150">
        <f t="shared" si="99"/>
        <v>16733</v>
      </c>
      <c r="AL24" s="150">
        <f t="shared" si="99"/>
        <v>17754</v>
      </c>
      <c r="AM24" s="308"/>
      <c r="AN24" s="12"/>
      <c r="AO24" s="12"/>
      <c r="AP24" s="12"/>
      <c r="AQ24" s="20">
        <f t="shared" si="73"/>
        <v>16387.599999999999</v>
      </c>
      <c r="AR24" s="57">
        <f t="shared" si="74"/>
        <v>0</v>
      </c>
      <c r="AX24" s="128"/>
      <c r="AY24" s="26" t="s">
        <v>114</v>
      </c>
      <c r="AZ24" s="13"/>
      <c r="BA24" s="13"/>
      <c r="BB24" s="13"/>
      <c r="BC24" s="13"/>
      <c r="BD24" s="13"/>
      <c r="BE24" s="171"/>
      <c r="BF24" s="224"/>
      <c r="BG24" s="55"/>
    </row>
    <row r="25" spans="1:59" s="11" customFormat="1" ht="15.6" thickBot="1" x14ac:dyDescent="0.4">
      <c r="A25" s="93">
        <v>43851</v>
      </c>
      <c r="B25" s="176">
        <v>506</v>
      </c>
      <c r="C25" s="176">
        <v>516</v>
      </c>
      <c r="D25" s="176">
        <v>592</v>
      </c>
      <c r="E25" s="176">
        <v>574</v>
      </c>
      <c r="F25" s="176">
        <v>590</v>
      </c>
      <c r="G25" s="177">
        <f>DIARIO!H23</f>
        <v>575</v>
      </c>
      <c r="H25" s="38">
        <f>DIARIO!H389</f>
        <v>1182</v>
      </c>
      <c r="I25" s="154">
        <f>DIARIO!D23</f>
        <v>0</v>
      </c>
      <c r="J25" s="154">
        <f>DIARIO!D389</f>
        <v>425</v>
      </c>
      <c r="K25" s="154">
        <f>DIARIO!E23</f>
        <v>0</v>
      </c>
      <c r="L25" s="154">
        <f>DIARIO!E389</f>
        <v>102</v>
      </c>
      <c r="M25" s="14"/>
      <c r="N25" s="325"/>
      <c r="O25" s="24" t="s">
        <v>39</v>
      </c>
      <c r="P25" s="25">
        <v>43990</v>
      </c>
      <c r="Q25" s="25">
        <v>43996</v>
      </c>
      <c r="R25" s="23">
        <f>SUM(B164:B170)</f>
        <v>3566</v>
      </c>
      <c r="S25" s="23">
        <f t="shared" ref="S25:W25" si="100">SUM(C164:C170)</f>
        <v>3928</v>
      </c>
      <c r="T25" s="23">
        <f t="shared" si="100"/>
        <v>3809</v>
      </c>
      <c r="U25" s="23">
        <f t="shared" si="100"/>
        <v>4197</v>
      </c>
      <c r="V25" s="23">
        <f t="shared" si="100"/>
        <v>4204</v>
      </c>
      <c r="W25" s="23">
        <f t="shared" si="100"/>
        <v>4849</v>
      </c>
      <c r="X25" s="308"/>
      <c r="Y25" s="23">
        <f>SUM(I164:I170)</f>
        <v>642</v>
      </c>
      <c r="Z25" s="23">
        <f>SUM(K164:K170)</f>
        <v>205</v>
      </c>
      <c r="AA25" s="13">
        <f t="shared" si="5"/>
        <v>3940.8</v>
      </c>
      <c r="AB25" s="55">
        <f t="shared" si="6"/>
        <v>4002</v>
      </c>
      <c r="AC25" s="34"/>
      <c r="AD25" s="34"/>
      <c r="AE25" s="33"/>
      <c r="AF25" s="129"/>
      <c r="AG25" s="174" t="s">
        <v>115</v>
      </c>
      <c r="AH25" s="150">
        <f t="shared" ref="AH25:AL25" si="101">AH13</f>
        <v>16740</v>
      </c>
      <c r="AI25" s="150">
        <f t="shared" si="101"/>
        <v>17388</v>
      </c>
      <c r="AJ25" s="150">
        <f t="shared" si="101"/>
        <v>17234</v>
      </c>
      <c r="AK25" s="150">
        <f t="shared" si="101"/>
        <v>18456</v>
      </c>
      <c r="AL25" s="150">
        <f t="shared" si="101"/>
        <v>18573</v>
      </c>
      <c r="AM25" s="309"/>
      <c r="AN25" s="63"/>
      <c r="AO25" s="63"/>
      <c r="AP25" s="63"/>
      <c r="AQ25" s="62">
        <f t="shared" si="73"/>
        <v>17678.2</v>
      </c>
      <c r="AR25" s="64">
        <f t="shared" si="74"/>
        <v>0</v>
      </c>
      <c r="AX25" s="128"/>
      <c r="AY25" s="26" t="s">
        <v>115</v>
      </c>
      <c r="AZ25" s="13"/>
      <c r="BA25" s="13"/>
      <c r="BB25" s="13"/>
      <c r="BC25" s="13"/>
      <c r="BD25" s="13"/>
      <c r="BE25" s="171"/>
      <c r="BF25" s="224"/>
      <c r="BG25" s="55"/>
    </row>
    <row r="26" spans="1:59" s="11" customFormat="1" ht="33" customHeight="1" thickBot="1" x14ac:dyDescent="0.4">
      <c r="A26" s="93">
        <v>43852</v>
      </c>
      <c r="B26" s="176">
        <v>528</v>
      </c>
      <c r="C26" s="176">
        <v>557</v>
      </c>
      <c r="D26" s="176">
        <v>559</v>
      </c>
      <c r="E26" s="176">
        <v>618</v>
      </c>
      <c r="F26" s="176">
        <v>528</v>
      </c>
      <c r="G26" s="177">
        <f>DIARIO!H24</f>
        <v>584</v>
      </c>
      <c r="H26" s="38">
        <f>DIARIO!H390</f>
        <v>1108</v>
      </c>
      <c r="I26" s="154">
        <f>DIARIO!D24</f>
        <v>0</v>
      </c>
      <c r="J26" s="154">
        <f>DIARIO!D390</f>
        <v>390</v>
      </c>
      <c r="K26" s="154">
        <f>DIARIO!E24</f>
        <v>0</v>
      </c>
      <c r="L26" s="154">
        <f>DIARIO!E390</f>
        <v>76</v>
      </c>
      <c r="M26" s="14"/>
      <c r="N26" s="325"/>
      <c r="O26" s="24" t="s">
        <v>40</v>
      </c>
      <c r="P26" s="25">
        <v>43997</v>
      </c>
      <c r="Q26" s="25">
        <v>44003</v>
      </c>
      <c r="R26" s="23">
        <f>SUM(B171:B177)</f>
        <v>3679</v>
      </c>
      <c r="S26" s="23">
        <f t="shared" ref="S26:W26" si="102">SUM(C171:C177)</f>
        <v>4018</v>
      </c>
      <c r="T26" s="23">
        <f t="shared" si="102"/>
        <v>3709</v>
      </c>
      <c r="U26" s="23">
        <f t="shared" si="102"/>
        <v>4340</v>
      </c>
      <c r="V26" s="23">
        <f t="shared" si="102"/>
        <v>4268</v>
      </c>
      <c r="W26" s="23">
        <f t="shared" si="102"/>
        <v>5329</v>
      </c>
      <c r="X26" s="308"/>
      <c r="Y26" s="23">
        <f>SUM(I171:I177)</f>
        <v>910</v>
      </c>
      <c r="Z26" s="23">
        <f>SUM(K171:K177)</f>
        <v>211</v>
      </c>
      <c r="AA26" s="13">
        <f t="shared" si="5"/>
        <v>4002.8</v>
      </c>
      <c r="AB26" s="55">
        <f t="shared" si="6"/>
        <v>4208</v>
      </c>
      <c r="AC26" s="34"/>
      <c r="AD26" s="34"/>
      <c r="AE26" s="33"/>
      <c r="AX26" s="166" t="s">
        <v>103</v>
      </c>
      <c r="AY26" s="167" t="s">
        <v>70</v>
      </c>
      <c r="AZ26" s="167" t="s">
        <v>71</v>
      </c>
      <c r="BA26" s="167" t="s">
        <v>72</v>
      </c>
      <c r="BB26" s="167" t="s">
        <v>73</v>
      </c>
      <c r="BC26" s="167" t="s">
        <v>74</v>
      </c>
      <c r="BD26" s="167" t="s">
        <v>75</v>
      </c>
      <c r="BE26" s="168" t="s">
        <v>116</v>
      </c>
      <c r="BF26" s="261" t="s">
        <v>88</v>
      </c>
      <c r="BG26" s="75"/>
    </row>
    <row r="27" spans="1:59" s="11" customFormat="1" x14ac:dyDescent="0.35">
      <c r="A27" s="93">
        <v>43853</v>
      </c>
      <c r="B27" s="176">
        <v>544</v>
      </c>
      <c r="C27" s="176">
        <v>518</v>
      </c>
      <c r="D27" s="176">
        <v>607</v>
      </c>
      <c r="E27" s="176">
        <v>574</v>
      </c>
      <c r="F27" s="176">
        <v>612</v>
      </c>
      <c r="G27" s="177">
        <f>DIARIO!H25</f>
        <v>596</v>
      </c>
      <c r="H27" s="38">
        <f>DIARIO!H391</f>
        <v>1059</v>
      </c>
      <c r="I27" s="154">
        <f>DIARIO!D25</f>
        <v>0</v>
      </c>
      <c r="J27" s="154">
        <f>DIARIO!D391</f>
        <v>349</v>
      </c>
      <c r="K27" s="154">
        <f>DIARIO!E25</f>
        <v>0</v>
      </c>
      <c r="L27" s="154">
        <f>DIARIO!E391</f>
        <v>99</v>
      </c>
      <c r="M27" s="14"/>
      <c r="N27" s="325"/>
      <c r="O27" s="24" t="s">
        <v>41</v>
      </c>
      <c r="P27" s="25">
        <v>44004</v>
      </c>
      <c r="Q27" s="25">
        <v>44010</v>
      </c>
      <c r="R27" s="23">
        <f>SUM(B178:B184)</f>
        <v>3761</v>
      </c>
      <c r="S27" s="23">
        <f t="shared" ref="S27:W27" si="103">SUM(C178:C184)</f>
        <v>3832</v>
      </c>
      <c r="T27" s="23">
        <f t="shared" si="103"/>
        <v>3715</v>
      </c>
      <c r="U27" s="23">
        <f t="shared" si="103"/>
        <v>4252</v>
      </c>
      <c r="V27" s="23">
        <f t="shared" si="103"/>
        <v>4274</v>
      </c>
      <c r="W27" s="23">
        <f t="shared" si="103"/>
        <v>5650</v>
      </c>
      <c r="X27" s="308"/>
      <c r="Y27" s="23">
        <f>SUM(I178:I184)</f>
        <v>1079</v>
      </c>
      <c r="Z27" s="23">
        <f>SUM(K178:K184)</f>
        <v>303</v>
      </c>
      <c r="AA27" s="13">
        <f t="shared" si="5"/>
        <v>3966.8</v>
      </c>
      <c r="AB27" s="55">
        <f t="shared" si="6"/>
        <v>4268</v>
      </c>
      <c r="AC27" s="34"/>
      <c r="AD27" s="34"/>
      <c r="AE27" s="33"/>
      <c r="AF27" s="314" t="s">
        <v>142</v>
      </c>
      <c r="AG27" s="323" t="s">
        <v>138</v>
      </c>
      <c r="AH27" s="323"/>
      <c r="AI27" s="323"/>
      <c r="AJ27" s="323"/>
      <c r="AK27" s="323"/>
      <c r="AL27" s="323"/>
      <c r="AM27" s="323"/>
      <c r="AO27" s="322" t="s">
        <v>146</v>
      </c>
      <c r="AP27" s="322"/>
      <c r="AQ27" s="322"/>
      <c r="AR27" s="322"/>
    </row>
    <row r="28" spans="1:59" s="11" customFormat="1" ht="28.8" x14ac:dyDescent="0.35">
      <c r="A28" s="93">
        <v>43854</v>
      </c>
      <c r="B28" s="176">
        <v>542</v>
      </c>
      <c r="C28" s="176">
        <v>541</v>
      </c>
      <c r="D28" s="176">
        <v>566</v>
      </c>
      <c r="E28" s="176">
        <v>592</v>
      </c>
      <c r="F28" s="176">
        <v>612</v>
      </c>
      <c r="G28" s="177">
        <f>DIARIO!H26</f>
        <v>612</v>
      </c>
      <c r="H28" s="38">
        <f>DIARIO!H392</f>
        <v>1053</v>
      </c>
      <c r="I28" s="154">
        <f>DIARIO!D26</f>
        <v>0</v>
      </c>
      <c r="J28" s="154">
        <f>DIARIO!D392</f>
        <v>382</v>
      </c>
      <c r="K28" s="154">
        <f>DIARIO!E26</f>
        <v>0</v>
      </c>
      <c r="L28" s="154">
        <f>DIARIO!E392</f>
        <v>69</v>
      </c>
      <c r="M28" s="14"/>
      <c r="N28" s="325"/>
      <c r="O28" s="24" t="s">
        <v>42</v>
      </c>
      <c r="P28" s="25">
        <v>44011</v>
      </c>
      <c r="Q28" s="25">
        <v>44017</v>
      </c>
      <c r="R28" s="23">
        <f>SUM(B185:B191)</f>
        <v>3767</v>
      </c>
      <c r="S28" s="23">
        <f t="shared" ref="S28:W28" si="104">SUM(C185:C191)</f>
        <v>3942</v>
      </c>
      <c r="T28" s="23">
        <f t="shared" si="104"/>
        <v>3815</v>
      </c>
      <c r="U28" s="23">
        <f t="shared" si="104"/>
        <v>4258</v>
      </c>
      <c r="V28" s="23">
        <f t="shared" si="104"/>
        <v>4230</v>
      </c>
      <c r="W28" s="23">
        <f t="shared" si="104"/>
        <v>5778</v>
      </c>
      <c r="X28" s="308"/>
      <c r="Y28" s="23">
        <f>SUM(I185:I191)</f>
        <v>1270</v>
      </c>
      <c r="Z28" s="23">
        <f>SUM(K185:K191)</f>
        <v>291</v>
      </c>
      <c r="AA28" s="13">
        <f t="shared" si="5"/>
        <v>4002.4</v>
      </c>
      <c r="AB28" s="55">
        <f t="shared" si="6"/>
        <v>4217</v>
      </c>
      <c r="AC28" s="34"/>
      <c r="AD28" s="34"/>
      <c r="AE28" s="33"/>
      <c r="AF28" s="314"/>
      <c r="AG28" s="29">
        <v>2015</v>
      </c>
      <c r="AH28" s="29">
        <v>2016</v>
      </c>
      <c r="AI28" s="29">
        <v>2017</v>
      </c>
      <c r="AJ28" s="29">
        <v>2018</v>
      </c>
      <c r="AK28" s="29">
        <v>2019</v>
      </c>
      <c r="AL28" s="29">
        <v>2020</v>
      </c>
      <c r="AM28" s="28" t="s">
        <v>118</v>
      </c>
      <c r="AO28" s="322"/>
      <c r="AP28" s="322"/>
      <c r="AQ28" s="322"/>
      <c r="AR28" s="322"/>
    </row>
    <row r="29" spans="1:59" s="11" customFormat="1" x14ac:dyDescent="0.35">
      <c r="A29" s="93">
        <v>43855</v>
      </c>
      <c r="B29" s="176">
        <v>518</v>
      </c>
      <c r="C29" s="176">
        <v>538</v>
      </c>
      <c r="D29" s="176">
        <v>566</v>
      </c>
      <c r="E29" s="176">
        <v>560</v>
      </c>
      <c r="F29" s="176">
        <v>579</v>
      </c>
      <c r="G29" s="177">
        <f>DIARIO!H27</f>
        <v>579</v>
      </c>
      <c r="H29" s="38">
        <f>DIARIO!H393</f>
        <v>1106</v>
      </c>
      <c r="I29" s="154">
        <f>DIARIO!D27</f>
        <v>0</v>
      </c>
      <c r="J29" s="154">
        <f>DIARIO!D393</f>
        <v>420</v>
      </c>
      <c r="K29" s="154">
        <f>DIARIO!E27</f>
        <v>0</v>
      </c>
      <c r="L29" s="154">
        <f>DIARIO!E393</f>
        <v>75</v>
      </c>
      <c r="M29" s="14"/>
      <c r="N29" s="325"/>
      <c r="O29" s="24" t="s">
        <v>43</v>
      </c>
      <c r="P29" s="25">
        <v>44018</v>
      </c>
      <c r="Q29" s="25">
        <v>44024</v>
      </c>
      <c r="R29" s="23">
        <f>SUM(B192:B198)</f>
        <v>3780</v>
      </c>
      <c r="S29" s="23">
        <f t="shared" ref="S29:W29" si="105">SUM(C192:C198)</f>
        <v>3742</v>
      </c>
      <c r="T29" s="23">
        <f t="shared" si="105"/>
        <v>3831</v>
      </c>
      <c r="U29" s="23">
        <f t="shared" si="105"/>
        <v>4183</v>
      </c>
      <c r="V29" s="23">
        <f t="shared" si="105"/>
        <v>4229</v>
      </c>
      <c r="W29" s="23">
        <f t="shared" si="105"/>
        <v>6252</v>
      </c>
      <c r="X29" s="308"/>
      <c r="Y29" s="23">
        <f>SUM(I192:I198)</f>
        <v>1599</v>
      </c>
      <c r="Z29" s="23">
        <f>SUM(K192:K198)</f>
        <v>343</v>
      </c>
      <c r="AA29" s="13">
        <f t="shared" si="5"/>
        <v>3953</v>
      </c>
      <c r="AB29" s="55">
        <f t="shared" si="6"/>
        <v>4310</v>
      </c>
      <c r="AC29" s="34"/>
      <c r="AD29" s="34"/>
      <c r="AE29" s="33"/>
      <c r="AF29" s="314"/>
      <c r="AG29" s="221">
        <f>SUM(AH2:AH13)</f>
        <v>189855</v>
      </c>
      <c r="AH29" s="221">
        <f t="shared" ref="AH29:AL29" si="106">SUM(AI2:AI13)</f>
        <v>193665</v>
      </c>
      <c r="AI29" s="221">
        <f t="shared" si="106"/>
        <v>198037</v>
      </c>
      <c r="AJ29" s="221">
        <f t="shared" si="106"/>
        <v>206259</v>
      </c>
      <c r="AK29" s="221">
        <f t="shared" si="106"/>
        <v>212703</v>
      </c>
      <c r="AL29" s="221">
        <f t="shared" si="106"/>
        <v>273073</v>
      </c>
      <c r="AM29" s="30">
        <f>AL29-AK30</f>
        <v>72969.200000000012</v>
      </c>
      <c r="AO29" s="322"/>
      <c r="AP29" s="322"/>
      <c r="AQ29" s="322"/>
      <c r="AR29" s="322"/>
    </row>
    <row r="30" spans="1:59" s="11" customFormat="1" ht="43.2" x14ac:dyDescent="0.35">
      <c r="A30" s="93">
        <v>43856</v>
      </c>
      <c r="B30" s="176">
        <v>528</v>
      </c>
      <c r="C30" s="176">
        <v>542</v>
      </c>
      <c r="D30" s="176">
        <v>589</v>
      </c>
      <c r="E30" s="176">
        <v>555</v>
      </c>
      <c r="F30" s="176">
        <v>584</v>
      </c>
      <c r="G30" s="177">
        <f>DIARIO!H28</f>
        <v>603</v>
      </c>
      <c r="H30" s="38">
        <f>DIARIO!H394</f>
        <v>1038</v>
      </c>
      <c r="I30" s="154">
        <f>DIARIO!D28</f>
        <v>0</v>
      </c>
      <c r="J30" s="154">
        <f>DIARIO!D394</f>
        <v>390</v>
      </c>
      <c r="K30" s="154">
        <f>DIARIO!E28</f>
        <v>0</v>
      </c>
      <c r="L30" s="154">
        <f>DIARIO!E394</f>
        <v>85</v>
      </c>
      <c r="M30" s="14"/>
      <c r="N30" s="325"/>
      <c r="O30" s="24" t="s">
        <v>44</v>
      </c>
      <c r="P30" s="25">
        <v>44025</v>
      </c>
      <c r="Q30" s="25">
        <v>44031</v>
      </c>
      <c r="R30" s="23">
        <f>SUM(B199:B205)</f>
        <v>3605</v>
      </c>
      <c r="S30" s="23">
        <f t="shared" ref="S30:W30" si="107">SUM(C199:C205)</f>
        <v>3716</v>
      </c>
      <c r="T30" s="23">
        <f t="shared" si="107"/>
        <v>3852</v>
      </c>
      <c r="U30" s="23">
        <f t="shared" si="107"/>
        <v>4220</v>
      </c>
      <c r="V30" s="23">
        <f t="shared" si="107"/>
        <v>4304</v>
      </c>
      <c r="W30" s="23">
        <f t="shared" si="107"/>
        <v>6828</v>
      </c>
      <c r="X30" s="308"/>
      <c r="Y30" s="23">
        <f>SUM(I199:I205)</f>
        <v>1949</v>
      </c>
      <c r="Z30" s="23">
        <f>SUM(K199:K205)</f>
        <v>348</v>
      </c>
      <c r="AA30" s="13">
        <f t="shared" si="5"/>
        <v>3939.4</v>
      </c>
      <c r="AB30" s="55">
        <f t="shared" si="6"/>
        <v>4531</v>
      </c>
      <c r="AC30" s="34"/>
      <c r="AD30" s="34"/>
      <c r="AE30" s="33"/>
      <c r="AF30" s="314"/>
      <c r="AG30" s="300" t="s">
        <v>125</v>
      </c>
      <c r="AH30" s="300"/>
      <c r="AI30" s="300"/>
      <c r="AJ30" s="300"/>
      <c r="AK30" s="242">
        <f>AVERAGE(AG29:AK29)</f>
        <v>200103.8</v>
      </c>
      <c r="AL30" s="251" t="s">
        <v>119</v>
      </c>
      <c r="AM30" s="259">
        <f>AM29/AK30</f>
        <v>0.36465674315030505</v>
      </c>
      <c r="AO30" s="322"/>
      <c r="AP30" s="322"/>
      <c r="AQ30" s="322"/>
      <c r="AR30" s="322"/>
    </row>
    <row r="31" spans="1:59" s="11" customFormat="1" x14ac:dyDescent="0.35">
      <c r="A31" s="93">
        <v>43857</v>
      </c>
      <c r="B31" s="176">
        <v>529</v>
      </c>
      <c r="C31" s="176">
        <v>508</v>
      </c>
      <c r="D31" s="176">
        <v>549</v>
      </c>
      <c r="E31" s="176">
        <v>589</v>
      </c>
      <c r="F31" s="176">
        <v>566</v>
      </c>
      <c r="G31" s="177">
        <f>DIARIO!H29</f>
        <v>578</v>
      </c>
      <c r="H31" s="38">
        <f>DIARIO!H395</f>
        <v>1016</v>
      </c>
      <c r="I31" s="154">
        <f>DIARIO!D29</f>
        <v>0</v>
      </c>
      <c r="J31" s="154">
        <f>DIARIO!D395</f>
        <v>367</v>
      </c>
      <c r="K31" s="154">
        <f>DIARIO!E29</f>
        <v>0</v>
      </c>
      <c r="L31" s="154">
        <f>DIARIO!E395</f>
        <v>70</v>
      </c>
      <c r="M31" s="14"/>
      <c r="N31" s="325"/>
      <c r="O31" s="24" t="s">
        <v>45</v>
      </c>
      <c r="P31" s="25">
        <v>44032</v>
      </c>
      <c r="Q31" s="25">
        <v>44038</v>
      </c>
      <c r="R31" s="23">
        <f>SUM(B206:B212)</f>
        <v>3429</v>
      </c>
      <c r="S31" s="23">
        <f t="shared" ref="S31:W31" si="108">SUM(C206:C212)</f>
        <v>3588</v>
      </c>
      <c r="T31" s="23">
        <f t="shared" si="108"/>
        <v>3756</v>
      </c>
      <c r="U31" s="23">
        <f t="shared" si="108"/>
        <v>3988</v>
      </c>
      <c r="V31" s="23">
        <f t="shared" si="108"/>
        <v>4167</v>
      </c>
      <c r="W31" s="23">
        <f t="shared" si="108"/>
        <v>7246</v>
      </c>
      <c r="X31" s="308"/>
      <c r="Y31" s="23">
        <f>SUM(I206:I212)</f>
        <v>2294</v>
      </c>
      <c r="Z31" s="23">
        <f>SUM(K206:K212)</f>
        <v>392</v>
      </c>
      <c r="AA31" s="13">
        <f t="shared" si="5"/>
        <v>3785.6</v>
      </c>
      <c r="AB31" s="55">
        <f t="shared" si="6"/>
        <v>4560</v>
      </c>
      <c r="AC31" s="34"/>
      <c r="AD31" s="34"/>
      <c r="AE31" s="33"/>
      <c r="AF31" s="314"/>
      <c r="AG31" s="2"/>
      <c r="AH31" s="2"/>
      <c r="AI31" s="2"/>
      <c r="AJ31" s="2"/>
      <c r="AK31" s="228"/>
      <c r="AL31" s="228"/>
      <c r="AM31" s="243"/>
      <c r="AO31" s="322"/>
      <c r="AP31" s="322"/>
      <c r="AQ31" s="322"/>
      <c r="AR31" s="322"/>
    </row>
    <row r="32" spans="1:59" s="11" customFormat="1" x14ac:dyDescent="0.35">
      <c r="A32" s="93">
        <v>43858</v>
      </c>
      <c r="B32" s="176">
        <v>506</v>
      </c>
      <c r="C32" s="176">
        <v>544</v>
      </c>
      <c r="D32" s="176">
        <v>565</v>
      </c>
      <c r="E32" s="176">
        <v>568</v>
      </c>
      <c r="F32" s="176">
        <v>564</v>
      </c>
      <c r="G32" s="177">
        <f>DIARIO!H30</f>
        <v>560</v>
      </c>
      <c r="H32" s="38">
        <f>DIARIO!H396</f>
        <v>1020</v>
      </c>
      <c r="I32" s="154">
        <f>DIARIO!D30</f>
        <v>0</v>
      </c>
      <c r="J32" s="154">
        <f>DIARIO!D396</f>
        <v>336</v>
      </c>
      <c r="K32" s="154">
        <f>DIARIO!E30</f>
        <v>0</v>
      </c>
      <c r="L32" s="154">
        <f>DIARIO!E396</f>
        <v>75</v>
      </c>
      <c r="M32" s="14"/>
      <c r="N32" s="325"/>
      <c r="O32" s="24" t="s">
        <v>46</v>
      </c>
      <c r="P32" s="25">
        <v>44039</v>
      </c>
      <c r="Q32" s="25">
        <v>44045</v>
      </c>
      <c r="R32" s="23">
        <f>SUM(B213:B219)</f>
        <v>3516</v>
      </c>
      <c r="S32" s="23">
        <f t="shared" ref="S32:W32" si="109">SUM(C213:C219)</f>
        <v>3630</v>
      </c>
      <c r="T32" s="23">
        <f t="shared" si="109"/>
        <v>3728</v>
      </c>
      <c r="U32" s="23">
        <f t="shared" si="109"/>
        <v>3905</v>
      </c>
      <c r="V32" s="23">
        <f t="shared" si="109"/>
        <v>4211</v>
      </c>
      <c r="W32" s="23">
        <f t="shared" si="109"/>
        <v>7520</v>
      </c>
      <c r="X32" s="308"/>
      <c r="Y32" s="23">
        <f>SUM(I213:I219)</f>
        <v>2506</v>
      </c>
      <c r="Z32" s="23">
        <f>SUM(K213:K219)</f>
        <v>406</v>
      </c>
      <c r="AA32" s="13">
        <f t="shared" si="5"/>
        <v>3798</v>
      </c>
      <c r="AB32" s="55">
        <f t="shared" si="6"/>
        <v>4608</v>
      </c>
      <c r="AC32" s="34"/>
      <c r="AD32" s="34"/>
      <c r="AE32" s="33"/>
      <c r="AF32" s="314"/>
      <c r="AG32" s="230"/>
      <c r="AH32" s="230"/>
      <c r="AI32" s="230"/>
      <c r="AJ32" s="230"/>
      <c r="AK32" s="228"/>
      <c r="AL32" s="228"/>
      <c r="AM32" s="244"/>
      <c r="AO32" s="322"/>
      <c r="AP32" s="322"/>
      <c r="AQ32" s="322"/>
      <c r="AR32" s="322"/>
    </row>
    <row r="33" spans="1:44" s="11" customFormat="1" x14ac:dyDescent="0.35">
      <c r="A33" s="93">
        <v>43859</v>
      </c>
      <c r="B33" s="176">
        <v>511</v>
      </c>
      <c r="C33" s="176">
        <v>534</v>
      </c>
      <c r="D33" s="176">
        <v>545</v>
      </c>
      <c r="E33" s="176">
        <v>553</v>
      </c>
      <c r="F33" s="176">
        <v>542</v>
      </c>
      <c r="G33" s="177">
        <f>DIARIO!H31</f>
        <v>578</v>
      </c>
      <c r="H33" s="38">
        <f>DIARIO!H397</f>
        <v>972</v>
      </c>
      <c r="I33" s="154">
        <f>DIARIO!D31</f>
        <v>0</v>
      </c>
      <c r="J33" s="154">
        <f>DIARIO!D397</f>
        <v>343</v>
      </c>
      <c r="K33" s="154">
        <f>DIARIO!E31</f>
        <v>0</v>
      </c>
      <c r="L33" s="154">
        <f>DIARIO!E397</f>
        <v>60</v>
      </c>
      <c r="M33" s="14"/>
      <c r="N33" s="325"/>
      <c r="O33" s="24" t="s">
        <v>47</v>
      </c>
      <c r="P33" s="25">
        <v>44046</v>
      </c>
      <c r="Q33" s="25">
        <v>44052</v>
      </c>
      <c r="R33" s="23">
        <f>SUM(B220:B226)</f>
        <v>3695</v>
      </c>
      <c r="S33" s="23">
        <f t="shared" ref="S33:W33" si="110">SUM(C220:C226)</f>
        <v>3693</v>
      </c>
      <c r="T33" s="23">
        <f t="shared" si="110"/>
        <v>3844</v>
      </c>
      <c r="U33" s="23">
        <f t="shared" si="110"/>
        <v>3985</v>
      </c>
      <c r="V33" s="23">
        <f t="shared" si="110"/>
        <v>4041</v>
      </c>
      <c r="W33" s="23">
        <f t="shared" si="110"/>
        <v>7391</v>
      </c>
      <c r="X33" s="308"/>
      <c r="Y33" s="23">
        <f>SUM(I220:I226)</f>
        <v>2536</v>
      </c>
      <c r="Z33" s="23">
        <f>SUM(K220:K226)</f>
        <v>418</v>
      </c>
      <c r="AA33" s="13">
        <f t="shared" si="5"/>
        <v>3851.6</v>
      </c>
      <c r="AB33" s="55">
        <f t="shared" si="6"/>
        <v>4437</v>
      </c>
      <c r="AC33" s="34"/>
      <c r="AD33" s="34"/>
      <c r="AE33" s="33"/>
      <c r="AF33" s="314"/>
      <c r="AG33" s="323" t="s">
        <v>153</v>
      </c>
      <c r="AH33" s="323"/>
      <c r="AI33" s="323"/>
      <c r="AJ33" s="323"/>
      <c r="AK33" s="323"/>
      <c r="AL33" s="323"/>
      <c r="AM33" s="323"/>
      <c r="AO33" s="322"/>
      <c r="AP33" s="322"/>
      <c r="AQ33" s="322"/>
      <c r="AR33" s="322"/>
    </row>
    <row r="34" spans="1:44" s="11" customFormat="1" ht="28.8" x14ac:dyDescent="0.35">
      <c r="A34" s="93">
        <v>43860</v>
      </c>
      <c r="B34" s="176">
        <v>501</v>
      </c>
      <c r="C34" s="176">
        <v>518</v>
      </c>
      <c r="D34" s="176">
        <v>562</v>
      </c>
      <c r="E34" s="176">
        <v>568</v>
      </c>
      <c r="F34" s="176">
        <v>552</v>
      </c>
      <c r="G34" s="177">
        <f>DIARIO!H32</f>
        <v>628</v>
      </c>
      <c r="H34" s="38">
        <f>DIARIO!H398</f>
        <v>995</v>
      </c>
      <c r="I34" s="154">
        <f>DIARIO!D32</f>
        <v>0</v>
      </c>
      <c r="J34" s="154">
        <f>DIARIO!D398</f>
        <v>308</v>
      </c>
      <c r="K34" s="154">
        <f>DIARIO!E32</f>
        <v>0</v>
      </c>
      <c r="L34" s="154">
        <f>DIARIO!E398</f>
        <v>75</v>
      </c>
      <c r="M34" s="14"/>
      <c r="N34" s="325"/>
      <c r="O34" s="24" t="s">
        <v>48</v>
      </c>
      <c r="P34" s="25">
        <v>44053</v>
      </c>
      <c r="Q34" s="25">
        <v>44059</v>
      </c>
      <c r="R34" s="23">
        <f>SUM(B227:B233)</f>
        <v>3596</v>
      </c>
      <c r="S34" s="23">
        <f t="shared" ref="S34:W34" si="111">SUM(C227:C233)</f>
        <v>3670</v>
      </c>
      <c r="T34" s="23">
        <f t="shared" si="111"/>
        <v>3661</v>
      </c>
      <c r="U34" s="23">
        <f t="shared" si="111"/>
        <v>4010</v>
      </c>
      <c r="V34" s="23">
        <f t="shared" si="111"/>
        <v>4084</v>
      </c>
      <c r="W34" s="23">
        <f t="shared" si="111"/>
        <v>7147</v>
      </c>
      <c r="X34" s="308"/>
      <c r="Y34" s="23">
        <f>SUM(I227:I233)</f>
        <v>2336</v>
      </c>
      <c r="Z34" s="23">
        <f>SUM(K227:K233)</f>
        <v>398</v>
      </c>
      <c r="AA34" s="13">
        <f t="shared" si="5"/>
        <v>3804.2</v>
      </c>
      <c r="AB34" s="55">
        <f t="shared" si="6"/>
        <v>4413</v>
      </c>
      <c r="AC34" s="34"/>
      <c r="AD34" s="34"/>
      <c r="AE34" s="33"/>
      <c r="AF34" s="314"/>
      <c r="AG34" s="29">
        <v>2015</v>
      </c>
      <c r="AH34" s="29">
        <v>2016</v>
      </c>
      <c r="AI34" s="29">
        <v>2017</v>
      </c>
      <c r="AJ34" s="29">
        <v>2018</v>
      </c>
      <c r="AK34" s="29">
        <v>2019</v>
      </c>
      <c r="AL34" s="29">
        <v>2021</v>
      </c>
      <c r="AM34" s="28" t="s">
        <v>120</v>
      </c>
      <c r="AO34" s="322"/>
      <c r="AP34" s="322"/>
      <c r="AQ34" s="322"/>
      <c r="AR34" s="322"/>
    </row>
    <row r="35" spans="1:44" s="11" customFormat="1" x14ac:dyDescent="0.35">
      <c r="A35" s="93">
        <v>43861</v>
      </c>
      <c r="B35" s="176">
        <v>534</v>
      </c>
      <c r="C35" s="176">
        <v>489</v>
      </c>
      <c r="D35" s="176">
        <v>542</v>
      </c>
      <c r="E35" s="176">
        <v>541</v>
      </c>
      <c r="F35" s="176">
        <v>572</v>
      </c>
      <c r="G35" s="177">
        <f>DIARIO!H33</f>
        <v>567</v>
      </c>
      <c r="H35" s="38">
        <f>DIARIO!H399</f>
        <v>947</v>
      </c>
      <c r="I35" s="154">
        <f>DIARIO!D33</f>
        <v>0</v>
      </c>
      <c r="J35" s="154">
        <f>DIARIO!D399</f>
        <v>299</v>
      </c>
      <c r="K35" s="154">
        <f>DIARIO!E33</f>
        <v>0</v>
      </c>
      <c r="L35" s="154">
        <f>DIARIO!E399</f>
        <v>69</v>
      </c>
      <c r="M35" s="14"/>
      <c r="N35" s="325"/>
      <c r="O35" s="24" t="s">
        <v>49</v>
      </c>
      <c r="P35" s="25">
        <v>44060</v>
      </c>
      <c r="Q35" s="25">
        <v>44066</v>
      </c>
      <c r="R35" s="23">
        <f>SUM(B234:B240)</f>
        <v>3504</v>
      </c>
      <c r="S35" s="23">
        <f t="shared" ref="S35:W35" si="112">SUM(C234:C240)</f>
        <v>3570</v>
      </c>
      <c r="T35" s="23">
        <f t="shared" si="112"/>
        <v>3862</v>
      </c>
      <c r="U35" s="23">
        <f t="shared" si="112"/>
        <v>3927</v>
      </c>
      <c r="V35" s="23">
        <f t="shared" si="112"/>
        <v>4250</v>
      </c>
      <c r="W35" s="23">
        <f t="shared" si="112"/>
        <v>6647</v>
      </c>
      <c r="X35" s="308"/>
      <c r="Y35" s="23">
        <f>SUM(I234:I240)</f>
        <v>2194</v>
      </c>
      <c r="Z35" s="23">
        <f>SUM(K234:K240)</f>
        <v>316</v>
      </c>
      <c r="AA35" s="13">
        <f t="shared" si="5"/>
        <v>3822.6</v>
      </c>
      <c r="AB35" s="55">
        <f t="shared" si="6"/>
        <v>4137</v>
      </c>
      <c r="AC35" s="34"/>
      <c r="AD35" s="34"/>
      <c r="AE35" s="33"/>
      <c r="AF35" s="314"/>
      <c r="AG35" s="30">
        <f>SUM(AH14:AH21)</f>
        <v>125579</v>
      </c>
      <c r="AH35" s="30">
        <f t="shared" ref="AH35:AK35" si="113">SUM(AI14:AI21)</f>
        <v>129796</v>
      </c>
      <c r="AI35" s="30">
        <f t="shared" si="113"/>
        <v>131699</v>
      </c>
      <c r="AJ35" s="30">
        <f t="shared" si="113"/>
        <v>138082</v>
      </c>
      <c r="AK35" s="30">
        <f t="shared" si="113"/>
        <v>141277</v>
      </c>
      <c r="AL35" s="30">
        <f>SUM(AN14:AN21)</f>
        <v>247526</v>
      </c>
      <c r="AM35" s="30">
        <f>AL35-AK36</f>
        <v>114239.4</v>
      </c>
      <c r="AO35" s="322"/>
      <c r="AP35" s="322"/>
      <c r="AQ35" s="322"/>
      <c r="AR35" s="322"/>
    </row>
    <row r="36" spans="1:44" s="11" customFormat="1" ht="43.2" x14ac:dyDescent="0.35">
      <c r="A36" s="93">
        <v>43862</v>
      </c>
      <c r="B36" s="176">
        <v>528</v>
      </c>
      <c r="C36" s="176">
        <v>529</v>
      </c>
      <c r="D36" s="176">
        <v>535</v>
      </c>
      <c r="E36" s="176">
        <v>542</v>
      </c>
      <c r="F36" s="176">
        <v>572</v>
      </c>
      <c r="G36" s="177">
        <f>DIARIO!H34</f>
        <v>611</v>
      </c>
      <c r="H36" s="38">
        <f>DIARIO!H400</f>
        <v>928</v>
      </c>
      <c r="I36" s="154">
        <f>DIARIO!D34</f>
        <v>0</v>
      </c>
      <c r="J36" s="154">
        <f>DIARIO!D400</f>
        <v>293</v>
      </c>
      <c r="K36" s="154">
        <f>DIARIO!E34</f>
        <v>0</v>
      </c>
      <c r="L36" s="154">
        <f>DIARIO!E400</f>
        <v>55</v>
      </c>
      <c r="M36" s="14"/>
      <c r="N36" s="325"/>
      <c r="O36" s="24" t="s">
        <v>50</v>
      </c>
      <c r="P36" s="25">
        <v>44067</v>
      </c>
      <c r="Q36" s="25">
        <v>44073</v>
      </c>
      <c r="R36" s="23">
        <f>SUM(B241:B247)</f>
        <v>3523</v>
      </c>
      <c r="S36" s="23">
        <f t="shared" ref="S36:W36" si="114">SUM(C241:C247)</f>
        <v>3516</v>
      </c>
      <c r="T36" s="23">
        <f t="shared" si="114"/>
        <v>3713</v>
      </c>
      <c r="U36" s="23">
        <f t="shared" si="114"/>
        <v>3933</v>
      </c>
      <c r="V36" s="23">
        <f t="shared" si="114"/>
        <v>4198</v>
      </c>
      <c r="W36" s="23">
        <f t="shared" si="114"/>
        <v>6285</v>
      </c>
      <c r="X36" s="308"/>
      <c r="Y36" s="23">
        <f>SUM(I241:I247)</f>
        <v>1999</v>
      </c>
      <c r="Z36" s="23">
        <f>SUM(K241:K247)</f>
        <v>294</v>
      </c>
      <c r="AA36" s="13">
        <f t="shared" si="5"/>
        <v>3776.6</v>
      </c>
      <c r="AB36" s="55">
        <f t="shared" si="6"/>
        <v>3992</v>
      </c>
      <c r="AC36" s="34"/>
      <c r="AD36" s="34"/>
      <c r="AE36" s="33"/>
      <c r="AF36" s="314"/>
      <c r="AG36" s="300" t="s">
        <v>125</v>
      </c>
      <c r="AH36" s="300"/>
      <c r="AI36" s="300"/>
      <c r="AJ36" s="300"/>
      <c r="AK36" s="242">
        <f>AVERAGE(AG35:AK35)</f>
        <v>133286.6</v>
      </c>
      <c r="AL36" s="251" t="s">
        <v>121</v>
      </c>
      <c r="AM36" s="259">
        <f>AM35/AK36</f>
        <v>0.85709591211719705</v>
      </c>
      <c r="AO36" s="322"/>
      <c r="AP36" s="322"/>
      <c r="AQ36" s="322"/>
      <c r="AR36" s="322"/>
    </row>
    <row r="37" spans="1:44" s="11" customFormat="1" x14ac:dyDescent="0.35">
      <c r="A37" s="93">
        <v>43863</v>
      </c>
      <c r="B37" s="176">
        <v>514</v>
      </c>
      <c r="C37" s="176">
        <v>498</v>
      </c>
      <c r="D37" s="176">
        <v>566</v>
      </c>
      <c r="E37" s="176">
        <v>554</v>
      </c>
      <c r="F37" s="176">
        <v>557</v>
      </c>
      <c r="G37" s="177">
        <f>DIARIO!H35</f>
        <v>581</v>
      </c>
      <c r="H37" s="38">
        <f>DIARIO!H401</f>
        <v>950</v>
      </c>
      <c r="I37" s="154">
        <f>DIARIO!D35</f>
        <v>0</v>
      </c>
      <c r="J37" s="154">
        <f>DIARIO!D401</f>
        <v>293</v>
      </c>
      <c r="K37" s="154">
        <f>DIARIO!E35</f>
        <v>0</v>
      </c>
      <c r="L37" s="154">
        <f>DIARIO!E401</f>
        <v>74</v>
      </c>
      <c r="M37" s="14"/>
      <c r="N37" s="325"/>
      <c r="O37" s="24" t="s">
        <v>51</v>
      </c>
      <c r="P37" s="25">
        <v>44074</v>
      </c>
      <c r="Q37" s="25">
        <v>44080</v>
      </c>
      <c r="R37" s="23">
        <f>SUM(B248:B254)</f>
        <v>3695</v>
      </c>
      <c r="S37" s="23">
        <f t="shared" ref="S37:W37" si="115">SUM(C248:C254)</f>
        <v>3579</v>
      </c>
      <c r="T37" s="23">
        <f t="shared" si="115"/>
        <v>3791</v>
      </c>
      <c r="U37" s="23">
        <f t="shared" si="115"/>
        <v>3873</v>
      </c>
      <c r="V37" s="23">
        <f t="shared" si="115"/>
        <v>4186</v>
      </c>
      <c r="W37" s="23">
        <f t="shared" si="115"/>
        <v>6063</v>
      </c>
      <c r="X37" s="308"/>
      <c r="Y37" s="23">
        <f>SUM(I248:I254)</f>
        <v>1801</v>
      </c>
      <c r="Z37" s="23">
        <f>SUM(K248:K254)</f>
        <v>211</v>
      </c>
      <c r="AA37" s="13">
        <f t="shared" si="5"/>
        <v>3824.8</v>
      </c>
      <c r="AB37" s="55">
        <f t="shared" si="6"/>
        <v>4051</v>
      </c>
      <c r="AC37" s="34"/>
      <c r="AD37" s="34"/>
      <c r="AE37" s="33"/>
    </row>
    <row r="38" spans="1:44" s="11" customFormat="1" x14ac:dyDescent="0.35">
      <c r="A38" s="93">
        <v>43864</v>
      </c>
      <c r="B38" s="176">
        <v>539</v>
      </c>
      <c r="C38" s="176">
        <v>496</v>
      </c>
      <c r="D38" s="176">
        <v>600</v>
      </c>
      <c r="E38" s="176">
        <v>568</v>
      </c>
      <c r="F38" s="176">
        <v>593</v>
      </c>
      <c r="G38" s="177">
        <f>DIARIO!H36</f>
        <v>617</v>
      </c>
      <c r="H38" s="38">
        <f>DIARIO!H402</f>
        <v>946</v>
      </c>
      <c r="I38" s="154">
        <f>DIARIO!D36</f>
        <v>0</v>
      </c>
      <c r="J38" s="154">
        <f>DIARIO!D402</f>
        <v>288</v>
      </c>
      <c r="K38" s="154">
        <f>DIARIO!E36</f>
        <v>0</v>
      </c>
      <c r="L38" s="154">
        <f>DIARIO!E402</f>
        <v>57</v>
      </c>
      <c r="M38" s="14"/>
      <c r="N38" s="325"/>
      <c r="O38" s="24" t="s">
        <v>52</v>
      </c>
      <c r="P38" s="25">
        <v>44081</v>
      </c>
      <c r="Q38" s="25">
        <v>44087</v>
      </c>
      <c r="R38" s="23">
        <f>SUM(B255:B261)</f>
        <v>3613</v>
      </c>
      <c r="S38" s="23">
        <f t="shared" ref="S38:W38" si="116">SUM(C255:C261)</f>
        <v>3551</v>
      </c>
      <c r="T38" s="23">
        <f t="shared" si="116"/>
        <v>3720</v>
      </c>
      <c r="U38" s="23">
        <f t="shared" si="116"/>
        <v>3899</v>
      </c>
      <c r="V38" s="23">
        <f t="shared" si="116"/>
        <v>4010</v>
      </c>
      <c r="W38" s="23">
        <f t="shared" si="116"/>
        <v>5782</v>
      </c>
      <c r="X38" s="308"/>
      <c r="Y38" s="23">
        <f>SUM(I255:I261)</f>
        <v>1607</v>
      </c>
      <c r="Z38" s="23">
        <f>SUM(K255:K261)</f>
        <v>184</v>
      </c>
      <c r="AA38" s="13">
        <f t="shared" si="5"/>
        <v>3758.6</v>
      </c>
      <c r="AB38" s="55">
        <f t="shared" si="6"/>
        <v>3991</v>
      </c>
      <c r="AC38" s="34"/>
      <c r="AD38" s="34"/>
      <c r="AE38" s="33"/>
    </row>
    <row r="39" spans="1:44" s="11" customFormat="1" x14ac:dyDescent="0.35">
      <c r="A39" s="93">
        <v>43865</v>
      </c>
      <c r="B39" s="176">
        <v>512</v>
      </c>
      <c r="C39" s="176">
        <v>534</v>
      </c>
      <c r="D39" s="176">
        <v>548</v>
      </c>
      <c r="E39" s="176">
        <v>560</v>
      </c>
      <c r="F39" s="176">
        <v>597</v>
      </c>
      <c r="G39" s="177">
        <f>DIARIO!H37</f>
        <v>552</v>
      </c>
      <c r="H39" s="38">
        <f>DIARIO!H403</f>
        <v>928</v>
      </c>
      <c r="I39" s="154">
        <f>DIARIO!D37</f>
        <v>0</v>
      </c>
      <c r="J39" s="154">
        <f>DIARIO!D403</f>
        <v>289</v>
      </c>
      <c r="K39" s="154">
        <f>DIARIO!E37</f>
        <v>0</v>
      </c>
      <c r="L39" s="154">
        <f>DIARIO!E403</f>
        <v>52</v>
      </c>
      <c r="M39" s="14"/>
      <c r="N39" s="325"/>
      <c r="O39" s="24" t="s">
        <v>53</v>
      </c>
      <c r="P39" s="25">
        <v>44088</v>
      </c>
      <c r="Q39" s="25">
        <v>44094</v>
      </c>
      <c r="R39" s="23">
        <f>SUM(B262:B267)</f>
        <v>3085</v>
      </c>
      <c r="S39" s="23">
        <f t="shared" ref="S39:W39" si="117">SUM(C262:C267)</f>
        <v>3050</v>
      </c>
      <c r="T39" s="23">
        <f t="shared" si="117"/>
        <v>3262</v>
      </c>
      <c r="U39" s="23">
        <f t="shared" si="117"/>
        <v>3261</v>
      </c>
      <c r="V39" s="23">
        <f t="shared" si="117"/>
        <v>3447</v>
      </c>
      <c r="W39" s="23">
        <f t="shared" si="117"/>
        <v>4898</v>
      </c>
      <c r="X39" s="308"/>
      <c r="Y39" s="23">
        <f>SUM(I262:I268)</f>
        <v>1474</v>
      </c>
      <c r="Z39" s="23">
        <f>SUM(K262:K268)</f>
        <v>179</v>
      </c>
      <c r="AA39" s="13">
        <f t="shared" si="5"/>
        <v>3221</v>
      </c>
      <c r="AB39" s="55">
        <f t="shared" si="6"/>
        <v>3245</v>
      </c>
      <c r="AC39" s="34"/>
      <c r="AD39" s="34"/>
      <c r="AE39" s="33"/>
    </row>
    <row r="40" spans="1:44" s="11" customFormat="1" x14ac:dyDescent="0.35">
      <c r="A40" s="93">
        <v>43866</v>
      </c>
      <c r="B40" s="176">
        <v>531</v>
      </c>
      <c r="C40" s="176">
        <v>497</v>
      </c>
      <c r="D40" s="176">
        <v>497</v>
      </c>
      <c r="E40" s="176">
        <v>552</v>
      </c>
      <c r="F40" s="176">
        <v>546</v>
      </c>
      <c r="G40" s="177">
        <f>DIARIO!H38</f>
        <v>618</v>
      </c>
      <c r="H40" s="38">
        <f>DIARIO!H404</f>
        <v>903</v>
      </c>
      <c r="I40" s="154">
        <f>DIARIO!D38</f>
        <v>0</v>
      </c>
      <c r="J40" s="154">
        <f>DIARIO!D404</f>
        <v>266</v>
      </c>
      <c r="K40" s="154">
        <f>DIARIO!E38</f>
        <v>0</v>
      </c>
      <c r="L40" s="154">
        <f>DIARIO!E404</f>
        <v>64</v>
      </c>
      <c r="M40" s="14"/>
      <c r="N40" s="325"/>
      <c r="O40" s="24" t="s">
        <v>54</v>
      </c>
      <c r="P40" s="25">
        <v>44095</v>
      </c>
      <c r="Q40" s="25">
        <v>44101</v>
      </c>
      <c r="R40" s="23">
        <f>SUM(B269:B275)</f>
        <v>3684</v>
      </c>
      <c r="S40" s="23">
        <f t="shared" ref="S40:W40" si="118">SUM(C269:C275)</f>
        <v>3559</v>
      </c>
      <c r="T40" s="23">
        <f t="shared" si="118"/>
        <v>3845</v>
      </c>
      <c r="U40" s="23">
        <f t="shared" si="118"/>
        <v>3755</v>
      </c>
      <c r="V40" s="23">
        <f t="shared" si="118"/>
        <v>3883</v>
      </c>
      <c r="W40" s="23">
        <f t="shared" si="118"/>
        <v>5632</v>
      </c>
      <c r="X40" s="308"/>
      <c r="Y40" s="23">
        <f>SUM(I269:I275)</f>
        <v>1430</v>
      </c>
      <c r="Z40" s="23">
        <f>SUM(K269:K275)</f>
        <v>182</v>
      </c>
      <c r="AA40" s="13">
        <f t="shared" si="5"/>
        <v>3745.2</v>
      </c>
      <c r="AB40" s="55">
        <f t="shared" si="6"/>
        <v>4020</v>
      </c>
      <c r="AC40" s="34"/>
      <c r="AD40" s="34"/>
      <c r="AE40" s="33"/>
    </row>
    <row r="41" spans="1:44" s="11" customFormat="1" x14ac:dyDescent="0.35">
      <c r="A41" s="93">
        <v>43867</v>
      </c>
      <c r="B41" s="176">
        <v>489</v>
      </c>
      <c r="C41" s="176">
        <v>544</v>
      </c>
      <c r="D41" s="176">
        <v>557</v>
      </c>
      <c r="E41" s="176">
        <v>537</v>
      </c>
      <c r="F41" s="176">
        <v>612</v>
      </c>
      <c r="G41" s="177">
        <f>DIARIO!H39</f>
        <v>575</v>
      </c>
      <c r="H41" s="38">
        <f>DIARIO!H405</f>
        <v>875</v>
      </c>
      <c r="I41" s="154">
        <f>DIARIO!D39</f>
        <v>0</v>
      </c>
      <c r="J41" s="154">
        <f>DIARIO!D405</f>
        <v>257</v>
      </c>
      <c r="K41" s="154">
        <f>DIARIO!E39</f>
        <v>0</v>
      </c>
      <c r="L41" s="154">
        <f>DIARIO!E405</f>
        <v>68</v>
      </c>
      <c r="M41" s="14"/>
      <c r="N41" s="325"/>
      <c r="O41" s="24" t="s">
        <v>55</v>
      </c>
      <c r="P41" s="25">
        <v>44102</v>
      </c>
      <c r="Q41" s="25">
        <v>44108</v>
      </c>
      <c r="R41" s="23">
        <f>SUM(B276:B282)</f>
        <v>3717</v>
      </c>
      <c r="S41" s="23">
        <f t="shared" ref="S41:W41" si="119">SUM(C276:C282)</f>
        <v>3550</v>
      </c>
      <c r="T41" s="23">
        <f t="shared" si="119"/>
        <v>3799</v>
      </c>
      <c r="U41" s="23">
        <f t="shared" si="119"/>
        <v>3779</v>
      </c>
      <c r="V41" s="23">
        <f t="shared" si="119"/>
        <v>4050</v>
      </c>
      <c r="W41" s="23">
        <f t="shared" si="119"/>
        <v>5478</v>
      </c>
      <c r="X41" s="308"/>
      <c r="Y41" s="23">
        <f>SUM(I276:I282)</f>
        <v>1388</v>
      </c>
      <c r="Z41" s="23">
        <f>SUM(K276:K282)</f>
        <v>175</v>
      </c>
      <c r="AA41" s="13">
        <f t="shared" si="5"/>
        <v>3779</v>
      </c>
      <c r="AB41" s="55">
        <f t="shared" si="6"/>
        <v>3915</v>
      </c>
      <c r="AC41" s="34"/>
      <c r="AD41" s="34"/>
      <c r="AE41" s="33"/>
      <c r="AF41" s="15"/>
    </row>
    <row r="42" spans="1:44" s="11" customFormat="1" x14ac:dyDescent="0.35">
      <c r="A42" s="93">
        <v>43868</v>
      </c>
      <c r="B42" s="176">
        <v>466</v>
      </c>
      <c r="C42" s="176">
        <v>501</v>
      </c>
      <c r="D42" s="176">
        <v>537</v>
      </c>
      <c r="E42" s="176">
        <v>606</v>
      </c>
      <c r="F42" s="176">
        <v>565</v>
      </c>
      <c r="G42" s="177">
        <f>DIARIO!H40</f>
        <v>605</v>
      </c>
      <c r="H42" s="38">
        <f>DIARIO!H406</f>
        <v>918</v>
      </c>
      <c r="I42" s="154">
        <f>DIARIO!D40</f>
        <v>0</v>
      </c>
      <c r="J42" s="154">
        <f>DIARIO!D406</f>
        <v>277</v>
      </c>
      <c r="K42" s="154">
        <f>DIARIO!E40</f>
        <v>0</v>
      </c>
      <c r="L42" s="154">
        <f>DIARIO!E406</f>
        <v>59</v>
      </c>
      <c r="M42" s="14"/>
      <c r="N42" s="325"/>
      <c r="O42" s="24" t="s">
        <v>56</v>
      </c>
      <c r="P42" s="25">
        <v>44109</v>
      </c>
      <c r="Q42" s="25">
        <v>44115</v>
      </c>
      <c r="R42" s="23">
        <f>SUM(B283:B289)</f>
        <v>3601</v>
      </c>
      <c r="S42" s="23">
        <f t="shared" ref="S42:W42" si="120">SUM(C283:C289)</f>
        <v>3564</v>
      </c>
      <c r="T42" s="23">
        <f t="shared" si="120"/>
        <v>3759</v>
      </c>
      <c r="U42" s="23">
        <f t="shared" si="120"/>
        <v>3739</v>
      </c>
      <c r="V42" s="23">
        <f t="shared" si="120"/>
        <v>3931</v>
      </c>
      <c r="W42" s="23">
        <f t="shared" si="120"/>
        <v>5591</v>
      </c>
      <c r="X42" s="308"/>
      <c r="Y42" s="23">
        <f>SUM(I283:I289)</f>
        <v>1331</v>
      </c>
      <c r="Z42" s="23">
        <f>SUM(K283:K289)</f>
        <v>155</v>
      </c>
      <c r="AA42" s="13">
        <f t="shared" si="5"/>
        <v>3718.8</v>
      </c>
      <c r="AB42" s="55">
        <f t="shared" si="6"/>
        <v>4105</v>
      </c>
      <c r="AC42" s="34"/>
      <c r="AD42" s="34"/>
      <c r="AE42" s="33"/>
      <c r="AF42" s="15"/>
    </row>
    <row r="43" spans="1:44" s="11" customFormat="1" x14ac:dyDescent="0.35">
      <c r="A43" s="93">
        <v>43869</v>
      </c>
      <c r="B43" s="176">
        <v>508</v>
      </c>
      <c r="C43" s="176">
        <v>527</v>
      </c>
      <c r="D43" s="176">
        <v>570</v>
      </c>
      <c r="E43" s="176">
        <v>547</v>
      </c>
      <c r="F43" s="176">
        <v>516</v>
      </c>
      <c r="G43" s="177">
        <f>DIARIO!H41</f>
        <v>627</v>
      </c>
      <c r="H43" s="38">
        <f>DIARIO!H407</f>
        <v>853</v>
      </c>
      <c r="I43" s="154">
        <f>DIARIO!D41</f>
        <v>0</v>
      </c>
      <c r="J43" s="154">
        <f>DIARIO!D407</f>
        <v>215</v>
      </c>
      <c r="K43" s="154">
        <f>DIARIO!E41</f>
        <v>0</v>
      </c>
      <c r="L43" s="154">
        <f>DIARIO!E407</f>
        <v>54</v>
      </c>
      <c r="M43" s="14"/>
      <c r="N43" s="325"/>
      <c r="O43" s="24" t="s">
        <v>57</v>
      </c>
      <c r="P43" s="25">
        <v>44116</v>
      </c>
      <c r="Q43" s="25">
        <v>44122</v>
      </c>
      <c r="R43" s="23">
        <f>SUM(B290:B296)</f>
        <v>3511</v>
      </c>
      <c r="S43" s="23">
        <f t="shared" ref="S43:W43" si="121">SUM(C290:C296)</f>
        <v>3583</v>
      </c>
      <c r="T43" s="23">
        <f t="shared" si="121"/>
        <v>3920</v>
      </c>
      <c r="U43" s="23">
        <f t="shared" si="121"/>
        <v>3802</v>
      </c>
      <c r="V43" s="23">
        <f t="shared" si="121"/>
        <v>3985</v>
      </c>
      <c r="W43" s="23">
        <f t="shared" si="121"/>
        <v>5634</v>
      </c>
      <c r="X43" s="308"/>
      <c r="Y43" s="23">
        <f>SUM(I290:I296)</f>
        <v>1400</v>
      </c>
      <c r="Z43" s="23">
        <f>SUM(K290:K296)</f>
        <v>179</v>
      </c>
      <c r="AA43" s="13">
        <f t="shared" si="5"/>
        <v>3760.2</v>
      </c>
      <c r="AB43" s="55">
        <f t="shared" si="6"/>
        <v>4055</v>
      </c>
      <c r="AC43" s="34"/>
      <c r="AD43" s="34"/>
      <c r="AE43" s="33"/>
      <c r="AF43" s="15"/>
    </row>
    <row r="44" spans="1:44" s="11" customFormat="1" x14ac:dyDescent="0.35">
      <c r="A44" s="93">
        <v>43870</v>
      </c>
      <c r="B44" s="176">
        <v>496</v>
      </c>
      <c r="C44" s="176">
        <v>540</v>
      </c>
      <c r="D44" s="176">
        <v>612</v>
      </c>
      <c r="E44" s="176">
        <v>527</v>
      </c>
      <c r="F44" s="176">
        <v>554</v>
      </c>
      <c r="G44" s="177">
        <f>DIARIO!H42</f>
        <v>570</v>
      </c>
      <c r="H44" s="38">
        <f>DIARIO!H408</f>
        <v>855</v>
      </c>
      <c r="I44" s="154">
        <f>DIARIO!D42</f>
        <v>0</v>
      </c>
      <c r="J44" s="154">
        <f>DIARIO!D408</f>
        <v>240</v>
      </c>
      <c r="K44" s="154">
        <f>DIARIO!E42</f>
        <v>0</v>
      </c>
      <c r="L44" s="154">
        <f>DIARIO!E408</f>
        <v>60</v>
      </c>
      <c r="M44" s="14"/>
      <c r="N44" s="325"/>
      <c r="O44" s="24" t="s">
        <v>58</v>
      </c>
      <c r="P44" s="25">
        <v>44123</v>
      </c>
      <c r="Q44" s="25">
        <v>44129</v>
      </c>
      <c r="R44" s="23">
        <f>SUM(B297:B303)</f>
        <v>3533</v>
      </c>
      <c r="S44" s="23">
        <f t="shared" ref="S44:W44" si="122">SUM(C297:C303)</f>
        <v>3578</v>
      </c>
      <c r="T44" s="23">
        <f t="shared" si="122"/>
        <v>3747</v>
      </c>
      <c r="U44" s="23">
        <f t="shared" si="122"/>
        <v>3641</v>
      </c>
      <c r="V44" s="23">
        <f t="shared" si="122"/>
        <v>4091</v>
      </c>
      <c r="W44" s="23">
        <f t="shared" si="122"/>
        <v>5740</v>
      </c>
      <c r="X44" s="308"/>
      <c r="Y44" s="23">
        <f>SUM(I297:I303)</f>
        <v>1461</v>
      </c>
      <c r="Z44" s="23">
        <f>SUM(K297:K303)</f>
        <v>186</v>
      </c>
      <c r="AA44" s="13">
        <f t="shared" si="5"/>
        <v>3718</v>
      </c>
      <c r="AB44" s="55">
        <f t="shared" si="6"/>
        <v>4093</v>
      </c>
      <c r="AC44" s="34"/>
      <c r="AD44" s="34"/>
      <c r="AE44" s="33"/>
      <c r="AF44" s="15"/>
    </row>
    <row r="45" spans="1:44" s="11" customFormat="1" x14ac:dyDescent="0.35">
      <c r="A45" s="93">
        <v>43871</v>
      </c>
      <c r="B45" s="176">
        <v>537</v>
      </c>
      <c r="C45" s="176">
        <v>534</v>
      </c>
      <c r="D45" s="176">
        <v>538</v>
      </c>
      <c r="E45" s="176">
        <v>548</v>
      </c>
      <c r="F45" s="176">
        <v>565</v>
      </c>
      <c r="G45" s="177">
        <f>DIARIO!H43</f>
        <v>569</v>
      </c>
      <c r="H45" s="38">
        <f>DIARIO!H409</f>
        <v>818</v>
      </c>
      <c r="I45" s="154">
        <f>DIARIO!D43</f>
        <v>0</v>
      </c>
      <c r="J45" s="154">
        <f>DIARIO!D409</f>
        <v>219</v>
      </c>
      <c r="K45" s="154">
        <f>DIARIO!E43</f>
        <v>0</v>
      </c>
      <c r="L45" s="154">
        <f>DIARIO!E409</f>
        <v>40</v>
      </c>
      <c r="M45" s="14"/>
      <c r="N45" s="325"/>
      <c r="O45" s="24" t="s">
        <v>59</v>
      </c>
      <c r="P45" s="25">
        <v>44130</v>
      </c>
      <c r="Q45" s="25">
        <v>44136</v>
      </c>
      <c r="R45" s="23">
        <f>SUM(B304:B310)</f>
        <v>3666</v>
      </c>
      <c r="S45" s="23">
        <f t="shared" ref="S45:W45" si="123">SUM(C304:C310)</f>
        <v>3502</v>
      </c>
      <c r="T45" s="23">
        <f t="shared" si="123"/>
        <v>3754</v>
      </c>
      <c r="U45" s="23">
        <f t="shared" si="123"/>
        <v>3755</v>
      </c>
      <c r="V45" s="23">
        <f t="shared" si="123"/>
        <v>4147</v>
      </c>
      <c r="W45" s="23">
        <f t="shared" si="123"/>
        <v>5604</v>
      </c>
      <c r="X45" s="308"/>
      <c r="Y45" s="23">
        <f>SUM(I304:I310)</f>
        <v>1474</v>
      </c>
      <c r="Z45" s="23">
        <f>SUM(K304:K310)</f>
        <v>178</v>
      </c>
      <c r="AA45" s="13">
        <f t="shared" si="5"/>
        <v>3764.8</v>
      </c>
      <c r="AB45" s="55">
        <f t="shared" si="6"/>
        <v>3952</v>
      </c>
      <c r="AC45" s="34"/>
      <c r="AD45" s="34"/>
      <c r="AE45" s="33"/>
      <c r="AF45" s="15"/>
    </row>
    <row r="46" spans="1:44" s="11" customFormat="1" x14ac:dyDescent="0.35">
      <c r="A46" s="93">
        <v>43872</v>
      </c>
      <c r="B46" s="176">
        <v>489</v>
      </c>
      <c r="C46" s="176">
        <v>512</v>
      </c>
      <c r="D46" s="176">
        <v>505</v>
      </c>
      <c r="E46" s="176">
        <v>505</v>
      </c>
      <c r="F46" s="176">
        <v>569</v>
      </c>
      <c r="G46" s="177">
        <f>DIARIO!H44</f>
        <v>595</v>
      </c>
      <c r="H46" s="38">
        <f>DIARIO!H410</f>
        <v>800</v>
      </c>
      <c r="I46" s="154">
        <f>DIARIO!D44</f>
        <v>0</v>
      </c>
      <c r="J46" s="154">
        <f>DIARIO!D410</f>
        <v>166</v>
      </c>
      <c r="K46" s="154">
        <f>DIARIO!E44</f>
        <v>0</v>
      </c>
      <c r="L46" s="154">
        <f>DIARIO!E410</f>
        <v>65</v>
      </c>
      <c r="M46" s="14"/>
      <c r="N46" s="325"/>
      <c r="O46" s="24" t="s">
        <v>60</v>
      </c>
      <c r="P46" s="25">
        <v>44137</v>
      </c>
      <c r="Q46" s="25">
        <v>44143</v>
      </c>
      <c r="R46" s="23">
        <f>SUM(B311:B317)</f>
        <v>3597</v>
      </c>
      <c r="S46" s="23">
        <f t="shared" ref="S46:W46" si="124">SUM(C311:C317)</f>
        <v>3555</v>
      </c>
      <c r="T46" s="23">
        <f t="shared" si="124"/>
        <v>3730</v>
      </c>
      <c r="U46" s="23">
        <f t="shared" si="124"/>
        <v>3901</v>
      </c>
      <c r="V46" s="23">
        <f t="shared" si="124"/>
        <v>4160</v>
      </c>
      <c r="W46" s="23">
        <f t="shared" si="124"/>
        <v>5720</v>
      </c>
      <c r="X46" s="308"/>
      <c r="Y46" s="23">
        <f>SUM(I311:I317)</f>
        <v>1530</v>
      </c>
      <c r="Z46" s="23">
        <f>SUM(K311:K317)</f>
        <v>165</v>
      </c>
      <c r="AA46" s="13">
        <f t="shared" si="5"/>
        <v>3788.6</v>
      </c>
      <c r="AB46" s="55">
        <f t="shared" si="6"/>
        <v>4025</v>
      </c>
      <c r="AC46" s="34"/>
      <c r="AD46" s="34"/>
      <c r="AE46" s="33"/>
      <c r="AF46" s="15"/>
    </row>
    <row r="47" spans="1:44" s="11" customFormat="1" x14ac:dyDescent="0.35">
      <c r="A47" s="93">
        <v>43873</v>
      </c>
      <c r="B47" s="176">
        <v>507</v>
      </c>
      <c r="C47" s="176">
        <v>504</v>
      </c>
      <c r="D47" s="176">
        <v>532</v>
      </c>
      <c r="E47" s="176">
        <v>534</v>
      </c>
      <c r="F47" s="176">
        <v>553</v>
      </c>
      <c r="G47" s="177">
        <f>DIARIO!H45</f>
        <v>594</v>
      </c>
      <c r="H47" s="38">
        <f>DIARIO!H411</f>
        <v>811</v>
      </c>
      <c r="I47" s="154">
        <f>DIARIO!D45</f>
        <v>0</v>
      </c>
      <c r="J47" s="154">
        <f>DIARIO!D411</f>
        <v>214</v>
      </c>
      <c r="K47" s="154">
        <f>DIARIO!E45</f>
        <v>0</v>
      </c>
      <c r="L47" s="154">
        <f>DIARIO!E411</f>
        <v>63</v>
      </c>
      <c r="M47" s="14"/>
      <c r="N47" s="325"/>
      <c r="O47" s="24" t="s">
        <v>61</v>
      </c>
      <c r="P47" s="25">
        <v>44144</v>
      </c>
      <c r="Q47" s="25">
        <v>44150</v>
      </c>
      <c r="R47" s="23">
        <f>SUM(B318:B324)</f>
        <v>3781</v>
      </c>
      <c r="S47" s="23">
        <f t="shared" ref="S47:W47" si="125">SUM(C318:C324)</f>
        <v>3568</v>
      </c>
      <c r="T47" s="23">
        <f t="shared" si="125"/>
        <v>3677</v>
      </c>
      <c r="U47" s="23">
        <f t="shared" si="125"/>
        <v>3864</v>
      </c>
      <c r="V47" s="23">
        <f t="shared" si="125"/>
        <v>4043</v>
      </c>
      <c r="W47" s="23">
        <f t="shared" si="125"/>
        <v>5567</v>
      </c>
      <c r="X47" s="308"/>
      <c r="Y47" s="23">
        <f>SUM(I318:I324)</f>
        <v>1439</v>
      </c>
      <c r="Z47" s="23">
        <f>SUM(K318:K324)</f>
        <v>175</v>
      </c>
      <c r="AA47" s="13">
        <f t="shared" si="5"/>
        <v>3786.6</v>
      </c>
      <c r="AB47" s="55">
        <f t="shared" si="6"/>
        <v>3953</v>
      </c>
      <c r="AC47" s="34"/>
      <c r="AD47" s="34"/>
      <c r="AE47" s="33"/>
      <c r="AF47" s="15"/>
    </row>
    <row r="48" spans="1:44" s="11" customFormat="1" x14ac:dyDescent="0.35">
      <c r="A48" s="93">
        <v>43874</v>
      </c>
      <c r="B48" s="176">
        <v>471</v>
      </c>
      <c r="C48" s="176">
        <v>507</v>
      </c>
      <c r="D48" s="176">
        <v>501</v>
      </c>
      <c r="E48" s="176">
        <v>531</v>
      </c>
      <c r="F48" s="176">
        <v>552</v>
      </c>
      <c r="G48" s="177">
        <f>DIARIO!H46</f>
        <v>600</v>
      </c>
      <c r="H48" s="38">
        <f>DIARIO!H412</f>
        <v>806</v>
      </c>
      <c r="I48" s="154">
        <f>DIARIO!D46</f>
        <v>0</v>
      </c>
      <c r="J48" s="154">
        <f>DIARIO!D412</f>
        <v>200</v>
      </c>
      <c r="K48" s="154">
        <f>DIARIO!E46</f>
        <v>0</v>
      </c>
      <c r="L48" s="154">
        <f>DIARIO!E412</f>
        <v>54</v>
      </c>
      <c r="M48" s="14"/>
      <c r="N48" s="325"/>
      <c r="O48" s="24" t="s">
        <v>62</v>
      </c>
      <c r="P48" s="25">
        <v>44151</v>
      </c>
      <c r="Q48" s="25">
        <v>44157</v>
      </c>
      <c r="R48" s="23">
        <f>SUM(B325:B331)</f>
        <v>3750</v>
      </c>
      <c r="S48" s="23">
        <f t="shared" ref="S48:W48" si="126">SUM(C325:C331)</f>
        <v>3647</v>
      </c>
      <c r="T48" s="23">
        <f t="shared" si="126"/>
        <v>3772</v>
      </c>
      <c r="U48" s="23">
        <f t="shared" si="126"/>
        <v>3870</v>
      </c>
      <c r="V48" s="23">
        <f t="shared" si="126"/>
        <v>4215</v>
      </c>
      <c r="W48" s="23">
        <f t="shared" si="126"/>
        <v>5697</v>
      </c>
      <c r="X48" s="308"/>
      <c r="Y48" s="23">
        <f>SUM(I325:I331)</f>
        <v>1479</v>
      </c>
      <c r="Z48" s="23">
        <f>SUM(K325:K331)</f>
        <v>152</v>
      </c>
      <c r="AA48" s="13">
        <f t="shared" si="5"/>
        <v>3850.8</v>
      </c>
      <c r="AB48" s="55">
        <f t="shared" si="6"/>
        <v>4066</v>
      </c>
      <c r="AC48" s="34"/>
      <c r="AD48" s="34"/>
      <c r="AE48" s="33"/>
      <c r="AF48" s="15"/>
    </row>
    <row r="49" spans="1:47" s="11" customFormat="1" x14ac:dyDescent="0.35">
      <c r="A49" s="93">
        <v>43875</v>
      </c>
      <c r="B49" s="176">
        <v>506</v>
      </c>
      <c r="C49" s="176">
        <v>489</v>
      </c>
      <c r="D49" s="176">
        <v>552</v>
      </c>
      <c r="E49" s="176">
        <v>547</v>
      </c>
      <c r="F49" s="176">
        <v>578</v>
      </c>
      <c r="G49" s="177">
        <f>DIARIO!H47</f>
        <v>663</v>
      </c>
      <c r="H49" s="38">
        <f>DIARIO!H413</f>
        <v>819</v>
      </c>
      <c r="I49" s="154">
        <f>DIARIO!D47</f>
        <v>0</v>
      </c>
      <c r="J49" s="154">
        <f>DIARIO!D413</f>
        <v>211</v>
      </c>
      <c r="K49" s="154">
        <f>DIARIO!E47</f>
        <v>0</v>
      </c>
      <c r="L49" s="154">
        <f>DIARIO!E413</f>
        <v>41</v>
      </c>
      <c r="M49" s="14"/>
      <c r="N49" s="325"/>
      <c r="O49" s="24" t="s">
        <v>63</v>
      </c>
      <c r="P49" s="25">
        <v>44158</v>
      </c>
      <c r="Q49" s="25">
        <v>44164</v>
      </c>
      <c r="R49" s="23">
        <f>SUM(B332:B338)</f>
        <v>3711</v>
      </c>
      <c r="S49" s="23">
        <f t="shared" ref="S49:W49" si="127">SUM(C332:C338)</f>
        <v>3679</v>
      </c>
      <c r="T49" s="23">
        <f t="shared" si="127"/>
        <v>3753</v>
      </c>
      <c r="U49" s="23">
        <f t="shared" si="127"/>
        <v>3986</v>
      </c>
      <c r="V49" s="23">
        <f t="shared" si="127"/>
        <v>4118</v>
      </c>
      <c r="W49" s="23">
        <f t="shared" si="127"/>
        <v>5656</v>
      </c>
      <c r="X49" s="308"/>
      <c r="Y49" s="23">
        <f>SUM(I332:I338)</f>
        <v>1526</v>
      </c>
      <c r="Z49" s="23">
        <f>SUM(K332:K338)</f>
        <v>162</v>
      </c>
      <c r="AA49" s="13">
        <f t="shared" si="5"/>
        <v>3849.4</v>
      </c>
      <c r="AB49" s="55">
        <f t="shared" si="6"/>
        <v>3968</v>
      </c>
      <c r="AC49" s="34"/>
      <c r="AD49" s="34"/>
      <c r="AE49" s="33"/>
      <c r="AF49" s="15"/>
    </row>
    <row r="50" spans="1:47" s="11" customFormat="1" x14ac:dyDescent="0.35">
      <c r="A50" s="93">
        <v>43876</v>
      </c>
      <c r="B50" s="176">
        <v>549</v>
      </c>
      <c r="C50" s="176">
        <v>475</v>
      </c>
      <c r="D50" s="176">
        <v>505</v>
      </c>
      <c r="E50" s="176">
        <v>569</v>
      </c>
      <c r="F50" s="176">
        <v>571</v>
      </c>
      <c r="G50" s="177">
        <f>DIARIO!H48</f>
        <v>558</v>
      </c>
      <c r="H50" s="38">
        <f>DIARIO!H414</f>
        <v>778</v>
      </c>
      <c r="I50" s="154">
        <f>DIARIO!D48</f>
        <v>0</v>
      </c>
      <c r="J50" s="154">
        <f>DIARIO!D414</f>
        <v>167</v>
      </c>
      <c r="K50" s="154">
        <f>DIARIO!E48</f>
        <v>0</v>
      </c>
      <c r="L50" s="154">
        <f>DIARIO!E414</f>
        <v>47</v>
      </c>
      <c r="M50" s="14"/>
      <c r="N50" s="325"/>
      <c r="O50" s="24" t="s">
        <v>64</v>
      </c>
      <c r="P50" s="25">
        <v>44165</v>
      </c>
      <c r="Q50" s="25">
        <v>44171</v>
      </c>
      <c r="R50" s="23">
        <f>SUM(B339:B345)</f>
        <v>3757</v>
      </c>
      <c r="S50" s="23">
        <f t="shared" ref="S50:W50" si="128">SUM(C339:C345)</f>
        <v>3685</v>
      </c>
      <c r="T50" s="23">
        <f t="shared" si="128"/>
        <v>3899</v>
      </c>
      <c r="U50" s="23">
        <f t="shared" si="128"/>
        <v>4109</v>
      </c>
      <c r="V50" s="23">
        <f t="shared" si="128"/>
        <v>4212</v>
      </c>
      <c r="W50" s="23">
        <f t="shared" si="128"/>
        <v>5671</v>
      </c>
      <c r="X50" s="308"/>
      <c r="Y50" s="23">
        <f>SUM(I339:I345)</f>
        <v>1441</v>
      </c>
      <c r="Z50" s="23">
        <f>SUM(K339:K345)</f>
        <v>179</v>
      </c>
      <c r="AA50" s="13">
        <f t="shared" si="5"/>
        <v>3932.4</v>
      </c>
      <c r="AB50" s="55">
        <f t="shared" si="6"/>
        <v>4051</v>
      </c>
      <c r="AC50" s="34"/>
      <c r="AD50" s="34"/>
      <c r="AE50" s="33"/>
      <c r="AF50" s="15"/>
    </row>
    <row r="51" spans="1:47" s="11" customFormat="1" x14ac:dyDescent="0.35">
      <c r="A51" s="93">
        <v>43877</v>
      </c>
      <c r="B51" s="176">
        <v>481</v>
      </c>
      <c r="C51" s="176">
        <v>537</v>
      </c>
      <c r="D51" s="176">
        <v>523</v>
      </c>
      <c r="E51" s="176">
        <v>565</v>
      </c>
      <c r="F51" s="176">
        <v>564</v>
      </c>
      <c r="G51" s="177">
        <f>DIARIO!H49</f>
        <v>611</v>
      </c>
      <c r="H51" s="38">
        <f>DIARIO!H415</f>
        <v>827</v>
      </c>
      <c r="I51" s="154">
        <f>DIARIO!D49</f>
        <v>0</v>
      </c>
      <c r="J51" s="154">
        <f>DIARIO!D415</f>
        <v>191</v>
      </c>
      <c r="K51" s="154">
        <f>DIARIO!E49</f>
        <v>0</v>
      </c>
      <c r="L51" s="154">
        <f>DIARIO!E415</f>
        <v>52</v>
      </c>
      <c r="M51" s="14"/>
      <c r="N51" s="325"/>
      <c r="O51" s="24" t="s">
        <v>65</v>
      </c>
      <c r="P51" s="25">
        <v>44172</v>
      </c>
      <c r="Q51" s="25">
        <v>44178</v>
      </c>
      <c r="R51" s="23">
        <f>SUM(B346:B352)</f>
        <v>3717</v>
      </c>
      <c r="S51" s="23">
        <f t="shared" ref="S51:W51" si="129">SUM(C346:C352)</f>
        <v>3924</v>
      </c>
      <c r="T51" s="23">
        <f t="shared" si="129"/>
        <v>3824</v>
      </c>
      <c r="U51" s="23">
        <f t="shared" si="129"/>
        <v>4115</v>
      </c>
      <c r="V51" s="23">
        <f t="shared" si="129"/>
        <v>4156</v>
      </c>
      <c r="W51" s="23">
        <f t="shared" si="129"/>
        <v>6008</v>
      </c>
      <c r="X51" s="308"/>
      <c r="Y51" s="23">
        <f>SUM(I346:I352)</f>
        <v>1585</v>
      </c>
      <c r="Z51" s="23">
        <f>SUM(K346:K352)</f>
        <v>178</v>
      </c>
      <c r="AA51" s="13">
        <f t="shared" si="5"/>
        <v>3947.2</v>
      </c>
      <c r="AB51" s="55">
        <f t="shared" si="6"/>
        <v>4245</v>
      </c>
      <c r="AC51" s="34"/>
      <c r="AD51" s="34"/>
      <c r="AE51" s="33"/>
      <c r="AF51" s="15"/>
    </row>
    <row r="52" spans="1:47" s="11" customFormat="1" x14ac:dyDescent="0.35">
      <c r="A52" s="93">
        <v>43878</v>
      </c>
      <c r="B52" s="176">
        <v>525</v>
      </c>
      <c r="C52" s="176">
        <v>478</v>
      </c>
      <c r="D52" s="176">
        <v>556</v>
      </c>
      <c r="E52" s="176">
        <v>524</v>
      </c>
      <c r="F52" s="176">
        <v>531</v>
      </c>
      <c r="G52" s="177">
        <f>DIARIO!H50</f>
        <v>602</v>
      </c>
      <c r="H52" s="38">
        <f>DIARIO!H416</f>
        <v>800</v>
      </c>
      <c r="I52" s="154">
        <f>DIARIO!D50</f>
        <v>0</v>
      </c>
      <c r="J52" s="154">
        <f>DIARIO!D416</f>
        <v>193</v>
      </c>
      <c r="K52" s="154">
        <f>DIARIO!E50</f>
        <v>0</v>
      </c>
      <c r="L52" s="154">
        <f>DIARIO!E416</f>
        <v>48</v>
      </c>
      <c r="M52" s="14"/>
      <c r="N52" s="325"/>
      <c r="O52" s="24" t="s">
        <v>66</v>
      </c>
      <c r="P52" s="25">
        <v>44179</v>
      </c>
      <c r="Q52" s="25">
        <v>44185</v>
      </c>
      <c r="R52" s="23">
        <f>SUM(B353:B359)</f>
        <v>3742</v>
      </c>
      <c r="S52" s="23">
        <f t="shared" ref="S52:W52" si="130">SUM(C353:C359)</f>
        <v>4017</v>
      </c>
      <c r="T52" s="23">
        <f t="shared" si="130"/>
        <v>3942</v>
      </c>
      <c r="U52" s="23">
        <f t="shared" si="130"/>
        <v>4139</v>
      </c>
      <c r="V52" s="23">
        <f t="shared" si="130"/>
        <v>4146</v>
      </c>
      <c r="W52" s="23">
        <f t="shared" si="130"/>
        <v>6126</v>
      </c>
      <c r="X52" s="308"/>
      <c r="Y52" s="23">
        <f>SUM(I353:I359)</f>
        <v>1772</v>
      </c>
      <c r="Z52" s="23">
        <f>SUM(K353:K359)</f>
        <v>217</v>
      </c>
      <c r="AA52" s="13">
        <f t="shared" si="5"/>
        <v>3997.2</v>
      </c>
      <c r="AB52" s="55">
        <f t="shared" si="6"/>
        <v>4137</v>
      </c>
      <c r="AC52" s="34"/>
      <c r="AD52" s="34"/>
      <c r="AE52" s="33"/>
      <c r="AF52" s="15"/>
    </row>
    <row r="53" spans="1:47" s="11" customFormat="1" x14ac:dyDescent="0.35">
      <c r="A53" s="93">
        <v>43879</v>
      </c>
      <c r="B53" s="176">
        <v>494</v>
      </c>
      <c r="C53" s="176">
        <v>518</v>
      </c>
      <c r="D53" s="176">
        <v>524</v>
      </c>
      <c r="E53" s="176">
        <v>537</v>
      </c>
      <c r="F53" s="176">
        <v>567</v>
      </c>
      <c r="G53" s="177">
        <f>DIARIO!H51</f>
        <v>593</v>
      </c>
      <c r="H53" s="38">
        <f>DIARIO!H417</f>
        <v>767</v>
      </c>
      <c r="I53" s="154">
        <f>DIARIO!D51</f>
        <v>0</v>
      </c>
      <c r="J53" s="154">
        <f>DIARIO!D417</f>
        <v>185</v>
      </c>
      <c r="K53" s="154">
        <f>DIARIO!E51</f>
        <v>0</v>
      </c>
      <c r="L53" s="154">
        <f>DIARIO!E417</f>
        <v>50</v>
      </c>
      <c r="M53" s="14"/>
      <c r="N53" s="325"/>
      <c r="O53" s="24" t="s">
        <v>67</v>
      </c>
      <c r="P53" s="25">
        <v>44186</v>
      </c>
      <c r="Q53" s="25">
        <v>44192</v>
      </c>
      <c r="R53" s="23">
        <f>SUM(B360:B366)</f>
        <v>3850</v>
      </c>
      <c r="S53" s="23">
        <f t="shared" ref="S53:W53" si="131">SUM(C360:C366)</f>
        <v>4019</v>
      </c>
      <c r="T53" s="23">
        <f t="shared" si="131"/>
        <v>3929</v>
      </c>
      <c r="U53" s="23">
        <f t="shared" si="131"/>
        <v>4197</v>
      </c>
      <c r="V53" s="23">
        <f t="shared" si="131"/>
        <v>4264</v>
      </c>
      <c r="W53" s="23">
        <f t="shared" si="131"/>
        <v>6521</v>
      </c>
      <c r="X53" s="308"/>
      <c r="Y53" s="23">
        <f>SUM(I360:I366)</f>
        <v>2040</v>
      </c>
      <c r="Z53" s="23">
        <f>SUM(K360:K366)</f>
        <v>211</v>
      </c>
      <c r="AA53" s="13">
        <f t="shared" si="5"/>
        <v>4051.8</v>
      </c>
      <c r="AB53" s="55">
        <f t="shared" si="6"/>
        <v>4270</v>
      </c>
      <c r="AC53" s="34"/>
      <c r="AD53" s="34"/>
      <c r="AE53" s="33"/>
      <c r="AF53" s="15"/>
    </row>
    <row r="54" spans="1:47" s="11" customFormat="1" ht="15.6" thickBot="1" x14ac:dyDescent="0.4">
      <c r="A54" s="93">
        <v>43880</v>
      </c>
      <c r="B54" s="176">
        <v>516</v>
      </c>
      <c r="C54" s="176">
        <v>542</v>
      </c>
      <c r="D54" s="176">
        <v>504</v>
      </c>
      <c r="E54" s="176">
        <v>517</v>
      </c>
      <c r="F54" s="176">
        <v>555</v>
      </c>
      <c r="G54" s="177">
        <f>DIARIO!H52</f>
        <v>568</v>
      </c>
      <c r="H54" s="38">
        <f>DIARIO!H418</f>
        <v>722</v>
      </c>
      <c r="I54" s="154">
        <f>DIARIO!D52</f>
        <v>0</v>
      </c>
      <c r="J54" s="154">
        <f>DIARIO!D418</f>
        <v>154</v>
      </c>
      <c r="K54" s="154">
        <f>DIARIO!E52</f>
        <v>0</v>
      </c>
      <c r="L54" s="154">
        <f>DIARIO!E418</f>
        <v>44</v>
      </c>
      <c r="M54" s="14"/>
      <c r="N54" s="326"/>
      <c r="O54" s="94" t="s">
        <v>68</v>
      </c>
      <c r="P54" s="95">
        <v>44193</v>
      </c>
      <c r="Q54" s="95">
        <v>44199</v>
      </c>
      <c r="R54" s="67">
        <f>SUM(B367+B368+B369+B370+C5+C6+C7)</f>
        <v>3919</v>
      </c>
      <c r="S54" s="67">
        <f t="shared" ref="S54:W54" si="132">SUM(C367+C368+C369+C370+D5+D6+D7)</f>
        <v>4135</v>
      </c>
      <c r="T54" s="67">
        <f t="shared" si="132"/>
        <v>3957</v>
      </c>
      <c r="U54" s="67">
        <f t="shared" si="132"/>
        <v>4460</v>
      </c>
      <c r="V54" s="67">
        <f t="shared" si="132"/>
        <v>4291</v>
      </c>
      <c r="W54" s="67">
        <f t="shared" si="132"/>
        <v>7097</v>
      </c>
      <c r="X54" s="310"/>
      <c r="Y54" s="67">
        <f>SUM(I367+I368+I369+I370+J5+J6+J7)</f>
        <v>2347</v>
      </c>
      <c r="Z54" s="67">
        <f>SUM(K367+K368+K369+K370+L5+L6+L7)</f>
        <v>262</v>
      </c>
      <c r="AA54" s="68">
        <f t="shared" si="5"/>
        <v>4152.3999999999996</v>
      </c>
      <c r="AB54" s="69">
        <f t="shared" si="6"/>
        <v>4488</v>
      </c>
      <c r="AC54" s="34"/>
      <c r="AD54" s="34"/>
      <c r="AE54" s="33"/>
    </row>
    <row r="55" spans="1:47" ht="15" customHeight="1" x14ac:dyDescent="0.35">
      <c r="A55" s="93">
        <v>43881</v>
      </c>
      <c r="B55" s="176">
        <v>523</v>
      </c>
      <c r="C55" s="176">
        <v>537</v>
      </c>
      <c r="D55" s="176">
        <v>519</v>
      </c>
      <c r="E55" s="176">
        <v>547</v>
      </c>
      <c r="F55" s="176">
        <v>571</v>
      </c>
      <c r="G55" s="177">
        <f>DIARIO!H53</f>
        <v>634</v>
      </c>
      <c r="H55" s="38">
        <f>DIARIO!H419</f>
        <v>716</v>
      </c>
      <c r="I55" s="154">
        <f>DIARIO!D53</f>
        <v>0</v>
      </c>
      <c r="J55" s="154">
        <f>DIARIO!D419</f>
        <v>154</v>
      </c>
      <c r="K55" s="154">
        <f>DIARIO!E53</f>
        <v>0</v>
      </c>
      <c r="L55" s="154">
        <f>DIARIO!E419</f>
        <v>29</v>
      </c>
      <c r="M55" s="14"/>
      <c r="N55" s="359" t="s">
        <v>103</v>
      </c>
      <c r="O55" s="91" t="s">
        <v>17</v>
      </c>
      <c r="P55" s="96">
        <v>44200</v>
      </c>
      <c r="Q55" s="96">
        <v>44206</v>
      </c>
      <c r="R55" s="49">
        <f>SUM(B8:B14)</f>
        <v>4076</v>
      </c>
      <c r="S55" s="49">
        <f t="shared" ref="S55:V55" si="133">SUM(C8:C14)</f>
        <v>3870</v>
      </c>
      <c r="T55" s="49">
        <f t="shared" si="133"/>
        <v>4116</v>
      </c>
      <c r="U55" s="49">
        <f t="shared" si="133"/>
        <v>3892</v>
      </c>
      <c r="V55" s="49">
        <f t="shared" si="133"/>
        <v>4380</v>
      </c>
      <c r="W55" s="310" t="s">
        <v>135</v>
      </c>
      <c r="X55" s="49">
        <f>SUM(H8:H14)</f>
        <v>7437</v>
      </c>
      <c r="Y55" s="49">
        <f>SUM(J8:J14)</f>
        <v>2327</v>
      </c>
      <c r="Z55" s="49">
        <f>SUM(L8:L14)</f>
        <v>634</v>
      </c>
      <c r="AA55" s="49">
        <f>AVERAGE(R55:V55)</f>
        <v>4066.8</v>
      </c>
      <c r="AB55" s="50">
        <f>X55-Y55-Z55</f>
        <v>4476</v>
      </c>
      <c r="AC55" s="34"/>
      <c r="AD55" s="34"/>
    </row>
    <row r="56" spans="1:47" x14ac:dyDescent="0.35">
      <c r="A56" s="93">
        <v>43882</v>
      </c>
      <c r="B56" s="176">
        <v>522</v>
      </c>
      <c r="C56" s="176">
        <v>485</v>
      </c>
      <c r="D56" s="176">
        <v>514</v>
      </c>
      <c r="E56" s="176">
        <v>578</v>
      </c>
      <c r="F56" s="176">
        <v>578</v>
      </c>
      <c r="G56" s="177">
        <f>DIARIO!H54</f>
        <v>571</v>
      </c>
      <c r="H56" s="38">
        <f>DIARIO!H420</f>
        <v>761</v>
      </c>
      <c r="I56" s="154">
        <f>DIARIO!D54</f>
        <v>0</v>
      </c>
      <c r="J56" s="154">
        <f>DIARIO!D420</f>
        <v>155</v>
      </c>
      <c r="K56" s="154">
        <f>DIARIO!E54</f>
        <v>0</v>
      </c>
      <c r="L56" s="154">
        <f>DIARIO!E420</f>
        <v>48</v>
      </c>
      <c r="M56" s="14"/>
      <c r="N56" s="360"/>
      <c r="O56" s="24" t="s">
        <v>18</v>
      </c>
      <c r="P56" s="25">
        <v>44207</v>
      </c>
      <c r="Q56" s="25">
        <v>44213</v>
      </c>
      <c r="R56" s="13">
        <f t="shared" ref="R56:V56" si="134">SUM(B15:B21)</f>
        <v>3957</v>
      </c>
      <c r="S56" s="13">
        <f t="shared" si="134"/>
        <v>3851</v>
      </c>
      <c r="T56" s="13">
        <f t="shared" si="134"/>
        <v>4199</v>
      </c>
      <c r="U56" s="13">
        <f t="shared" si="134"/>
        <v>3997</v>
      </c>
      <c r="V56" s="13">
        <f t="shared" si="134"/>
        <v>4158</v>
      </c>
      <c r="W56" s="311"/>
      <c r="X56" s="13">
        <f t="shared" ref="X56" si="135">SUM(H15:H21)</f>
        <v>7931</v>
      </c>
      <c r="Y56" s="13">
        <f>SUM(J15:J21)</f>
        <v>2767</v>
      </c>
      <c r="Z56" s="13">
        <f>SUM(L15:L21)</f>
        <v>588</v>
      </c>
      <c r="AA56" s="13">
        <f t="shared" si="5"/>
        <v>4032.4</v>
      </c>
      <c r="AB56" s="55">
        <f t="shared" ref="AB56:AB89" si="136">X56-Y56-Z56</f>
        <v>4576</v>
      </c>
      <c r="AC56" s="34"/>
      <c r="AD56" s="34"/>
    </row>
    <row r="57" spans="1:47" x14ac:dyDescent="0.35">
      <c r="A57" s="93">
        <v>43883</v>
      </c>
      <c r="B57" s="176">
        <v>491</v>
      </c>
      <c r="C57" s="176">
        <v>533</v>
      </c>
      <c r="D57" s="176">
        <v>513</v>
      </c>
      <c r="E57" s="176">
        <v>505</v>
      </c>
      <c r="F57" s="176">
        <v>557</v>
      </c>
      <c r="G57" s="177">
        <f>DIARIO!H55</f>
        <v>574</v>
      </c>
      <c r="H57" s="38">
        <f>DIARIO!H421</f>
        <v>715</v>
      </c>
      <c r="I57" s="154">
        <f>DIARIO!D55</f>
        <v>0</v>
      </c>
      <c r="J57" s="154">
        <f>DIARIO!D421</f>
        <v>147</v>
      </c>
      <c r="K57" s="154">
        <f>DIARIO!E55</f>
        <v>0</v>
      </c>
      <c r="L57" s="154">
        <f>DIARIO!E421</f>
        <v>46</v>
      </c>
      <c r="M57" s="14"/>
      <c r="N57" s="360"/>
      <c r="O57" s="24" t="s">
        <v>19</v>
      </c>
      <c r="P57" s="25">
        <v>44214</v>
      </c>
      <c r="Q57" s="25">
        <v>44220</v>
      </c>
      <c r="R57" s="13">
        <f t="shared" ref="R57:V57" si="137">SUM(B22:B28)</f>
        <v>3731</v>
      </c>
      <c r="S57" s="13">
        <f t="shared" si="137"/>
        <v>3810</v>
      </c>
      <c r="T57" s="13">
        <f t="shared" si="137"/>
        <v>4080</v>
      </c>
      <c r="U57" s="13">
        <f t="shared" si="137"/>
        <v>4055</v>
      </c>
      <c r="V57" s="13">
        <f t="shared" si="137"/>
        <v>4205</v>
      </c>
      <c r="W57" s="311"/>
      <c r="X57" s="13">
        <f t="shared" ref="X57" si="138">SUM(H22:H28)</f>
        <v>7897</v>
      </c>
      <c r="Y57" s="13">
        <f>SUM(J22:J28)</f>
        <v>2813</v>
      </c>
      <c r="Z57" s="13">
        <f>SUM(L22:L28)</f>
        <v>604</v>
      </c>
      <c r="AA57" s="13">
        <f t="shared" si="5"/>
        <v>3976.2</v>
      </c>
      <c r="AB57" s="55">
        <f t="shared" si="136"/>
        <v>4480</v>
      </c>
    </row>
    <row r="58" spans="1:47" x14ac:dyDescent="0.35">
      <c r="A58" s="93">
        <v>43884</v>
      </c>
      <c r="B58" s="176">
        <v>517</v>
      </c>
      <c r="C58" s="176">
        <v>489</v>
      </c>
      <c r="D58" s="176">
        <v>548</v>
      </c>
      <c r="E58" s="176">
        <v>509</v>
      </c>
      <c r="F58" s="176">
        <v>557</v>
      </c>
      <c r="G58" s="177">
        <f>DIARIO!H56</f>
        <v>559</v>
      </c>
      <c r="H58" s="38">
        <f>DIARIO!H422</f>
        <v>739</v>
      </c>
      <c r="I58" s="154">
        <f>DIARIO!D56</f>
        <v>0</v>
      </c>
      <c r="J58" s="154">
        <f>DIARIO!D422</f>
        <v>164</v>
      </c>
      <c r="K58" s="154">
        <f>DIARIO!E56</f>
        <v>0</v>
      </c>
      <c r="L58" s="154">
        <f>DIARIO!E422</f>
        <v>45</v>
      </c>
      <c r="M58" s="14"/>
      <c r="N58" s="360"/>
      <c r="O58" s="24" t="s">
        <v>20</v>
      </c>
      <c r="P58" s="25">
        <v>44221</v>
      </c>
      <c r="Q58" s="25">
        <v>44227</v>
      </c>
      <c r="R58" s="13">
        <f t="shared" ref="R58:V58" si="139">SUM(B29:B35)</f>
        <v>3627</v>
      </c>
      <c r="S58" s="13">
        <f t="shared" si="139"/>
        <v>3673</v>
      </c>
      <c r="T58" s="13">
        <f t="shared" si="139"/>
        <v>3918</v>
      </c>
      <c r="U58" s="13">
        <f t="shared" si="139"/>
        <v>3934</v>
      </c>
      <c r="V58" s="13">
        <f t="shared" si="139"/>
        <v>3959</v>
      </c>
      <c r="W58" s="311"/>
      <c r="X58" s="13">
        <f t="shared" ref="X58" si="140">SUM(H29:H35)</f>
        <v>7094</v>
      </c>
      <c r="Y58" s="13">
        <f>SUM(J29:J35)</f>
        <v>2463</v>
      </c>
      <c r="Z58" s="13">
        <f>SUM(L29:L35)</f>
        <v>509</v>
      </c>
      <c r="AA58" s="13">
        <f t="shared" si="5"/>
        <v>3822.2</v>
      </c>
      <c r="AB58" s="55">
        <f t="shared" si="136"/>
        <v>4122</v>
      </c>
    </row>
    <row r="59" spans="1:47" x14ac:dyDescent="0.35">
      <c r="A59" s="93">
        <v>43885</v>
      </c>
      <c r="B59" s="176">
        <v>496</v>
      </c>
      <c r="C59" s="176">
        <v>484</v>
      </c>
      <c r="D59" s="176">
        <v>539</v>
      </c>
      <c r="E59" s="176">
        <v>491</v>
      </c>
      <c r="F59" s="176">
        <v>546</v>
      </c>
      <c r="G59" s="177">
        <f>DIARIO!H57</f>
        <v>566</v>
      </c>
      <c r="H59" s="38">
        <f>DIARIO!H423</f>
        <v>749</v>
      </c>
      <c r="I59" s="154">
        <f>DIARIO!D57</f>
        <v>0</v>
      </c>
      <c r="J59" s="154">
        <f>DIARIO!D423</f>
        <v>146</v>
      </c>
      <c r="K59" s="154">
        <f>DIARIO!E57</f>
        <v>0</v>
      </c>
      <c r="L59" s="154">
        <f>DIARIO!E423</f>
        <v>47</v>
      </c>
      <c r="M59" s="14"/>
      <c r="N59" s="360"/>
      <c r="O59" s="24" t="s">
        <v>21</v>
      </c>
      <c r="P59" s="25">
        <v>44228</v>
      </c>
      <c r="Q59" s="25">
        <v>44234</v>
      </c>
      <c r="R59" s="13">
        <f>SUM(B36:B42)</f>
        <v>3579</v>
      </c>
      <c r="S59" s="13">
        <f t="shared" ref="S59:X59" si="141">SUM(C36:C42)</f>
        <v>3599</v>
      </c>
      <c r="T59" s="13">
        <f t="shared" si="141"/>
        <v>3840</v>
      </c>
      <c r="U59" s="13">
        <f t="shared" si="141"/>
        <v>3919</v>
      </c>
      <c r="V59" s="13">
        <f t="shared" si="141"/>
        <v>4042</v>
      </c>
      <c r="W59" s="311"/>
      <c r="X59" s="13">
        <f t="shared" si="141"/>
        <v>6448</v>
      </c>
      <c r="Y59" s="13">
        <f>SUM(J36:J42)</f>
        <v>1963</v>
      </c>
      <c r="Z59" s="13">
        <f>SUM(L36:L42)</f>
        <v>429</v>
      </c>
      <c r="AA59" s="13">
        <f t="shared" si="5"/>
        <v>3795.8</v>
      </c>
      <c r="AB59" s="55">
        <f t="shared" si="136"/>
        <v>4056</v>
      </c>
    </row>
    <row r="60" spans="1:47" x14ac:dyDescent="0.35">
      <c r="A60" s="93">
        <v>43886</v>
      </c>
      <c r="B60" s="176">
        <v>546</v>
      </c>
      <c r="C60" s="176">
        <v>477</v>
      </c>
      <c r="D60" s="176">
        <v>500</v>
      </c>
      <c r="E60" s="176">
        <v>563</v>
      </c>
      <c r="F60" s="176">
        <v>571</v>
      </c>
      <c r="G60" s="177">
        <f>DIARIO!H58</f>
        <v>567</v>
      </c>
      <c r="H60" s="38">
        <f>DIARIO!H424</f>
        <v>676</v>
      </c>
      <c r="I60" s="154">
        <f>DIARIO!D58</f>
        <v>0</v>
      </c>
      <c r="J60" s="154">
        <f>DIARIO!D424</f>
        <v>133</v>
      </c>
      <c r="K60" s="154">
        <f>DIARIO!E58</f>
        <v>0</v>
      </c>
      <c r="L60" s="154">
        <f>DIARIO!E424</f>
        <v>36</v>
      </c>
      <c r="M60" s="14"/>
      <c r="N60" s="360"/>
      <c r="O60" s="24" t="s">
        <v>22</v>
      </c>
      <c r="P60" s="25">
        <v>44235</v>
      </c>
      <c r="Q60" s="25">
        <v>44241</v>
      </c>
      <c r="R60" s="13">
        <f>SUM(B43:B49)</f>
        <v>3514</v>
      </c>
      <c r="S60" s="13">
        <f t="shared" ref="S60:X60" si="142">SUM(C43:C49)</f>
        <v>3613</v>
      </c>
      <c r="T60" s="13">
        <f t="shared" si="142"/>
        <v>3810</v>
      </c>
      <c r="U60" s="13">
        <f t="shared" si="142"/>
        <v>3739</v>
      </c>
      <c r="V60" s="13">
        <f t="shared" si="142"/>
        <v>3887</v>
      </c>
      <c r="W60" s="311"/>
      <c r="X60" s="13">
        <f t="shared" si="142"/>
        <v>5762</v>
      </c>
      <c r="Y60" s="13">
        <f>SUM(J43:J49)</f>
        <v>1465</v>
      </c>
      <c r="Z60" s="13">
        <f>SUM(L43:L49)</f>
        <v>377</v>
      </c>
      <c r="AA60" s="13">
        <f>AVERAGE(R60:V60)</f>
        <v>3712.6</v>
      </c>
      <c r="AB60" s="55">
        <f t="shared" si="136"/>
        <v>3920</v>
      </c>
    </row>
    <row r="61" spans="1:47" x14ac:dyDescent="0.35">
      <c r="A61" s="93">
        <v>43887</v>
      </c>
      <c r="B61" s="176">
        <v>491</v>
      </c>
      <c r="C61" s="176">
        <v>515</v>
      </c>
      <c r="D61" s="176">
        <v>517</v>
      </c>
      <c r="E61" s="176">
        <v>551</v>
      </c>
      <c r="F61" s="176">
        <v>520</v>
      </c>
      <c r="G61" s="177">
        <f>DIARIO!H59</f>
        <v>601</v>
      </c>
      <c r="H61" s="38">
        <f>DIARIO!H425</f>
        <v>726</v>
      </c>
      <c r="I61" s="154">
        <f>DIARIO!D59</f>
        <v>0</v>
      </c>
      <c r="J61" s="154">
        <f>DIARIO!D425</f>
        <v>135</v>
      </c>
      <c r="K61" s="154">
        <f>DIARIO!E59</f>
        <v>0</v>
      </c>
      <c r="L61" s="154">
        <f>DIARIO!E425</f>
        <v>51</v>
      </c>
      <c r="M61" s="14"/>
      <c r="N61" s="360"/>
      <c r="O61" s="24" t="s">
        <v>23</v>
      </c>
      <c r="P61" s="25">
        <v>44242</v>
      </c>
      <c r="Q61" s="25">
        <v>44248</v>
      </c>
      <c r="R61" s="13">
        <f>+SUM(B50:B56)</f>
        <v>3610</v>
      </c>
      <c r="S61" s="13">
        <f t="shared" ref="S61:X61" si="143">+SUM(C50:C56)</f>
        <v>3572</v>
      </c>
      <c r="T61" s="13">
        <f t="shared" si="143"/>
        <v>3645</v>
      </c>
      <c r="U61" s="13">
        <f t="shared" si="143"/>
        <v>3837</v>
      </c>
      <c r="V61" s="13">
        <f t="shared" si="143"/>
        <v>3937</v>
      </c>
      <c r="W61" s="311"/>
      <c r="X61" s="13">
        <f t="shared" si="143"/>
        <v>5371</v>
      </c>
      <c r="Y61" s="13">
        <f>SUM(J50:J56)</f>
        <v>1199</v>
      </c>
      <c r="Z61" s="13">
        <f>SUM(L50:L56)</f>
        <v>318</v>
      </c>
      <c r="AA61" s="13">
        <f t="shared" si="5"/>
        <v>3720.2</v>
      </c>
      <c r="AB61" s="55">
        <f t="shared" si="136"/>
        <v>3854</v>
      </c>
    </row>
    <row r="62" spans="1:47" x14ac:dyDescent="0.35">
      <c r="A62" s="93">
        <v>43888</v>
      </c>
      <c r="B62" s="176">
        <v>528</v>
      </c>
      <c r="C62" s="176">
        <v>501</v>
      </c>
      <c r="D62" s="176">
        <v>526</v>
      </c>
      <c r="E62" s="176">
        <v>533</v>
      </c>
      <c r="F62" s="176">
        <v>541</v>
      </c>
      <c r="G62" s="177">
        <f>DIARIO!H60</f>
        <v>549</v>
      </c>
      <c r="H62" s="38">
        <f>DIARIO!H426</f>
        <v>699</v>
      </c>
      <c r="I62" s="154">
        <f>DIARIO!D60</f>
        <v>0</v>
      </c>
      <c r="J62" s="154">
        <f>DIARIO!D426</f>
        <v>131</v>
      </c>
      <c r="K62" s="154">
        <f>DIARIO!E60</f>
        <v>0</v>
      </c>
      <c r="L62" s="154">
        <f>DIARIO!E426</f>
        <v>35</v>
      </c>
      <c r="M62" s="14"/>
      <c r="N62" s="360"/>
      <c r="O62" s="24" t="s">
        <v>24</v>
      </c>
      <c r="P62" s="25">
        <v>44249</v>
      </c>
      <c r="Q62" s="25">
        <v>44255</v>
      </c>
      <c r="R62" s="13">
        <f>SUM(B57:B63)</f>
        <v>3554</v>
      </c>
      <c r="S62" s="13">
        <f t="shared" ref="S62:X62" si="144">SUM(C57:C63)</f>
        <v>3517</v>
      </c>
      <c r="T62" s="13">
        <f t="shared" si="144"/>
        <v>3660</v>
      </c>
      <c r="U62" s="13">
        <f t="shared" si="144"/>
        <v>3674</v>
      </c>
      <c r="V62" s="13">
        <f t="shared" si="144"/>
        <v>3834</v>
      </c>
      <c r="W62" s="311"/>
      <c r="X62" s="13">
        <f t="shared" si="144"/>
        <v>4995</v>
      </c>
      <c r="Y62" s="13">
        <f>SUM(J57:J63)</f>
        <v>987</v>
      </c>
      <c r="Z62" s="13">
        <f>SUM(L57:L63)</f>
        <v>306</v>
      </c>
      <c r="AA62" s="13">
        <f t="shared" si="5"/>
        <v>3647.8</v>
      </c>
      <c r="AB62" s="55">
        <f t="shared" si="136"/>
        <v>3702</v>
      </c>
      <c r="AF62" s="318"/>
      <c r="AG62" s="318"/>
      <c r="AH62" s="318"/>
      <c r="AI62" s="318"/>
      <c r="AJ62" s="318"/>
      <c r="AK62" s="318"/>
      <c r="AL62" s="318"/>
      <c r="AM62" s="318"/>
      <c r="AN62" s="318"/>
      <c r="AO62" s="318"/>
      <c r="AP62" s="318"/>
      <c r="AQ62" s="318"/>
      <c r="AR62" s="318"/>
      <c r="AS62" s="318"/>
      <c r="AT62" s="318"/>
      <c r="AU62" s="318"/>
    </row>
    <row r="63" spans="1:47" x14ac:dyDescent="0.35">
      <c r="A63" s="93">
        <v>43889</v>
      </c>
      <c r="B63" s="176">
        <v>485</v>
      </c>
      <c r="C63" s="176">
        <v>518</v>
      </c>
      <c r="D63" s="176">
        <v>517</v>
      </c>
      <c r="E63" s="176">
        <v>522</v>
      </c>
      <c r="F63" s="176">
        <v>542</v>
      </c>
      <c r="G63" s="177">
        <f>DIARIO!H61</f>
        <v>558</v>
      </c>
      <c r="H63" s="38">
        <f>DIARIO!H427</f>
        <v>691</v>
      </c>
      <c r="I63" s="154">
        <f>DIARIO!D61</f>
        <v>0</v>
      </c>
      <c r="J63" s="154">
        <f>DIARIO!D427</f>
        <v>131</v>
      </c>
      <c r="K63" s="154">
        <f>DIARIO!E61</f>
        <v>0</v>
      </c>
      <c r="L63" s="154">
        <f>DIARIO!E427</f>
        <v>46</v>
      </c>
      <c r="M63" s="14"/>
      <c r="N63" s="360"/>
      <c r="O63" s="24" t="s">
        <v>124</v>
      </c>
      <c r="P63" s="25">
        <v>44256</v>
      </c>
      <c r="Q63" s="25">
        <v>44262</v>
      </c>
      <c r="R63" s="13">
        <f>SUM(B65:B71)</f>
        <v>3532</v>
      </c>
      <c r="S63" s="13">
        <f t="shared" ref="S63:X63" si="145">SUM(C65:C71)</f>
        <v>3584</v>
      </c>
      <c r="T63" s="13">
        <f t="shared" si="145"/>
        <v>3692</v>
      </c>
      <c r="U63" s="13">
        <f t="shared" si="145"/>
        <v>3884</v>
      </c>
      <c r="V63" s="13">
        <f t="shared" si="145"/>
        <v>3896</v>
      </c>
      <c r="W63" s="311"/>
      <c r="X63" s="13">
        <f t="shared" si="145"/>
        <v>4976</v>
      </c>
      <c r="Y63" s="13">
        <f>SUM(J65:J71)</f>
        <v>849</v>
      </c>
      <c r="Z63" s="13">
        <f>SUM(L65:L71)</f>
        <v>280</v>
      </c>
      <c r="AA63" s="13">
        <f t="shared" si="5"/>
        <v>3717.6</v>
      </c>
      <c r="AB63" s="55">
        <f t="shared" si="136"/>
        <v>3847</v>
      </c>
    </row>
    <row r="64" spans="1:47" x14ac:dyDescent="0.35">
      <c r="A64" s="93">
        <v>43890</v>
      </c>
      <c r="B64" s="176">
        <v>0</v>
      </c>
      <c r="C64" s="176">
        <v>572</v>
      </c>
      <c r="D64" s="176">
        <v>0</v>
      </c>
      <c r="E64" s="176">
        <v>0</v>
      </c>
      <c r="F64" s="176">
        <v>0</v>
      </c>
      <c r="G64" s="177">
        <f>DIARIO!H62</f>
        <v>590</v>
      </c>
      <c r="H64" s="38">
        <v>0</v>
      </c>
      <c r="I64" s="154">
        <f>DIARIO!D62</f>
        <v>0</v>
      </c>
      <c r="J64" s="154">
        <v>0</v>
      </c>
      <c r="K64" s="154">
        <f>DIARIO!E62</f>
        <v>0</v>
      </c>
      <c r="L64" s="154">
        <v>0</v>
      </c>
      <c r="M64" s="14"/>
      <c r="N64" s="360"/>
      <c r="O64" s="24" t="s">
        <v>25</v>
      </c>
      <c r="P64" s="25">
        <v>44263</v>
      </c>
      <c r="Q64" s="25">
        <v>44269</v>
      </c>
      <c r="R64" s="13">
        <f>SUM(B72:B78)</f>
        <v>3613</v>
      </c>
      <c r="S64" s="13">
        <f t="shared" ref="S64:X64" si="146">SUM(C72:C78)</f>
        <v>3644</v>
      </c>
      <c r="T64" s="13">
        <f t="shared" si="146"/>
        <v>3697</v>
      </c>
      <c r="U64" s="13">
        <f t="shared" si="146"/>
        <v>4005</v>
      </c>
      <c r="V64" s="13">
        <f t="shared" si="146"/>
        <v>3860</v>
      </c>
      <c r="W64" s="311"/>
      <c r="X64" s="13">
        <f t="shared" si="146"/>
        <v>4810</v>
      </c>
      <c r="Y64" s="13">
        <f>SUM(J72:J78)</f>
        <v>775</v>
      </c>
      <c r="Z64" s="13">
        <f>SUM(L72:L78)</f>
        <v>283</v>
      </c>
      <c r="AA64" s="13">
        <f t="shared" si="5"/>
        <v>3763.8</v>
      </c>
      <c r="AB64" s="55">
        <f t="shared" si="136"/>
        <v>3752</v>
      </c>
    </row>
    <row r="65" spans="1:39" x14ac:dyDescent="0.35">
      <c r="A65" s="93">
        <v>43891</v>
      </c>
      <c r="B65" s="176">
        <v>510</v>
      </c>
      <c r="C65" s="176">
        <v>524</v>
      </c>
      <c r="D65" s="176">
        <v>515</v>
      </c>
      <c r="E65" s="176">
        <v>576</v>
      </c>
      <c r="F65" s="176">
        <v>555</v>
      </c>
      <c r="G65" s="177">
        <f>DIARIO!H63</f>
        <v>581</v>
      </c>
      <c r="H65" s="38">
        <f>DIARIO!H428</f>
        <v>686</v>
      </c>
      <c r="I65" s="154">
        <f>DIARIO!D63</f>
        <v>0</v>
      </c>
      <c r="J65" s="154">
        <f>DIARIO!D428</f>
        <v>110</v>
      </c>
      <c r="K65" s="154">
        <f>DIARIO!E63</f>
        <v>0</v>
      </c>
      <c r="L65" s="154">
        <f>DIARIO!E428</f>
        <v>37</v>
      </c>
      <c r="M65" s="14"/>
      <c r="N65" s="360"/>
      <c r="O65" s="24" t="s">
        <v>26</v>
      </c>
      <c r="P65" s="25">
        <v>44270</v>
      </c>
      <c r="Q65" s="25">
        <v>44276</v>
      </c>
      <c r="R65" s="13">
        <f>SUM(B79:B85)</f>
        <v>3573</v>
      </c>
      <c r="S65" s="13">
        <f t="shared" ref="S65:X65" si="147">SUM(C79:C85)</f>
        <v>3625</v>
      </c>
      <c r="T65" s="13">
        <f t="shared" si="147"/>
        <v>3701</v>
      </c>
      <c r="U65" s="13">
        <f t="shared" si="147"/>
        <v>3929</v>
      </c>
      <c r="V65" s="13">
        <f t="shared" si="147"/>
        <v>3908</v>
      </c>
      <c r="W65" s="311"/>
      <c r="X65" s="13">
        <f t="shared" si="147"/>
        <v>5021</v>
      </c>
      <c r="Y65" s="13">
        <f>SUM(J79:J85)</f>
        <v>868</v>
      </c>
      <c r="Z65" s="13">
        <f>SUM(L79:L85)</f>
        <v>272</v>
      </c>
      <c r="AA65" s="13">
        <f t="shared" si="5"/>
        <v>3747.2</v>
      </c>
      <c r="AB65" s="55">
        <f t="shared" si="136"/>
        <v>3881</v>
      </c>
      <c r="AE65" s="3"/>
      <c r="AF65" s="118"/>
      <c r="AG65" s="118"/>
      <c r="AH65" s="118"/>
      <c r="AI65" s="118"/>
      <c r="AJ65" s="118"/>
      <c r="AK65" s="118"/>
      <c r="AL65" s="118"/>
      <c r="AM65" s="118"/>
    </row>
    <row r="66" spans="1:39" x14ac:dyDescent="0.35">
      <c r="A66" s="93">
        <v>43892</v>
      </c>
      <c r="B66" s="176">
        <v>505</v>
      </c>
      <c r="C66" s="176">
        <v>533</v>
      </c>
      <c r="D66" s="176">
        <v>542</v>
      </c>
      <c r="E66" s="176">
        <v>532</v>
      </c>
      <c r="F66" s="176">
        <v>592</v>
      </c>
      <c r="G66" s="177">
        <f>DIARIO!H64</f>
        <v>561</v>
      </c>
      <c r="H66" s="38">
        <f>DIARIO!H429</f>
        <v>703</v>
      </c>
      <c r="I66" s="154">
        <f>DIARIO!D64</f>
        <v>0</v>
      </c>
      <c r="J66" s="154">
        <f>DIARIO!D429</f>
        <v>106</v>
      </c>
      <c r="K66" s="154">
        <f>DIARIO!E64</f>
        <v>1</v>
      </c>
      <c r="L66" s="154">
        <f>DIARIO!E429</f>
        <v>43</v>
      </c>
      <c r="M66" s="14"/>
      <c r="N66" s="360"/>
      <c r="O66" s="24" t="s">
        <v>27</v>
      </c>
      <c r="P66" s="25">
        <v>44277</v>
      </c>
      <c r="Q66" s="25">
        <v>44283</v>
      </c>
      <c r="R66" s="13">
        <f>SUM(B86:B92)</f>
        <v>3632</v>
      </c>
      <c r="S66" s="13">
        <f t="shared" ref="S66:X66" si="148">SUM(C86:C92)</f>
        <v>3779</v>
      </c>
      <c r="T66" s="13">
        <f t="shared" si="148"/>
        <v>3576</v>
      </c>
      <c r="U66" s="13">
        <f t="shared" si="148"/>
        <v>3758</v>
      </c>
      <c r="V66" s="13">
        <f t="shared" si="148"/>
        <v>3904</v>
      </c>
      <c r="W66" s="311"/>
      <c r="X66" s="13">
        <f t="shared" si="148"/>
        <v>5413</v>
      </c>
      <c r="Y66" s="13">
        <f>SUM(J86:J92)</f>
        <v>1054</v>
      </c>
      <c r="Z66" s="13">
        <f>SUM(L86:L92)</f>
        <v>297</v>
      </c>
      <c r="AA66" s="13">
        <f t="shared" si="5"/>
        <v>3729.8</v>
      </c>
      <c r="AB66" s="55">
        <f t="shared" si="136"/>
        <v>4062</v>
      </c>
      <c r="AE66" s="3"/>
      <c r="AF66" s="118"/>
      <c r="AG66" s="118"/>
      <c r="AH66" s="118"/>
      <c r="AI66" s="118"/>
      <c r="AJ66" s="118"/>
      <c r="AK66" s="118"/>
      <c r="AL66" s="118"/>
      <c r="AM66" s="118"/>
    </row>
    <row r="67" spans="1:39" x14ac:dyDescent="0.35">
      <c r="A67" s="93">
        <v>43893</v>
      </c>
      <c r="B67" s="176">
        <v>544</v>
      </c>
      <c r="C67" s="176">
        <v>506</v>
      </c>
      <c r="D67" s="176">
        <v>536</v>
      </c>
      <c r="E67" s="176">
        <v>543</v>
      </c>
      <c r="F67" s="176">
        <v>529</v>
      </c>
      <c r="G67" s="177">
        <f>DIARIO!H65</f>
        <v>598</v>
      </c>
      <c r="H67" s="38">
        <f>DIARIO!H430</f>
        <v>687</v>
      </c>
      <c r="I67" s="154">
        <f>DIARIO!D65</f>
        <v>0</v>
      </c>
      <c r="J67" s="154">
        <f>DIARIO!D430</f>
        <v>117</v>
      </c>
      <c r="K67" s="154">
        <f>DIARIO!E65</f>
        <v>0</v>
      </c>
      <c r="L67" s="154">
        <f>DIARIO!E430</f>
        <v>43</v>
      </c>
      <c r="M67" s="14"/>
      <c r="N67" s="360"/>
      <c r="O67" s="24" t="s">
        <v>28</v>
      </c>
      <c r="P67" s="25">
        <v>44284</v>
      </c>
      <c r="Q67" s="25">
        <v>44290</v>
      </c>
      <c r="R67" s="13">
        <f>SUM(B93:B99)</f>
        <v>3484</v>
      </c>
      <c r="S67" s="13">
        <f t="shared" ref="S67:X67" si="149">SUM(C93:C99)</f>
        <v>3531</v>
      </c>
      <c r="T67" s="13">
        <f t="shared" si="149"/>
        <v>3796</v>
      </c>
      <c r="U67" s="13">
        <f t="shared" si="149"/>
        <v>3646</v>
      </c>
      <c r="V67" s="13">
        <f t="shared" si="149"/>
        <v>3841</v>
      </c>
      <c r="W67" s="311"/>
      <c r="X67" s="13">
        <f t="shared" si="149"/>
        <v>6000</v>
      </c>
      <c r="Y67" s="13">
        <f>SUM(J93:J99)</f>
        <v>1440</v>
      </c>
      <c r="Z67" s="13">
        <f>SUM(L93:L99)</f>
        <v>386</v>
      </c>
      <c r="AA67" s="13">
        <f t="shared" ref="AA67:AA89" si="150">AVERAGE(R67:V67)</f>
        <v>3659.6</v>
      </c>
      <c r="AB67" s="55">
        <f t="shared" si="136"/>
        <v>4174</v>
      </c>
      <c r="AE67" s="3"/>
      <c r="AF67" s="118"/>
      <c r="AG67" s="118"/>
      <c r="AH67" s="118"/>
      <c r="AI67" s="118"/>
      <c r="AJ67" s="118"/>
      <c r="AK67" s="118"/>
      <c r="AL67" s="118"/>
      <c r="AM67" s="118"/>
    </row>
    <row r="68" spans="1:39" x14ac:dyDescent="0.35">
      <c r="A68" s="93">
        <v>43894</v>
      </c>
      <c r="B68" s="176">
        <v>466</v>
      </c>
      <c r="C68" s="176">
        <v>524</v>
      </c>
      <c r="D68" s="176">
        <v>482</v>
      </c>
      <c r="E68" s="176">
        <v>550</v>
      </c>
      <c r="F68" s="176">
        <v>565</v>
      </c>
      <c r="G68" s="177">
        <f>DIARIO!H66</f>
        <v>550</v>
      </c>
      <c r="H68" s="38">
        <f>DIARIO!H431</f>
        <v>721</v>
      </c>
      <c r="I68" s="154">
        <f>DIARIO!D66</f>
        <v>0</v>
      </c>
      <c r="J68" s="154">
        <f>DIARIO!D431</f>
        <v>125</v>
      </c>
      <c r="K68" s="154">
        <f>DIARIO!E66</f>
        <v>1</v>
      </c>
      <c r="L68" s="154">
        <f>DIARIO!E431</f>
        <v>32</v>
      </c>
      <c r="M68" s="14"/>
      <c r="N68" s="360"/>
      <c r="O68" s="157" t="s">
        <v>29</v>
      </c>
      <c r="P68" s="158">
        <v>44291</v>
      </c>
      <c r="Q68" s="158">
        <v>44297</v>
      </c>
      <c r="R68" s="36">
        <f>SUM(B100:B106)</f>
        <v>3536</v>
      </c>
      <c r="S68" s="36">
        <f t="shared" ref="S68:X68" si="151">SUM(C100:C106)</f>
        <v>3607</v>
      </c>
      <c r="T68" s="36">
        <f t="shared" si="151"/>
        <v>3734</v>
      </c>
      <c r="U68" s="36">
        <f t="shared" si="151"/>
        <v>3791</v>
      </c>
      <c r="V68" s="36">
        <f t="shared" si="151"/>
        <v>3970</v>
      </c>
      <c r="W68" s="311"/>
      <c r="X68" s="36">
        <f t="shared" si="151"/>
        <v>6685</v>
      </c>
      <c r="Y68" s="36">
        <f>SUM(J100:J106)</f>
        <v>2056</v>
      </c>
      <c r="Z68" s="36">
        <f>SUM(L100:L106)</f>
        <v>498</v>
      </c>
      <c r="AA68" s="13">
        <f t="shared" si="150"/>
        <v>3727.6</v>
      </c>
      <c r="AB68" s="55">
        <f t="shared" si="136"/>
        <v>4131</v>
      </c>
      <c r="AE68" s="3"/>
      <c r="AF68" s="118"/>
      <c r="AG68" s="118"/>
      <c r="AH68" s="119"/>
      <c r="AI68" s="119"/>
      <c r="AJ68" s="119"/>
      <c r="AK68" s="119"/>
      <c r="AL68" s="119"/>
      <c r="AM68" s="118"/>
    </row>
    <row r="69" spans="1:39" x14ac:dyDescent="0.35">
      <c r="A69" s="93">
        <v>43895</v>
      </c>
      <c r="B69" s="176">
        <v>497</v>
      </c>
      <c r="C69" s="176">
        <v>513</v>
      </c>
      <c r="D69" s="176">
        <v>545</v>
      </c>
      <c r="E69" s="176">
        <v>558</v>
      </c>
      <c r="F69" s="176">
        <v>547</v>
      </c>
      <c r="G69" s="177">
        <f>DIARIO!H67</f>
        <v>590</v>
      </c>
      <c r="H69" s="38">
        <f>DIARIO!H432</f>
        <v>761</v>
      </c>
      <c r="I69" s="154">
        <f>DIARIO!D67</f>
        <v>0</v>
      </c>
      <c r="J69" s="154">
        <f>DIARIO!D432</f>
        <v>130</v>
      </c>
      <c r="K69" s="154">
        <f>DIARIO!E67</f>
        <v>1</v>
      </c>
      <c r="L69" s="154">
        <f>DIARIO!E432</f>
        <v>43</v>
      </c>
      <c r="M69" s="14"/>
      <c r="N69" s="360"/>
      <c r="O69" s="24" t="s">
        <v>30</v>
      </c>
      <c r="P69" s="25">
        <v>44298</v>
      </c>
      <c r="Q69" s="25">
        <v>44304</v>
      </c>
      <c r="R69" s="13">
        <f>SUM(B107:B113)</f>
        <v>3523</v>
      </c>
      <c r="S69" s="13">
        <f t="shared" ref="S69:X69" si="152">SUM(C107:C113)</f>
        <v>3626</v>
      </c>
      <c r="T69" s="13">
        <f t="shared" si="152"/>
        <v>3711</v>
      </c>
      <c r="U69" s="13">
        <f t="shared" si="152"/>
        <v>3800</v>
      </c>
      <c r="V69" s="13">
        <f t="shared" si="152"/>
        <v>3907</v>
      </c>
      <c r="W69" s="311"/>
      <c r="X69" s="13">
        <f t="shared" si="152"/>
        <v>7864</v>
      </c>
      <c r="Y69" s="13">
        <f>SUM(J107:J113)</f>
        <v>2859</v>
      </c>
      <c r="Z69" s="13">
        <f>SUM(L107:L113)</f>
        <v>625</v>
      </c>
      <c r="AA69" s="13">
        <f t="shared" si="150"/>
        <v>3713.4</v>
      </c>
      <c r="AB69" s="55">
        <f t="shared" si="136"/>
        <v>4380</v>
      </c>
      <c r="AE69" s="3"/>
      <c r="AF69" s="313"/>
      <c r="AG69" s="120"/>
      <c r="AH69" s="121"/>
      <c r="AI69" s="121"/>
      <c r="AJ69" s="121"/>
      <c r="AK69" s="122"/>
      <c r="AL69" s="123"/>
      <c r="AM69" s="118"/>
    </row>
    <row r="70" spans="1:39" x14ac:dyDescent="0.35">
      <c r="A70" s="93">
        <v>43896</v>
      </c>
      <c r="B70" s="176">
        <v>524</v>
      </c>
      <c r="C70" s="176">
        <v>490</v>
      </c>
      <c r="D70" s="176">
        <v>550</v>
      </c>
      <c r="E70" s="176">
        <v>551</v>
      </c>
      <c r="F70" s="176">
        <v>548</v>
      </c>
      <c r="G70" s="177">
        <f>DIARIO!H68</f>
        <v>564</v>
      </c>
      <c r="H70" s="38">
        <f>DIARIO!H433</f>
        <v>725</v>
      </c>
      <c r="I70" s="154">
        <f>DIARIO!D68</f>
        <v>0</v>
      </c>
      <c r="J70" s="154">
        <f>DIARIO!D433</f>
        <v>142</v>
      </c>
      <c r="K70" s="154">
        <f>DIARIO!E68</f>
        <v>1</v>
      </c>
      <c r="L70" s="154">
        <f>DIARIO!E433</f>
        <v>46</v>
      </c>
      <c r="M70" s="14"/>
      <c r="N70" s="360"/>
      <c r="O70" s="24" t="s">
        <v>31</v>
      </c>
      <c r="P70" s="25">
        <v>44305</v>
      </c>
      <c r="Q70" s="25">
        <v>44311</v>
      </c>
      <c r="R70" s="13">
        <f>SUM(B114:B120)</f>
        <v>3477</v>
      </c>
      <c r="S70" s="13">
        <f t="shared" ref="S70:X70" si="153">SUM(C114:C120)</f>
        <v>3630</v>
      </c>
      <c r="T70" s="13">
        <f t="shared" si="153"/>
        <v>3710</v>
      </c>
      <c r="U70" s="13">
        <f t="shared" si="153"/>
        <v>3818</v>
      </c>
      <c r="V70" s="13">
        <f t="shared" si="153"/>
        <v>3908</v>
      </c>
      <c r="W70" s="311"/>
      <c r="X70" s="13">
        <f t="shared" si="153"/>
        <v>8184</v>
      </c>
      <c r="Y70" s="13">
        <f>SUM(J114:J120)</f>
        <v>3146</v>
      </c>
      <c r="Z70" s="13">
        <f>SUM(L114:L120)</f>
        <v>816</v>
      </c>
      <c r="AA70" s="13">
        <f t="shared" si="150"/>
        <v>3708.6</v>
      </c>
      <c r="AB70" s="55">
        <f t="shared" si="136"/>
        <v>4222</v>
      </c>
      <c r="AE70" s="3"/>
      <c r="AF70" s="313"/>
      <c r="AG70" s="120"/>
      <c r="AH70" s="121"/>
      <c r="AI70" s="121"/>
      <c r="AJ70" s="121"/>
      <c r="AK70" s="122"/>
      <c r="AL70" s="118"/>
      <c r="AM70" s="118"/>
    </row>
    <row r="71" spans="1:39" x14ac:dyDescent="0.35">
      <c r="A71" s="93">
        <v>43897</v>
      </c>
      <c r="B71" s="176">
        <v>486</v>
      </c>
      <c r="C71" s="176">
        <v>494</v>
      </c>
      <c r="D71" s="176">
        <v>522</v>
      </c>
      <c r="E71" s="176">
        <v>574</v>
      </c>
      <c r="F71" s="176">
        <v>560</v>
      </c>
      <c r="G71" s="177">
        <f>DIARIO!H69</f>
        <v>553</v>
      </c>
      <c r="H71" s="38">
        <f>DIARIO!H434</f>
        <v>693</v>
      </c>
      <c r="I71" s="154">
        <f>DIARIO!D69</f>
        <v>0</v>
      </c>
      <c r="J71" s="154">
        <f>DIARIO!D434</f>
        <v>119</v>
      </c>
      <c r="K71" s="154">
        <f>DIARIO!E69</f>
        <v>0</v>
      </c>
      <c r="L71" s="154">
        <f>DIARIO!E434</f>
        <v>36</v>
      </c>
      <c r="M71" s="14"/>
      <c r="N71" s="360"/>
      <c r="O71" s="24" t="s">
        <v>32</v>
      </c>
      <c r="P71" s="25">
        <v>44312</v>
      </c>
      <c r="Q71" s="25">
        <v>44318</v>
      </c>
      <c r="R71" s="13">
        <f>SUM(B121:B127)</f>
        <v>3578</v>
      </c>
      <c r="S71" s="13">
        <f t="shared" ref="S71:X71" si="154">SUM(C121:C127)</f>
        <v>3547</v>
      </c>
      <c r="T71" s="13">
        <f t="shared" si="154"/>
        <v>3621</v>
      </c>
      <c r="U71" s="13">
        <f t="shared" si="154"/>
        <v>3872</v>
      </c>
      <c r="V71" s="13">
        <f t="shared" si="154"/>
        <v>3918</v>
      </c>
      <c r="W71" s="311"/>
      <c r="X71" s="13">
        <f t="shared" si="154"/>
        <v>8305</v>
      </c>
      <c r="Y71" s="13">
        <f>SUM(J121:J127)</f>
        <v>3107</v>
      </c>
      <c r="Z71" s="13">
        <f>SUM(L121:L127)</f>
        <v>649</v>
      </c>
      <c r="AA71" s="13">
        <f t="shared" si="150"/>
        <v>3707.2</v>
      </c>
      <c r="AB71" s="55">
        <f t="shared" si="136"/>
        <v>4549</v>
      </c>
      <c r="AE71" s="3"/>
      <c r="AF71" s="313"/>
      <c r="AG71" s="120"/>
      <c r="AH71" s="121"/>
      <c r="AI71" s="121"/>
      <c r="AJ71" s="121"/>
      <c r="AK71" s="122"/>
      <c r="AL71" s="118"/>
      <c r="AM71" s="118"/>
    </row>
    <row r="72" spans="1:39" x14ac:dyDescent="0.35">
      <c r="A72" s="93">
        <v>43898</v>
      </c>
      <c r="B72" s="176">
        <v>483</v>
      </c>
      <c r="C72" s="176">
        <v>525</v>
      </c>
      <c r="D72" s="176">
        <v>536</v>
      </c>
      <c r="E72" s="176">
        <v>577</v>
      </c>
      <c r="F72" s="176">
        <v>550</v>
      </c>
      <c r="G72" s="177">
        <f>DIARIO!H70</f>
        <v>546</v>
      </c>
      <c r="H72" s="38">
        <f>DIARIO!H435</f>
        <v>695</v>
      </c>
      <c r="I72" s="154">
        <f>DIARIO!D70</f>
        <v>0</v>
      </c>
      <c r="J72" s="154">
        <f>DIARIO!D435</f>
        <v>103</v>
      </c>
      <c r="K72" s="154">
        <f>DIARIO!E70</f>
        <v>0</v>
      </c>
      <c r="L72" s="154">
        <f>DIARIO!E435</f>
        <v>42</v>
      </c>
      <c r="M72" s="14"/>
      <c r="N72" s="360"/>
      <c r="O72" s="24" t="s">
        <v>33</v>
      </c>
      <c r="P72" s="25">
        <v>44319</v>
      </c>
      <c r="Q72" s="25">
        <v>44325</v>
      </c>
      <c r="R72" s="13">
        <f>SUM(B128:B134)</f>
        <v>3662</v>
      </c>
      <c r="S72" s="13">
        <f t="shared" ref="S72:X72" si="155">SUM(C128:C134)</f>
        <v>3682</v>
      </c>
      <c r="T72" s="13">
        <f t="shared" si="155"/>
        <v>3587</v>
      </c>
      <c r="U72" s="13">
        <f t="shared" si="155"/>
        <v>3886</v>
      </c>
      <c r="V72" s="13">
        <f t="shared" si="155"/>
        <v>4090</v>
      </c>
      <c r="W72" s="311"/>
      <c r="X72" s="13">
        <f t="shared" si="155"/>
        <v>8295</v>
      </c>
      <c r="Y72" s="13">
        <f>SUM(J128:J134)</f>
        <v>3133</v>
      </c>
      <c r="Z72" s="13">
        <f>SUM(L128:L134)</f>
        <v>298</v>
      </c>
      <c r="AA72" s="13">
        <f t="shared" si="150"/>
        <v>3781.4</v>
      </c>
      <c r="AB72" s="55">
        <f t="shared" si="136"/>
        <v>4864</v>
      </c>
      <c r="AE72" s="3"/>
      <c r="AF72" s="313"/>
      <c r="AG72" s="120"/>
      <c r="AH72" s="121"/>
      <c r="AI72" s="121"/>
      <c r="AJ72" s="121"/>
      <c r="AK72" s="122"/>
      <c r="AL72" s="118"/>
      <c r="AM72" s="118"/>
    </row>
    <row r="73" spans="1:39" ht="24.6" x14ac:dyDescent="0.55000000000000004">
      <c r="A73" s="93">
        <v>43899</v>
      </c>
      <c r="B73" s="176">
        <v>518</v>
      </c>
      <c r="C73" s="176">
        <v>520</v>
      </c>
      <c r="D73" s="176">
        <v>525</v>
      </c>
      <c r="E73" s="176">
        <v>560</v>
      </c>
      <c r="F73" s="176">
        <v>539</v>
      </c>
      <c r="G73" s="177">
        <f>DIARIO!H71</f>
        <v>571</v>
      </c>
      <c r="H73" s="38">
        <f>DIARIO!H436</f>
        <v>689</v>
      </c>
      <c r="I73" s="154">
        <f>DIARIO!D71</f>
        <v>0</v>
      </c>
      <c r="J73" s="154">
        <f>DIARIO!D436</f>
        <v>118</v>
      </c>
      <c r="K73" s="154">
        <f>DIARIO!E71</f>
        <v>0</v>
      </c>
      <c r="L73" s="154">
        <f>DIARIO!E436</f>
        <v>37</v>
      </c>
      <c r="M73" s="14"/>
      <c r="N73" s="360"/>
      <c r="O73" s="24" t="s">
        <v>34</v>
      </c>
      <c r="P73" s="25">
        <v>44326</v>
      </c>
      <c r="Q73" s="25">
        <v>44332</v>
      </c>
      <c r="R73" s="13">
        <f>SUM(B135:B141)</f>
        <v>3740</v>
      </c>
      <c r="S73" s="13">
        <f t="shared" ref="S73:X73" si="156">SUM(C135:C141)</f>
        <v>3831</v>
      </c>
      <c r="T73" s="13">
        <f t="shared" si="156"/>
        <v>3724</v>
      </c>
      <c r="U73" s="13">
        <f t="shared" si="156"/>
        <v>4038</v>
      </c>
      <c r="V73" s="13">
        <f t="shared" si="156"/>
        <v>3838</v>
      </c>
      <c r="W73" s="311"/>
      <c r="X73" s="13">
        <f t="shared" si="156"/>
        <v>8369</v>
      </c>
      <c r="Y73" s="131">
        <f>SUM(J135:J141)</f>
        <v>3201</v>
      </c>
      <c r="Z73" s="13">
        <f>SUM(L135:L141)</f>
        <v>251</v>
      </c>
      <c r="AA73" s="13">
        <f t="shared" si="150"/>
        <v>3834.2</v>
      </c>
      <c r="AB73" s="55">
        <f t="shared" si="136"/>
        <v>4917</v>
      </c>
      <c r="AE73" s="142"/>
      <c r="AF73" s="313"/>
      <c r="AG73" s="120"/>
      <c r="AH73" s="121"/>
      <c r="AI73" s="121"/>
      <c r="AJ73" s="121"/>
      <c r="AK73" s="122"/>
      <c r="AL73" s="118"/>
      <c r="AM73" s="118"/>
    </row>
    <row r="74" spans="1:39" x14ac:dyDescent="0.35">
      <c r="A74" s="93">
        <v>43900</v>
      </c>
      <c r="B74" s="176">
        <v>595</v>
      </c>
      <c r="C74" s="176">
        <v>537</v>
      </c>
      <c r="D74" s="176">
        <v>550</v>
      </c>
      <c r="E74" s="176">
        <v>547</v>
      </c>
      <c r="F74" s="176">
        <v>499</v>
      </c>
      <c r="G74" s="177">
        <f>DIARIO!H72</f>
        <v>569</v>
      </c>
      <c r="H74" s="38">
        <f>DIARIO!H437</f>
        <v>724</v>
      </c>
      <c r="I74" s="154">
        <f>DIARIO!D72</f>
        <v>0</v>
      </c>
      <c r="J74" s="154">
        <f>DIARIO!D437</f>
        <v>101</v>
      </c>
      <c r="K74" s="154">
        <f>DIARIO!E72</f>
        <v>1</v>
      </c>
      <c r="L74" s="154">
        <f>DIARIO!E437</f>
        <v>43</v>
      </c>
      <c r="M74" s="14"/>
      <c r="N74" s="360"/>
      <c r="O74" s="24" t="s">
        <v>35</v>
      </c>
      <c r="P74" s="25">
        <v>44333</v>
      </c>
      <c r="Q74" s="25">
        <v>44339</v>
      </c>
      <c r="R74" s="13">
        <f>SUM(B142:B148)</f>
        <v>3532</v>
      </c>
      <c r="S74" s="13">
        <f t="shared" ref="S74:X74" si="157">SUM(C142:C148)</f>
        <v>4003</v>
      </c>
      <c r="T74" s="13">
        <f t="shared" si="157"/>
        <v>3970</v>
      </c>
      <c r="U74" s="13">
        <f t="shared" si="157"/>
        <v>4131</v>
      </c>
      <c r="V74" s="13">
        <f t="shared" si="157"/>
        <v>4034</v>
      </c>
      <c r="W74" s="311"/>
      <c r="X74" s="13">
        <f t="shared" si="157"/>
        <v>8446</v>
      </c>
      <c r="Y74" s="13">
        <f>SUM(J142:J148)</f>
        <v>3168</v>
      </c>
      <c r="Z74" s="132">
        <f>SUM(L142:L148)</f>
        <v>263</v>
      </c>
      <c r="AA74" s="13">
        <f t="shared" si="150"/>
        <v>3934</v>
      </c>
      <c r="AB74" s="55">
        <f t="shared" si="136"/>
        <v>5015</v>
      </c>
      <c r="AE74" s="3"/>
      <c r="AF74" s="313"/>
      <c r="AG74" s="120"/>
      <c r="AH74" s="121"/>
      <c r="AI74" s="121"/>
      <c r="AJ74" s="121"/>
      <c r="AK74" s="122"/>
      <c r="AL74" s="118"/>
      <c r="AM74" s="118"/>
    </row>
    <row r="75" spans="1:39" x14ac:dyDescent="0.35">
      <c r="A75" s="93">
        <v>43901</v>
      </c>
      <c r="B75" s="176">
        <v>520</v>
      </c>
      <c r="C75" s="176">
        <v>514</v>
      </c>
      <c r="D75" s="176">
        <v>492</v>
      </c>
      <c r="E75" s="176">
        <v>594</v>
      </c>
      <c r="F75" s="176">
        <v>583</v>
      </c>
      <c r="G75" s="177">
        <f>DIARIO!H73</f>
        <v>543</v>
      </c>
      <c r="H75" s="38">
        <f>DIARIO!H438</f>
        <v>641</v>
      </c>
      <c r="I75" s="154">
        <f>DIARIO!D73</f>
        <v>0</v>
      </c>
      <c r="J75" s="154">
        <f>DIARIO!D438</f>
        <v>102</v>
      </c>
      <c r="K75" s="154">
        <f>DIARIO!E73</f>
        <v>0</v>
      </c>
      <c r="L75" s="154">
        <f>DIARIO!E438</f>
        <v>32</v>
      </c>
      <c r="M75" s="14"/>
      <c r="N75" s="360"/>
      <c r="O75" s="24" t="s">
        <v>36</v>
      </c>
      <c r="P75" s="25">
        <v>44340</v>
      </c>
      <c r="Q75" s="25">
        <v>44346</v>
      </c>
      <c r="R75" s="13">
        <f>SUM(B149:B155)</f>
        <v>3369</v>
      </c>
      <c r="S75" s="13">
        <f t="shared" ref="S75:X75" si="158">SUM(C149:C155)</f>
        <v>4028</v>
      </c>
      <c r="T75" s="13">
        <f t="shared" si="158"/>
        <v>3826</v>
      </c>
      <c r="U75" s="13">
        <f t="shared" si="158"/>
        <v>4146</v>
      </c>
      <c r="V75" s="13">
        <f t="shared" si="158"/>
        <v>3967</v>
      </c>
      <c r="W75" s="311"/>
      <c r="X75" s="13">
        <f t="shared" si="158"/>
        <v>8669</v>
      </c>
      <c r="Y75" s="13">
        <f>SUM(J149:J155)</f>
        <v>3331</v>
      </c>
      <c r="Z75" s="13">
        <f>SUM(L149:L155)</f>
        <v>307</v>
      </c>
      <c r="AA75" s="13">
        <f t="shared" si="150"/>
        <v>3867.2</v>
      </c>
      <c r="AB75" s="55">
        <f t="shared" si="136"/>
        <v>5031</v>
      </c>
      <c r="AE75" s="3"/>
      <c r="AF75" s="313"/>
      <c r="AG75" s="120"/>
      <c r="AH75" s="121"/>
      <c r="AI75" s="121"/>
      <c r="AJ75" s="121"/>
      <c r="AK75" s="122"/>
      <c r="AL75" s="118"/>
      <c r="AM75" s="118"/>
    </row>
    <row r="76" spans="1:39" x14ac:dyDescent="0.35">
      <c r="A76" s="93">
        <v>43902</v>
      </c>
      <c r="B76" s="176">
        <v>530</v>
      </c>
      <c r="C76" s="176">
        <v>521</v>
      </c>
      <c r="D76" s="176">
        <v>571</v>
      </c>
      <c r="E76" s="176">
        <v>565</v>
      </c>
      <c r="F76" s="176">
        <v>531</v>
      </c>
      <c r="G76" s="177">
        <f>DIARIO!H74</f>
        <v>574</v>
      </c>
      <c r="H76" s="38">
        <f>DIARIO!H439</f>
        <v>727</v>
      </c>
      <c r="I76" s="154">
        <f>DIARIO!D74</f>
        <v>0</v>
      </c>
      <c r="J76" s="154">
        <f>DIARIO!D439</f>
        <v>102</v>
      </c>
      <c r="K76" s="154">
        <f>DIARIO!E74</f>
        <v>0</v>
      </c>
      <c r="L76" s="154">
        <f>DIARIO!E439</f>
        <v>42</v>
      </c>
      <c r="M76" s="14"/>
      <c r="N76" s="360"/>
      <c r="O76" s="24" t="s">
        <v>37</v>
      </c>
      <c r="P76" s="25">
        <v>44347</v>
      </c>
      <c r="Q76" s="25">
        <v>44353</v>
      </c>
      <c r="R76" s="13">
        <f>SUM(B156:B162)</f>
        <v>3604</v>
      </c>
      <c r="S76" s="13">
        <f t="shared" ref="S76:X76" si="159">SUM(C156:C162)</f>
        <v>3996</v>
      </c>
      <c r="T76" s="13">
        <f t="shared" si="159"/>
        <v>3882</v>
      </c>
      <c r="U76" s="13">
        <f t="shared" si="159"/>
        <v>4231</v>
      </c>
      <c r="V76" s="13">
        <f t="shared" si="159"/>
        <v>4185</v>
      </c>
      <c r="W76" s="311"/>
      <c r="X76" s="13">
        <f t="shared" si="159"/>
        <v>9163</v>
      </c>
      <c r="Y76" s="13">
        <f>SUM(J156:J162)</f>
        <v>3680</v>
      </c>
      <c r="Z76" s="13">
        <f>SUM(L156:L162)</f>
        <v>313</v>
      </c>
      <c r="AA76" s="13">
        <f t="shared" si="150"/>
        <v>3979.6</v>
      </c>
      <c r="AB76" s="55">
        <f t="shared" si="136"/>
        <v>5170</v>
      </c>
      <c r="AE76" s="3"/>
      <c r="AF76" s="313"/>
      <c r="AG76" s="120"/>
      <c r="AH76" s="121"/>
      <c r="AI76" s="121"/>
      <c r="AJ76" s="121"/>
      <c r="AK76" s="122"/>
      <c r="AL76" s="118"/>
      <c r="AM76" s="118"/>
    </row>
    <row r="77" spans="1:39" x14ac:dyDescent="0.35">
      <c r="A77" s="93">
        <v>43903</v>
      </c>
      <c r="B77" s="176">
        <v>499</v>
      </c>
      <c r="C77" s="176">
        <v>532</v>
      </c>
      <c r="D77" s="176">
        <v>515</v>
      </c>
      <c r="E77" s="176">
        <v>590</v>
      </c>
      <c r="F77" s="176">
        <v>563</v>
      </c>
      <c r="G77" s="177">
        <f>DIARIO!H75</f>
        <v>548</v>
      </c>
      <c r="H77" s="38">
        <f>DIARIO!H440</f>
        <v>668</v>
      </c>
      <c r="I77" s="154">
        <f>DIARIO!D75</f>
        <v>0</v>
      </c>
      <c r="J77" s="154">
        <f>DIARIO!D440</f>
        <v>129</v>
      </c>
      <c r="K77" s="154">
        <f>DIARIO!E75</f>
        <v>0</v>
      </c>
      <c r="L77" s="154">
        <f>DIARIO!E440</f>
        <v>44</v>
      </c>
      <c r="M77" s="14"/>
      <c r="N77" s="360"/>
      <c r="O77" s="24" t="s">
        <v>38</v>
      </c>
      <c r="P77" s="25">
        <v>44354</v>
      </c>
      <c r="Q77" s="25">
        <v>44360</v>
      </c>
      <c r="R77" s="13">
        <f>SUM(B163:B169)</f>
        <v>3521</v>
      </c>
      <c r="S77" s="13">
        <f t="shared" ref="S77:X77" si="160">SUM(C163:C169)</f>
        <v>3926</v>
      </c>
      <c r="T77" s="13">
        <f t="shared" si="160"/>
        <v>3764</v>
      </c>
      <c r="U77" s="13">
        <f t="shared" si="160"/>
        <v>4205</v>
      </c>
      <c r="V77" s="13">
        <f t="shared" si="160"/>
        <v>4176</v>
      </c>
      <c r="W77" s="311"/>
      <c r="X77" s="13">
        <f t="shared" si="160"/>
        <v>9467</v>
      </c>
      <c r="Y77" s="13">
        <f>SUM(J163:J169)</f>
        <v>3844</v>
      </c>
      <c r="Z77" s="13">
        <f>SUM(L163:L169)</f>
        <v>402</v>
      </c>
      <c r="AA77" s="13">
        <f t="shared" si="150"/>
        <v>3918.4</v>
      </c>
      <c r="AB77" s="55">
        <f t="shared" si="136"/>
        <v>5221</v>
      </c>
      <c r="AE77" s="3"/>
      <c r="AF77" s="313"/>
      <c r="AG77" s="120"/>
      <c r="AH77" s="121"/>
      <c r="AI77" s="121"/>
      <c r="AJ77" s="121"/>
      <c r="AK77" s="122"/>
      <c r="AL77" s="118"/>
      <c r="AM77" s="118"/>
    </row>
    <row r="78" spans="1:39" x14ac:dyDescent="0.35">
      <c r="A78" s="93">
        <v>43904</v>
      </c>
      <c r="B78" s="176">
        <v>468</v>
      </c>
      <c r="C78" s="176">
        <v>495</v>
      </c>
      <c r="D78" s="176">
        <v>508</v>
      </c>
      <c r="E78" s="176">
        <v>572</v>
      </c>
      <c r="F78" s="176">
        <v>595</v>
      </c>
      <c r="G78" s="177">
        <f>DIARIO!H76</f>
        <v>585</v>
      </c>
      <c r="H78" s="38">
        <f>DIARIO!H441</f>
        <v>666</v>
      </c>
      <c r="I78" s="154">
        <f>DIARIO!D76</f>
        <v>0</v>
      </c>
      <c r="J78" s="154">
        <f>DIARIO!D441</f>
        <v>120</v>
      </c>
      <c r="K78" s="154">
        <f>DIARIO!E76</f>
        <v>0</v>
      </c>
      <c r="L78" s="154">
        <f>DIARIO!E441</f>
        <v>43</v>
      </c>
      <c r="M78" s="14"/>
      <c r="N78" s="360"/>
      <c r="O78" s="24" t="s">
        <v>39</v>
      </c>
      <c r="P78" s="25">
        <v>44361</v>
      </c>
      <c r="Q78" s="25">
        <v>44367</v>
      </c>
      <c r="R78" s="13">
        <f>SUM(B170:B176)</f>
        <v>3634</v>
      </c>
      <c r="S78" s="13">
        <f t="shared" ref="S78:V78" si="161">SUM(C170:C176)</f>
        <v>4019</v>
      </c>
      <c r="T78" s="13">
        <f t="shared" si="161"/>
        <v>3729</v>
      </c>
      <c r="U78" s="13">
        <f t="shared" si="161"/>
        <v>4280</v>
      </c>
      <c r="V78" s="13">
        <f t="shared" si="161"/>
        <v>4275</v>
      </c>
      <c r="W78" s="311"/>
      <c r="X78" s="13">
        <f>SUM(H170:H176)</f>
        <v>9823</v>
      </c>
      <c r="Y78" s="13">
        <f>SUM(J170:J176)</f>
        <v>4078</v>
      </c>
      <c r="Z78" s="73">
        <f>SUM(L170:L176)</f>
        <v>404</v>
      </c>
      <c r="AA78" s="13">
        <f t="shared" si="150"/>
        <v>3987.4</v>
      </c>
      <c r="AB78" s="55">
        <f t="shared" si="136"/>
        <v>5341</v>
      </c>
      <c r="AE78" s="3"/>
      <c r="AF78" s="313"/>
      <c r="AG78" s="120"/>
      <c r="AH78" s="121"/>
      <c r="AI78" s="121"/>
      <c r="AJ78" s="121"/>
      <c r="AK78" s="122"/>
      <c r="AL78" s="118"/>
      <c r="AM78" s="118"/>
    </row>
    <row r="79" spans="1:39" x14ac:dyDescent="0.35">
      <c r="A79" s="93">
        <v>43905</v>
      </c>
      <c r="B79" s="176">
        <v>570</v>
      </c>
      <c r="C79" s="176">
        <v>555</v>
      </c>
      <c r="D79" s="176">
        <v>500</v>
      </c>
      <c r="E79" s="176">
        <v>530</v>
      </c>
      <c r="F79" s="176">
        <v>575</v>
      </c>
      <c r="G79" s="177">
        <f>DIARIO!H77</f>
        <v>528</v>
      </c>
      <c r="H79" s="38">
        <f>DIARIO!H442</f>
        <v>712</v>
      </c>
      <c r="I79" s="154">
        <f>DIARIO!D77</f>
        <v>0</v>
      </c>
      <c r="J79" s="154">
        <f>DIARIO!D442</f>
        <v>125</v>
      </c>
      <c r="K79" s="154">
        <f>DIARIO!E77</f>
        <v>0</v>
      </c>
      <c r="L79" s="154">
        <f>DIARIO!E442</f>
        <v>36</v>
      </c>
      <c r="M79" s="14"/>
      <c r="N79" s="360"/>
      <c r="O79" s="24" t="s">
        <v>40</v>
      </c>
      <c r="P79" s="25">
        <v>44368</v>
      </c>
      <c r="Q79" s="25">
        <v>44374</v>
      </c>
      <c r="R79" s="13">
        <f>SUM(B177:B183)</f>
        <v>3762</v>
      </c>
      <c r="S79" s="13">
        <f t="shared" ref="S79:V79" si="162">SUM(C177:C183)</f>
        <v>3851</v>
      </c>
      <c r="T79" s="13">
        <f t="shared" si="162"/>
        <v>3696</v>
      </c>
      <c r="U79" s="13">
        <f t="shared" si="162"/>
        <v>4274</v>
      </c>
      <c r="V79" s="13">
        <f t="shared" si="162"/>
        <v>4271</v>
      </c>
      <c r="W79" s="311"/>
      <c r="X79" s="73">
        <f t="shared" ref="X79" si="163">SUM(H177:H183)</f>
        <v>9864</v>
      </c>
      <c r="Y79" s="13">
        <f>SUM(J177:J183)</f>
        <v>4025</v>
      </c>
      <c r="Z79" s="73">
        <f>SUM(L177:L183)</f>
        <v>369</v>
      </c>
      <c r="AA79" s="13">
        <f t="shared" si="150"/>
        <v>3970.8</v>
      </c>
      <c r="AB79" s="55">
        <f t="shared" si="136"/>
        <v>5470</v>
      </c>
      <c r="AE79" s="3"/>
      <c r="AF79" s="313"/>
      <c r="AG79" s="120"/>
      <c r="AH79" s="121"/>
      <c r="AI79" s="121"/>
      <c r="AJ79" s="121"/>
      <c r="AK79" s="122"/>
      <c r="AL79" s="118"/>
      <c r="AM79" s="118"/>
    </row>
    <row r="80" spans="1:39" x14ac:dyDescent="0.35">
      <c r="A80" s="93">
        <v>43906</v>
      </c>
      <c r="B80" s="176">
        <v>491</v>
      </c>
      <c r="C80" s="176">
        <v>542</v>
      </c>
      <c r="D80" s="176">
        <v>486</v>
      </c>
      <c r="E80" s="176">
        <v>567</v>
      </c>
      <c r="F80" s="176">
        <v>565</v>
      </c>
      <c r="G80" s="177">
        <f>DIARIO!H78</f>
        <v>549</v>
      </c>
      <c r="H80" s="38">
        <f>DIARIO!H443</f>
        <v>662</v>
      </c>
      <c r="I80" s="154">
        <f>DIARIO!D78</f>
        <v>1</v>
      </c>
      <c r="J80" s="154">
        <f>DIARIO!D443</f>
        <v>112</v>
      </c>
      <c r="K80" s="154">
        <f>DIARIO!E78</f>
        <v>1</v>
      </c>
      <c r="L80" s="154">
        <f>DIARIO!E443</f>
        <v>40</v>
      </c>
      <c r="M80" s="14"/>
      <c r="N80" s="360"/>
      <c r="O80" s="24" t="s">
        <v>41</v>
      </c>
      <c r="P80" s="25">
        <v>44375</v>
      </c>
      <c r="Q80" s="25">
        <v>44381</v>
      </c>
      <c r="R80" s="13">
        <f>SUM(B184:B190)</f>
        <v>3804</v>
      </c>
      <c r="S80" s="13">
        <f t="shared" ref="S80:V80" si="164">SUM(C184:C190)</f>
        <v>3898</v>
      </c>
      <c r="T80" s="13">
        <f t="shared" si="164"/>
        <v>3823</v>
      </c>
      <c r="U80" s="13">
        <f t="shared" si="164"/>
        <v>4275</v>
      </c>
      <c r="V80" s="13">
        <f t="shared" si="164"/>
        <v>4192</v>
      </c>
      <c r="W80" s="311"/>
      <c r="X80" s="73">
        <f t="shared" ref="X80" si="165">SUM(H184:H190)</f>
        <v>9710</v>
      </c>
      <c r="Y80" s="13">
        <f>SUM(J184:J190)</f>
        <v>3940</v>
      </c>
      <c r="Z80" s="73">
        <f>SUM(L184:L190)</f>
        <v>377</v>
      </c>
      <c r="AA80" s="13">
        <f t="shared" si="150"/>
        <v>3998.4</v>
      </c>
      <c r="AB80" s="55">
        <f t="shared" si="136"/>
        <v>5393</v>
      </c>
      <c r="AE80" s="3"/>
      <c r="AF80" s="313"/>
      <c r="AG80" s="120"/>
      <c r="AH80" s="121"/>
      <c r="AI80" s="121"/>
      <c r="AJ80" s="121"/>
      <c r="AK80" s="122"/>
      <c r="AL80" s="118"/>
      <c r="AM80" s="118"/>
    </row>
    <row r="81" spans="1:39" x14ac:dyDescent="0.35">
      <c r="A81" s="93">
        <v>43907</v>
      </c>
      <c r="B81" s="176">
        <v>537</v>
      </c>
      <c r="C81" s="176">
        <v>529</v>
      </c>
      <c r="D81" s="176">
        <v>527</v>
      </c>
      <c r="E81" s="176">
        <v>553</v>
      </c>
      <c r="F81" s="176">
        <v>477</v>
      </c>
      <c r="G81" s="177">
        <f>DIARIO!H79</f>
        <v>562</v>
      </c>
      <c r="H81" s="38">
        <f>DIARIO!H444</f>
        <v>745</v>
      </c>
      <c r="I81" s="154">
        <f>DIARIO!D79</f>
        <v>0</v>
      </c>
      <c r="J81" s="154">
        <f>DIARIO!D444</f>
        <v>133</v>
      </c>
      <c r="K81" s="154">
        <f>DIARIO!E79</f>
        <v>0</v>
      </c>
      <c r="L81" s="154">
        <f>DIARIO!E444</f>
        <v>37</v>
      </c>
      <c r="M81" s="14"/>
      <c r="N81" s="360"/>
      <c r="O81" s="24" t="s">
        <v>42</v>
      </c>
      <c r="P81" s="25">
        <v>44382</v>
      </c>
      <c r="Q81" s="25">
        <v>44388</v>
      </c>
      <c r="R81" s="13">
        <f>SUM(B191:B197)</f>
        <v>3784</v>
      </c>
      <c r="S81" s="13">
        <f t="shared" ref="S81:V81" si="166">SUM(C191:C197)</f>
        <v>3801</v>
      </c>
      <c r="T81" s="13">
        <f t="shared" si="166"/>
        <v>3855</v>
      </c>
      <c r="U81" s="13">
        <f t="shared" si="166"/>
        <v>4192</v>
      </c>
      <c r="V81" s="13">
        <f t="shared" si="166"/>
        <v>4259</v>
      </c>
      <c r="W81" s="311"/>
      <c r="X81" s="73">
        <f t="shared" ref="X81" si="167">SUM(H191:H197)</f>
        <v>8969</v>
      </c>
      <c r="Y81" s="73">
        <f>SUM(J191:J197)</f>
        <v>3467</v>
      </c>
      <c r="Z81" s="73">
        <f>SUM(L191:L197)</f>
        <v>306</v>
      </c>
      <c r="AA81" s="13">
        <f t="shared" si="150"/>
        <v>3978.2</v>
      </c>
      <c r="AB81" s="55">
        <f t="shared" si="136"/>
        <v>5196</v>
      </c>
      <c r="AE81" s="3"/>
      <c r="AF81" s="313"/>
      <c r="AG81" s="120"/>
      <c r="AH81" s="121"/>
      <c r="AI81" s="121"/>
      <c r="AJ81" s="124"/>
      <c r="AK81" s="125"/>
      <c r="AL81" s="118"/>
      <c r="AM81" s="118"/>
    </row>
    <row r="82" spans="1:39" x14ac:dyDescent="0.35">
      <c r="A82" s="93">
        <v>43908</v>
      </c>
      <c r="B82" s="176">
        <v>501</v>
      </c>
      <c r="C82" s="176">
        <v>506</v>
      </c>
      <c r="D82" s="176">
        <v>537</v>
      </c>
      <c r="E82" s="176">
        <v>604</v>
      </c>
      <c r="F82" s="176">
        <v>559</v>
      </c>
      <c r="G82" s="177">
        <f>DIARIO!H80</f>
        <v>570</v>
      </c>
      <c r="H82" s="38">
        <f>DIARIO!H445</f>
        <v>685</v>
      </c>
      <c r="I82" s="154">
        <f>DIARIO!D80</f>
        <v>0</v>
      </c>
      <c r="J82" s="154">
        <f>DIARIO!D445</f>
        <v>116</v>
      </c>
      <c r="K82" s="154">
        <f>DIARIO!E80</f>
        <v>0</v>
      </c>
      <c r="L82" s="154">
        <f>DIARIO!E445</f>
        <v>34</v>
      </c>
      <c r="M82" s="14"/>
      <c r="N82" s="360"/>
      <c r="O82" s="24" t="s">
        <v>43</v>
      </c>
      <c r="P82" s="25">
        <v>44389</v>
      </c>
      <c r="Q82" s="25">
        <v>44395</v>
      </c>
      <c r="R82" s="13">
        <f>SUM(B198:B204)</f>
        <v>3616</v>
      </c>
      <c r="S82" s="13">
        <f t="shared" ref="S82:V82" si="168">SUM(C198:C204)</f>
        <v>3747</v>
      </c>
      <c r="T82" s="13">
        <f t="shared" si="168"/>
        <v>3840</v>
      </c>
      <c r="U82" s="13">
        <f t="shared" si="168"/>
        <v>4240</v>
      </c>
      <c r="V82" s="13">
        <f t="shared" si="168"/>
        <v>4274</v>
      </c>
      <c r="W82" s="311"/>
      <c r="X82" s="73">
        <f t="shared" ref="X82" si="169">SUM(H198:H204)</f>
        <v>8177</v>
      </c>
      <c r="Y82" s="73">
        <f>SUM(J198:J204)</f>
        <v>3017</v>
      </c>
      <c r="Z82" s="73">
        <f>SUM(L198:L204)</f>
        <v>225</v>
      </c>
      <c r="AA82" s="13">
        <f t="shared" si="150"/>
        <v>3943.4</v>
      </c>
      <c r="AB82" s="55">
        <f t="shared" si="136"/>
        <v>4935</v>
      </c>
      <c r="AE82" s="3"/>
      <c r="AF82" s="313"/>
      <c r="AG82" s="120"/>
      <c r="AH82" s="118"/>
      <c r="AI82" s="118"/>
      <c r="AJ82" s="118"/>
      <c r="AK82" s="118"/>
      <c r="AL82" s="118"/>
      <c r="AM82" s="118"/>
    </row>
    <row r="83" spans="1:39" x14ac:dyDescent="0.35">
      <c r="A83" s="93">
        <v>43909</v>
      </c>
      <c r="B83" s="176">
        <v>471</v>
      </c>
      <c r="C83" s="176">
        <v>520</v>
      </c>
      <c r="D83" s="176">
        <v>564</v>
      </c>
      <c r="E83" s="176">
        <v>579</v>
      </c>
      <c r="F83" s="176">
        <v>599</v>
      </c>
      <c r="G83" s="177">
        <f>DIARIO!H81</f>
        <v>599</v>
      </c>
      <c r="H83" s="38">
        <f>DIARIO!H446</f>
        <v>739</v>
      </c>
      <c r="I83" s="154">
        <f>DIARIO!D81</f>
        <v>0</v>
      </c>
      <c r="J83" s="154">
        <f>DIARIO!D446</f>
        <v>122</v>
      </c>
      <c r="K83" s="154">
        <f>DIARIO!E81</f>
        <v>0</v>
      </c>
      <c r="L83" s="154">
        <f>DIARIO!E446</f>
        <v>34</v>
      </c>
      <c r="M83" s="14"/>
      <c r="N83" s="360"/>
      <c r="O83" s="24" t="s">
        <v>44</v>
      </c>
      <c r="P83" s="25">
        <v>44396</v>
      </c>
      <c r="Q83" s="25">
        <v>44402</v>
      </c>
      <c r="R83" s="13">
        <f>SUM(B205:B211)</f>
        <v>3447</v>
      </c>
      <c r="S83" s="13">
        <f t="shared" ref="S83:V83" si="170">SUM(C205:C211)</f>
        <v>3551</v>
      </c>
      <c r="T83" s="13">
        <f t="shared" si="170"/>
        <v>3738</v>
      </c>
      <c r="U83" s="13">
        <f t="shared" si="170"/>
        <v>3999</v>
      </c>
      <c r="V83" s="13">
        <f t="shared" si="170"/>
        <v>4261</v>
      </c>
      <c r="W83" s="311"/>
      <c r="X83" s="73">
        <f t="shared" ref="X83" si="171">SUM(H205:H211)</f>
        <v>7143</v>
      </c>
      <c r="Y83" s="73">
        <f>SUM(J205:J211)</f>
        <v>2112</v>
      </c>
      <c r="Z83" s="73">
        <f>SUM(L205:L211)</f>
        <v>166</v>
      </c>
      <c r="AA83" s="13">
        <f t="shared" si="150"/>
        <v>3799.2</v>
      </c>
      <c r="AB83" s="55">
        <f t="shared" si="136"/>
        <v>4865</v>
      </c>
      <c r="AE83" s="3"/>
      <c r="AF83" s="313"/>
      <c r="AG83" s="120"/>
      <c r="AH83" s="118"/>
      <c r="AI83" s="118"/>
      <c r="AJ83" s="118"/>
      <c r="AK83" s="118"/>
      <c r="AL83" s="118"/>
      <c r="AM83" s="118"/>
    </row>
    <row r="84" spans="1:39" x14ac:dyDescent="0.35">
      <c r="A84" s="93">
        <v>43910</v>
      </c>
      <c r="B84" s="176">
        <v>488</v>
      </c>
      <c r="C84" s="176">
        <v>501</v>
      </c>
      <c r="D84" s="176">
        <v>574</v>
      </c>
      <c r="E84" s="176">
        <v>546</v>
      </c>
      <c r="F84" s="176">
        <v>574</v>
      </c>
      <c r="G84" s="177">
        <f>DIARIO!H82</f>
        <v>623</v>
      </c>
      <c r="H84" s="38">
        <f>DIARIO!H447</f>
        <v>719</v>
      </c>
      <c r="I84" s="154">
        <f>DIARIO!D82</f>
        <v>0</v>
      </c>
      <c r="J84" s="154">
        <f>DIARIO!D447</f>
        <v>114</v>
      </c>
      <c r="K84" s="154">
        <f>DIARIO!E82</f>
        <v>0</v>
      </c>
      <c r="L84" s="154">
        <f>DIARIO!E447</f>
        <v>47</v>
      </c>
      <c r="M84" s="14"/>
      <c r="N84" s="360"/>
      <c r="O84" s="24" t="s">
        <v>45</v>
      </c>
      <c r="P84" s="25">
        <v>44403</v>
      </c>
      <c r="Q84" s="25">
        <v>44409</v>
      </c>
      <c r="R84" s="13">
        <f>SUM(B212:B218)</f>
        <v>3513</v>
      </c>
      <c r="S84" s="13">
        <f t="shared" ref="S84:V84" si="172">SUM(C212:C218)</f>
        <v>3648</v>
      </c>
      <c r="T84" s="13">
        <f t="shared" si="172"/>
        <v>3724</v>
      </c>
      <c r="U84" s="13">
        <f t="shared" si="172"/>
        <v>3925</v>
      </c>
      <c r="V84" s="13">
        <f t="shared" si="172"/>
        <v>4174</v>
      </c>
      <c r="W84" s="311"/>
      <c r="X84" s="73">
        <f t="shared" ref="X84" si="173">SUM(H212:H218)</f>
        <v>6440</v>
      </c>
      <c r="Y84" s="73">
        <f>SUM(J212:J218)</f>
        <v>1745</v>
      </c>
      <c r="Z84" s="73">
        <f>SUM(L212:L218)</f>
        <v>128</v>
      </c>
      <c r="AA84" s="13">
        <f t="shared" si="150"/>
        <v>3796.8</v>
      </c>
      <c r="AB84" s="55">
        <f t="shared" si="136"/>
        <v>4567</v>
      </c>
      <c r="AE84" s="3"/>
      <c r="AF84" s="313"/>
      <c r="AG84" s="120"/>
      <c r="AH84" s="118"/>
      <c r="AI84" s="118"/>
      <c r="AJ84" s="118"/>
      <c r="AK84" s="118"/>
      <c r="AL84" s="118"/>
      <c r="AM84" s="118"/>
    </row>
    <row r="85" spans="1:39" x14ac:dyDescent="0.35">
      <c r="A85" s="93">
        <v>43911</v>
      </c>
      <c r="B85" s="176">
        <v>515</v>
      </c>
      <c r="C85" s="176">
        <v>472</v>
      </c>
      <c r="D85" s="176">
        <v>513</v>
      </c>
      <c r="E85" s="176">
        <v>550</v>
      </c>
      <c r="F85" s="176">
        <v>559</v>
      </c>
      <c r="G85" s="177">
        <f>DIARIO!H83</f>
        <v>583</v>
      </c>
      <c r="H85" s="38">
        <f>DIARIO!H448</f>
        <v>759</v>
      </c>
      <c r="I85" s="154">
        <f>DIARIO!D83</f>
        <v>0</v>
      </c>
      <c r="J85" s="154">
        <f>DIARIO!D448</f>
        <v>146</v>
      </c>
      <c r="K85" s="154">
        <f>DIARIO!E83</f>
        <v>0</v>
      </c>
      <c r="L85" s="154">
        <f>DIARIO!E448</f>
        <v>44</v>
      </c>
      <c r="M85" s="14"/>
      <c r="N85" s="360"/>
      <c r="O85" s="24" t="s">
        <v>46</v>
      </c>
      <c r="P85" s="25">
        <v>44410</v>
      </c>
      <c r="Q85" s="25">
        <v>44416</v>
      </c>
      <c r="R85" s="13">
        <f>SUM(B219:B225)</f>
        <v>3701</v>
      </c>
      <c r="S85" s="13">
        <f t="shared" ref="S85:V85" si="174">SUM(C219:C225)</f>
        <v>3677</v>
      </c>
      <c r="T85" s="13">
        <f t="shared" si="174"/>
        <v>3839</v>
      </c>
      <c r="U85" s="13">
        <f t="shared" si="174"/>
        <v>3944</v>
      </c>
      <c r="V85" s="13">
        <f t="shared" si="174"/>
        <v>4037</v>
      </c>
      <c r="W85" s="311"/>
      <c r="X85" s="73">
        <f t="shared" ref="X85" si="175">SUM(H219:H225)</f>
        <v>5613</v>
      </c>
      <c r="Y85" s="73">
        <f>SUM(J219:J225)</f>
        <v>1129</v>
      </c>
      <c r="Z85" s="73">
        <f>SUM(L219:L225)</f>
        <v>100</v>
      </c>
      <c r="AA85" s="13">
        <f t="shared" si="150"/>
        <v>3839.6</v>
      </c>
      <c r="AB85" s="55">
        <f t="shared" si="136"/>
        <v>4384</v>
      </c>
      <c r="AE85" s="3"/>
      <c r="AF85" s="313"/>
      <c r="AG85" s="120"/>
      <c r="AH85" s="118"/>
      <c r="AI85" s="118"/>
      <c r="AJ85" s="118"/>
      <c r="AK85" s="118"/>
      <c r="AL85" s="118"/>
      <c r="AM85" s="118"/>
    </row>
    <row r="86" spans="1:39" x14ac:dyDescent="0.35">
      <c r="A86" s="93">
        <v>43912</v>
      </c>
      <c r="B86" s="176">
        <v>505</v>
      </c>
      <c r="C86" s="176">
        <v>555</v>
      </c>
      <c r="D86" s="176">
        <v>538</v>
      </c>
      <c r="E86" s="176">
        <v>499</v>
      </c>
      <c r="F86" s="176">
        <v>557</v>
      </c>
      <c r="G86" s="177">
        <f>DIARIO!H84</f>
        <v>575</v>
      </c>
      <c r="H86" s="38">
        <f>DIARIO!H449</f>
        <v>740</v>
      </c>
      <c r="I86" s="154">
        <f>DIARIO!D84</f>
        <v>1</v>
      </c>
      <c r="J86" s="154">
        <f>DIARIO!D449</f>
        <v>145</v>
      </c>
      <c r="K86" s="154">
        <f>DIARIO!E84</f>
        <v>1</v>
      </c>
      <c r="L86" s="154">
        <f>DIARIO!E449</f>
        <v>44</v>
      </c>
      <c r="M86" s="14"/>
      <c r="N86" s="360"/>
      <c r="O86" s="24" t="s">
        <v>47</v>
      </c>
      <c r="P86" s="25">
        <v>44417</v>
      </c>
      <c r="Q86" s="25">
        <v>44423</v>
      </c>
      <c r="R86" s="13">
        <f>SUM(B226:B232)</f>
        <v>3618</v>
      </c>
      <c r="S86" s="13">
        <f t="shared" ref="S86:V86" si="176">SUM(C226:C232)</f>
        <v>3662</v>
      </c>
      <c r="T86" s="13">
        <f t="shared" si="176"/>
        <v>3699</v>
      </c>
      <c r="U86" s="13">
        <f t="shared" si="176"/>
        <v>4016</v>
      </c>
      <c r="V86" s="13">
        <f t="shared" si="176"/>
        <v>4097</v>
      </c>
      <c r="W86" s="311"/>
      <c r="X86" s="73">
        <f t="shared" ref="X86" si="177">SUM(H226:H232)</f>
        <v>5198</v>
      </c>
      <c r="Y86" s="74">
        <f>SUM(J226:J232)</f>
        <v>809</v>
      </c>
      <c r="Z86" s="362">
        <f>SUM(L226:L232)</f>
        <v>74</v>
      </c>
      <c r="AA86" s="13">
        <f t="shared" si="150"/>
        <v>3818.4</v>
      </c>
      <c r="AB86" s="55">
        <f t="shared" si="136"/>
        <v>4315</v>
      </c>
      <c r="AE86" s="3"/>
      <c r="AF86" s="313"/>
      <c r="AG86" s="120"/>
      <c r="AH86" s="118"/>
      <c r="AI86" s="118"/>
      <c r="AJ86" s="118"/>
      <c r="AK86" s="118"/>
      <c r="AL86" s="118"/>
      <c r="AM86" s="118"/>
    </row>
    <row r="87" spans="1:39" x14ac:dyDescent="0.35">
      <c r="A87" s="93">
        <v>43913</v>
      </c>
      <c r="B87" s="176">
        <v>479</v>
      </c>
      <c r="C87" s="176">
        <v>508</v>
      </c>
      <c r="D87" s="176">
        <v>492</v>
      </c>
      <c r="E87" s="176">
        <v>535</v>
      </c>
      <c r="F87" s="176">
        <v>544</v>
      </c>
      <c r="G87" s="177">
        <f>DIARIO!H85</f>
        <v>557</v>
      </c>
      <c r="H87" s="38">
        <f>DIARIO!H450</f>
        <v>749</v>
      </c>
      <c r="I87" s="154">
        <f>DIARIO!D85</f>
        <v>2</v>
      </c>
      <c r="J87" s="154">
        <f>DIARIO!D450</f>
        <v>126</v>
      </c>
      <c r="K87" s="154">
        <f>DIARIO!E85</f>
        <v>3</v>
      </c>
      <c r="L87" s="154">
        <f>DIARIO!E450</f>
        <v>52</v>
      </c>
      <c r="M87" s="14"/>
      <c r="N87" s="360"/>
      <c r="O87" s="24" t="s">
        <v>48</v>
      </c>
      <c r="P87" s="25">
        <v>44424</v>
      </c>
      <c r="Q87" s="25">
        <v>44430</v>
      </c>
      <c r="R87" s="13">
        <f>SUM(B233:B239)</f>
        <v>3445</v>
      </c>
      <c r="S87" s="13">
        <f t="shared" ref="S87:V87" si="178">SUM(C233:C239)</f>
        <v>3613</v>
      </c>
      <c r="T87" s="13">
        <f t="shared" si="178"/>
        <v>3872</v>
      </c>
      <c r="U87" s="13">
        <f t="shared" si="178"/>
        <v>3936</v>
      </c>
      <c r="V87" s="13">
        <f t="shared" si="178"/>
        <v>4173</v>
      </c>
      <c r="W87" s="311"/>
      <c r="X87" s="73">
        <f t="shared" ref="X87" si="179">SUM(H233:H239)</f>
        <v>4987</v>
      </c>
      <c r="Y87" s="13">
        <f>SUM(J233:J239)</f>
        <v>586</v>
      </c>
      <c r="Z87" s="73">
        <f>SUM(L233:L239)</f>
        <v>69</v>
      </c>
      <c r="AA87" s="13">
        <f t="shared" si="150"/>
        <v>3807.8</v>
      </c>
      <c r="AB87" s="55">
        <f t="shared" si="136"/>
        <v>4332</v>
      </c>
      <c r="AE87" s="3"/>
      <c r="AF87" s="313"/>
      <c r="AG87" s="120"/>
      <c r="AH87" s="118"/>
      <c r="AI87" s="118"/>
      <c r="AJ87" s="118"/>
      <c r="AK87" s="118"/>
      <c r="AL87" s="118"/>
      <c r="AM87" s="118"/>
    </row>
    <row r="88" spans="1:39" x14ac:dyDescent="0.35">
      <c r="A88" s="93">
        <v>43914</v>
      </c>
      <c r="B88" s="176">
        <v>529</v>
      </c>
      <c r="C88" s="176">
        <v>576</v>
      </c>
      <c r="D88" s="176">
        <v>475</v>
      </c>
      <c r="E88" s="176">
        <v>546</v>
      </c>
      <c r="F88" s="176">
        <v>546</v>
      </c>
      <c r="G88" s="177">
        <f>DIARIO!H86</f>
        <v>625</v>
      </c>
      <c r="H88" s="38">
        <f>DIARIO!H451</f>
        <v>739</v>
      </c>
      <c r="I88" s="154">
        <f>DIARIO!D86</f>
        <v>1</v>
      </c>
      <c r="J88" s="154">
        <f>DIARIO!D451</f>
        <v>132</v>
      </c>
      <c r="K88" s="154">
        <f>DIARIO!E86</f>
        <v>3</v>
      </c>
      <c r="L88" s="154">
        <f>DIARIO!E451</f>
        <v>41</v>
      </c>
      <c r="M88" s="14"/>
      <c r="N88" s="360"/>
      <c r="O88" s="24" t="s">
        <v>49</v>
      </c>
      <c r="P88" s="25">
        <v>44431</v>
      </c>
      <c r="Q88" s="25">
        <v>44437</v>
      </c>
      <c r="R88" s="13">
        <f>SUM(B240:B246)</f>
        <v>3571</v>
      </c>
      <c r="S88" s="13">
        <f t="shared" ref="S88:V88" si="180">SUM(C240:C246)</f>
        <v>3500</v>
      </c>
      <c r="T88" s="13">
        <f t="shared" si="180"/>
        <v>3670</v>
      </c>
      <c r="U88" s="13">
        <f t="shared" si="180"/>
        <v>3958</v>
      </c>
      <c r="V88" s="13">
        <f t="shared" si="180"/>
        <v>4212</v>
      </c>
      <c r="W88" s="311"/>
      <c r="X88" s="13">
        <f t="shared" ref="X88" si="181">SUM(H240:H246)</f>
        <v>4668</v>
      </c>
      <c r="Y88" s="13">
        <f>SUM(J240:J246)</f>
        <v>443</v>
      </c>
      <c r="Z88" s="73">
        <f>SUM(L240:L246)</f>
        <v>72</v>
      </c>
      <c r="AA88" s="13">
        <f t="shared" si="150"/>
        <v>3782.2</v>
      </c>
      <c r="AB88" s="55">
        <f t="shared" si="136"/>
        <v>4153</v>
      </c>
      <c r="AE88" s="3"/>
      <c r="AF88" s="313"/>
      <c r="AG88" s="120"/>
      <c r="AH88" s="118"/>
      <c r="AI88" s="118"/>
      <c r="AJ88" s="118"/>
      <c r="AK88" s="118"/>
      <c r="AL88" s="118"/>
      <c r="AM88" s="118"/>
    </row>
    <row r="89" spans="1:39" x14ac:dyDescent="0.35">
      <c r="A89" s="93">
        <v>43915</v>
      </c>
      <c r="B89" s="176">
        <v>553</v>
      </c>
      <c r="C89" s="176">
        <v>517</v>
      </c>
      <c r="D89" s="176">
        <v>505</v>
      </c>
      <c r="E89" s="176">
        <v>548</v>
      </c>
      <c r="F89" s="176">
        <v>560</v>
      </c>
      <c r="G89" s="177">
        <f>DIARIO!H87</f>
        <v>609</v>
      </c>
      <c r="H89" s="38">
        <f>DIARIO!H452</f>
        <v>789</v>
      </c>
      <c r="I89" s="154">
        <f>DIARIO!D87</f>
        <v>4</v>
      </c>
      <c r="J89" s="154">
        <f>DIARIO!D452</f>
        <v>158</v>
      </c>
      <c r="K89" s="154">
        <f>DIARIO!E87</f>
        <v>1</v>
      </c>
      <c r="L89" s="154">
        <f>DIARIO!E452</f>
        <v>48</v>
      </c>
      <c r="M89" s="14"/>
      <c r="N89" s="361"/>
      <c r="O89" s="24" t="s">
        <v>50</v>
      </c>
      <c r="P89" s="25">
        <v>44438</v>
      </c>
      <c r="Q89" s="25">
        <v>44444</v>
      </c>
      <c r="R89" s="13">
        <f>SUM(B247:B253)</f>
        <v>3639</v>
      </c>
      <c r="S89" s="13">
        <f t="shared" ref="S89:V89" si="182">SUM(C247:C253)</f>
        <v>3587</v>
      </c>
      <c r="T89" s="13">
        <f t="shared" si="182"/>
        <v>3802</v>
      </c>
      <c r="U89" s="13">
        <f t="shared" si="182"/>
        <v>3868</v>
      </c>
      <c r="V89" s="13">
        <f t="shared" si="182"/>
        <v>4212</v>
      </c>
      <c r="W89" s="311"/>
      <c r="X89" s="13">
        <f t="shared" ref="X89" si="183">SUM(H247:H253)</f>
        <v>4436</v>
      </c>
      <c r="Y89" s="13">
        <f>SUM(J247:J253)</f>
        <v>302</v>
      </c>
      <c r="Z89" s="73">
        <f>SUM(L247:L253)</f>
        <v>46</v>
      </c>
      <c r="AA89" s="13">
        <f t="shared" si="150"/>
        <v>3821.6</v>
      </c>
      <c r="AB89" s="55">
        <f t="shared" si="136"/>
        <v>4088</v>
      </c>
      <c r="AE89" s="3"/>
      <c r="AF89" s="313"/>
      <c r="AG89" s="120"/>
      <c r="AH89" s="118"/>
      <c r="AI89" s="118"/>
      <c r="AJ89" s="118"/>
      <c r="AK89" s="118"/>
      <c r="AL89" s="118"/>
      <c r="AM89" s="118"/>
    </row>
    <row r="90" spans="1:39" x14ac:dyDescent="0.35">
      <c r="A90" s="93">
        <v>43916</v>
      </c>
      <c r="B90" s="176">
        <v>556</v>
      </c>
      <c r="C90" s="176">
        <v>553</v>
      </c>
      <c r="D90" s="176">
        <v>522</v>
      </c>
      <c r="E90" s="176">
        <v>536</v>
      </c>
      <c r="F90" s="176">
        <v>573</v>
      </c>
      <c r="G90" s="177">
        <f>DIARIO!H88</f>
        <v>584</v>
      </c>
      <c r="H90" s="38">
        <f>DIARIO!H453</f>
        <v>822</v>
      </c>
      <c r="I90" s="154">
        <f>DIARIO!D88</f>
        <v>4</v>
      </c>
      <c r="J90" s="154">
        <f>DIARIO!D453</f>
        <v>181</v>
      </c>
      <c r="K90" s="154">
        <f>DIARIO!E88</f>
        <v>1</v>
      </c>
      <c r="L90" s="154">
        <f>DIARIO!E453</f>
        <v>40</v>
      </c>
      <c r="M90" s="14"/>
      <c r="N90" s="159"/>
      <c r="O90" s="24" t="s">
        <v>51</v>
      </c>
      <c r="P90" s="25">
        <v>44445</v>
      </c>
      <c r="Q90" s="25">
        <v>44451</v>
      </c>
      <c r="R90" s="13"/>
      <c r="S90" s="12"/>
      <c r="T90" s="12"/>
      <c r="U90" s="12"/>
      <c r="V90" s="12"/>
      <c r="W90" s="311"/>
      <c r="X90" s="13"/>
      <c r="Y90" s="13"/>
      <c r="Z90" s="73"/>
      <c r="AA90" s="13"/>
      <c r="AB90" s="70"/>
      <c r="AE90" s="3"/>
      <c r="AF90" s="313"/>
      <c r="AG90" s="120"/>
      <c r="AH90" s="118"/>
      <c r="AI90" s="118"/>
      <c r="AJ90" s="118"/>
      <c r="AK90" s="118"/>
      <c r="AL90" s="118"/>
      <c r="AM90" s="118"/>
    </row>
    <row r="91" spans="1:39" x14ac:dyDescent="0.35">
      <c r="A91" s="93">
        <v>43917</v>
      </c>
      <c r="B91" s="176">
        <v>506</v>
      </c>
      <c r="C91" s="176">
        <v>540</v>
      </c>
      <c r="D91" s="176">
        <v>534</v>
      </c>
      <c r="E91" s="176">
        <v>517</v>
      </c>
      <c r="F91" s="176">
        <v>578</v>
      </c>
      <c r="G91" s="177">
        <f>DIARIO!H89</f>
        <v>586</v>
      </c>
      <c r="H91" s="38">
        <f>DIARIO!H454</f>
        <v>793</v>
      </c>
      <c r="I91" s="154">
        <f>DIARIO!D89</f>
        <v>3</v>
      </c>
      <c r="J91" s="154">
        <f>DIARIO!D454</f>
        <v>154</v>
      </c>
      <c r="K91" s="154">
        <f>DIARIO!E89</f>
        <v>3</v>
      </c>
      <c r="L91" s="154">
        <f>DIARIO!E454</f>
        <v>36</v>
      </c>
      <c r="M91" s="14"/>
      <c r="N91" s="159"/>
      <c r="O91" s="24" t="s">
        <v>52</v>
      </c>
      <c r="P91" s="25">
        <v>44452</v>
      </c>
      <c r="Q91" s="25">
        <v>44458</v>
      </c>
      <c r="R91" s="13"/>
      <c r="S91" s="12"/>
      <c r="T91" s="12"/>
      <c r="U91" s="12"/>
      <c r="V91" s="12"/>
      <c r="W91" s="311"/>
      <c r="X91" s="13"/>
      <c r="Y91" s="13"/>
      <c r="Z91" s="73"/>
      <c r="AA91" s="13"/>
      <c r="AB91" s="70"/>
      <c r="AE91" s="3"/>
      <c r="AF91" s="313"/>
      <c r="AG91" s="120"/>
      <c r="AH91" s="118"/>
      <c r="AI91" s="118"/>
      <c r="AJ91" s="118"/>
      <c r="AK91" s="118"/>
      <c r="AL91" s="118"/>
      <c r="AM91" s="118"/>
    </row>
    <row r="92" spans="1:39" x14ac:dyDescent="0.35">
      <c r="A92" s="93">
        <v>43918</v>
      </c>
      <c r="B92" s="176">
        <v>504</v>
      </c>
      <c r="C92" s="176">
        <v>530</v>
      </c>
      <c r="D92" s="176">
        <v>510</v>
      </c>
      <c r="E92" s="176">
        <v>577</v>
      </c>
      <c r="F92" s="176">
        <v>546</v>
      </c>
      <c r="G92" s="177">
        <f>DIARIO!H90</f>
        <v>539</v>
      </c>
      <c r="H92" s="38">
        <f>DIARIO!H455</f>
        <v>781</v>
      </c>
      <c r="I92" s="154">
        <f>DIARIO!D90</f>
        <v>4</v>
      </c>
      <c r="J92" s="154">
        <f>DIARIO!D455</f>
        <v>158</v>
      </c>
      <c r="K92" s="154">
        <f>DIARIO!E90</f>
        <v>2</v>
      </c>
      <c r="L92" s="154">
        <f>DIARIO!E455</f>
        <v>36</v>
      </c>
      <c r="M92" s="14"/>
      <c r="N92" s="159"/>
      <c r="O92" s="24" t="s">
        <v>53</v>
      </c>
      <c r="P92" s="25">
        <v>44459</v>
      </c>
      <c r="Q92" s="25">
        <v>44465</v>
      </c>
      <c r="R92" s="13"/>
      <c r="S92" s="12"/>
      <c r="T92" s="12"/>
      <c r="U92" s="12"/>
      <c r="V92" s="12"/>
      <c r="W92" s="311"/>
      <c r="X92" s="13"/>
      <c r="Y92" s="13"/>
      <c r="Z92" s="73"/>
      <c r="AA92" s="13"/>
      <c r="AB92" s="70"/>
      <c r="AE92" s="3"/>
      <c r="AF92" s="313"/>
      <c r="AG92" s="120"/>
      <c r="AH92" s="118"/>
      <c r="AI92" s="118"/>
      <c r="AJ92" s="118"/>
      <c r="AK92" s="118"/>
      <c r="AL92" s="118"/>
      <c r="AM92" s="118"/>
    </row>
    <row r="93" spans="1:39" x14ac:dyDescent="0.35">
      <c r="A93" s="93">
        <v>43919</v>
      </c>
      <c r="B93" s="176">
        <v>484</v>
      </c>
      <c r="C93" s="176">
        <v>508</v>
      </c>
      <c r="D93" s="176">
        <v>536</v>
      </c>
      <c r="E93" s="176">
        <v>528</v>
      </c>
      <c r="F93" s="176">
        <v>537</v>
      </c>
      <c r="G93" s="177">
        <f>DIARIO!H91</f>
        <v>565</v>
      </c>
      <c r="H93" s="38">
        <f>DIARIO!H456</f>
        <v>831</v>
      </c>
      <c r="I93" s="154">
        <f>DIARIO!D91</f>
        <v>2</v>
      </c>
      <c r="J93" s="154">
        <f>DIARIO!D456</f>
        <v>206</v>
      </c>
      <c r="K93" s="154">
        <f>DIARIO!E91</f>
        <v>4</v>
      </c>
      <c r="L93" s="154">
        <f>DIARIO!E456</f>
        <v>40</v>
      </c>
      <c r="M93" s="14"/>
      <c r="N93" s="159"/>
      <c r="O93" s="24" t="s">
        <v>54</v>
      </c>
      <c r="P93" s="25">
        <v>44466</v>
      </c>
      <c r="Q93" s="25">
        <v>44472</v>
      </c>
      <c r="R93" s="13"/>
      <c r="S93" s="12"/>
      <c r="T93" s="12"/>
      <c r="U93" s="12"/>
      <c r="V93" s="12"/>
      <c r="W93" s="311"/>
      <c r="X93" s="12"/>
      <c r="Y93" s="12"/>
      <c r="Z93" s="12"/>
      <c r="AA93" s="12"/>
      <c r="AB93" s="70"/>
      <c r="AE93" s="3"/>
      <c r="AF93" s="118"/>
      <c r="AG93" s="118"/>
      <c r="AH93" s="118"/>
      <c r="AI93" s="118"/>
      <c r="AJ93" s="118"/>
      <c r="AK93" s="118"/>
      <c r="AL93" s="118"/>
      <c r="AM93" s="118"/>
    </row>
    <row r="94" spans="1:39" x14ac:dyDescent="0.35">
      <c r="A94" s="93">
        <v>43920</v>
      </c>
      <c r="B94" s="176">
        <v>498</v>
      </c>
      <c r="C94" s="176">
        <v>544</v>
      </c>
      <c r="D94" s="176">
        <v>514</v>
      </c>
      <c r="E94" s="176">
        <v>515</v>
      </c>
      <c r="F94" s="176">
        <v>549</v>
      </c>
      <c r="G94" s="177">
        <f>DIARIO!H92</f>
        <v>526</v>
      </c>
      <c r="H94" s="38">
        <f>DIARIO!H457</f>
        <v>860</v>
      </c>
      <c r="I94" s="154">
        <f>DIARIO!D92</f>
        <v>6</v>
      </c>
      <c r="J94" s="154">
        <f>DIARIO!D457</f>
        <v>192</v>
      </c>
      <c r="K94" s="154">
        <f>DIARIO!E92</f>
        <v>4</v>
      </c>
      <c r="L94" s="154">
        <f>DIARIO!E457</f>
        <v>50</v>
      </c>
      <c r="M94" s="14"/>
      <c r="N94" s="159"/>
      <c r="O94" s="24" t="s">
        <v>55</v>
      </c>
      <c r="P94" s="25">
        <v>44473</v>
      </c>
      <c r="Q94" s="25">
        <v>44479</v>
      </c>
      <c r="R94" s="13"/>
      <c r="S94" s="12"/>
      <c r="T94" s="12"/>
      <c r="U94" s="12"/>
      <c r="V94" s="12"/>
      <c r="W94" s="311"/>
      <c r="X94" s="12"/>
      <c r="Y94" s="12"/>
      <c r="Z94" s="12"/>
      <c r="AA94" s="12"/>
      <c r="AB94" s="70"/>
    </row>
    <row r="95" spans="1:39" x14ac:dyDescent="0.35">
      <c r="A95" s="93">
        <v>43921</v>
      </c>
      <c r="B95" s="176">
        <v>461</v>
      </c>
      <c r="C95" s="176">
        <v>515</v>
      </c>
      <c r="D95" s="176">
        <v>513</v>
      </c>
      <c r="E95" s="176">
        <v>519</v>
      </c>
      <c r="F95" s="176">
        <v>583</v>
      </c>
      <c r="G95" s="177">
        <f>DIARIO!H93</f>
        <v>561</v>
      </c>
      <c r="H95" s="38">
        <f>DIARIO!H458</f>
        <v>860</v>
      </c>
      <c r="I95" s="154">
        <f>DIARIO!D93</f>
        <v>4</v>
      </c>
      <c r="J95" s="154">
        <f>DIARIO!D458</f>
        <v>199</v>
      </c>
      <c r="K95" s="154">
        <f>DIARIO!E93</f>
        <v>4</v>
      </c>
      <c r="L95" s="154">
        <f>DIARIO!E458</f>
        <v>71</v>
      </c>
      <c r="M95" s="14"/>
      <c r="N95" s="159"/>
      <c r="O95" s="24" t="s">
        <v>56</v>
      </c>
      <c r="P95" s="25">
        <v>44480</v>
      </c>
      <c r="Q95" s="25">
        <v>44486</v>
      </c>
      <c r="R95" s="13"/>
      <c r="S95" s="12"/>
      <c r="T95" s="12"/>
      <c r="U95" s="12"/>
      <c r="V95" s="12"/>
      <c r="W95" s="311"/>
      <c r="X95" s="12"/>
      <c r="Y95" s="12"/>
      <c r="Z95" s="12"/>
      <c r="AA95" s="12"/>
      <c r="AB95" s="70"/>
    </row>
    <row r="96" spans="1:39" x14ac:dyDescent="0.35">
      <c r="A96" s="93">
        <v>43922</v>
      </c>
      <c r="B96" s="176">
        <v>522</v>
      </c>
      <c r="C96" s="176">
        <v>486</v>
      </c>
      <c r="D96" s="176">
        <v>555</v>
      </c>
      <c r="E96" s="176">
        <v>506</v>
      </c>
      <c r="F96" s="176">
        <v>586</v>
      </c>
      <c r="G96" s="177">
        <f>DIARIO!H94</f>
        <v>544</v>
      </c>
      <c r="H96" s="38">
        <f>DIARIO!H459</f>
        <v>870</v>
      </c>
      <c r="I96" s="154">
        <f>DIARIO!D94</f>
        <v>4</v>
      </c>
      <c r="J96" s="154">
        <f>DIARIO!D459</f>
        <v>194</v>
      </c>
      <c r="K96" s="154">
        <f>DIARIO!E94</f>
        <v>1</v>
      </c>
      <c r="L96" s="154">
        <f>DIARIO!E459</f>
        <v>59</v>
      </c>
      <c r="M96" s="14"/>
      <c r="N96" s="159"/>
      <c r="O96" s="24" t="s">
        <v>57</v>
      </c>
      <c r="P96" s="25">
        <v>44487</v>
      </c>
      <c r="Q96" s="25">
        <v>44493</v>
      </c>
      <c r="R96" s="13"/>
      <c r="S96" s="12"/>
      <c r="T96" s="12"/>
      <c r="U96" s="12"/>
      <c r="V96" s="12"/>
      <c r="W96" s="311"/>
      <c r="X96" s="12"/>
      <c r="Y96" s="12"/>
      <c r="Z96" s="12"/>
      <c r="AA96" s="12"/>
      <c r="AB96" s="70"/>
    </row>
    <row r="97" spans="1:28" x14ac:dyDescent="0.35">
      <c r="A97" s="93">
        <v>43923</v>
      </c>
      <c r="B97" s="176">
        <v>504</v>
      </c>
      <c r="C97" s="176">
        <v>462</v>
      </c>
      <c r="D97" s="176">
        <v>537</v>
      </c>
      <c r="E97" s="176">
        <v>524</v>
      </c>
      <c r="F97" s="176">
        <v>521</v>
      </c>
      <c r="G97" s="177">
        <f>DIARIO!H95</f>
        <v>524</v>
      </c>
      <c r="H97" s="38">
        <f>DIARIO!H460</f>
        <v>849</v>
      </c>
      <c r="I97" s="154">
        <f>DIARIO!D95</f>
        <v>5</v>
      </c>
      <c r="J97" s="154">
        <f>DIARIO!D460</f>
        <v>200</v>
      </c>
      <c r="K97" s="154">
        <f>DIARIO!E95</f>
        <v>4</v>
      </c>
      <c r="L97" s="154">
        <f>DIARIO!E460</f>
        <v>58</v>
      </c>
      <c r="M97" s="14"/>
      <c r="N97" s="159"/>
      <c r="O97" s="24" t="s">
        <v>58</v>
      </c>
      <c r="P97" s="25">
        <v>44494</v>
      </c>
      <c r="Q97" s="25">
        <v>44500</v>
      </c>
      <c r="R97" s="13"/>
      <c r="S97" s="12"/>
      <c r="T97" s="12"/>
      <c r="U97" s="12"/>
      <c r="V97" s="12"/>
      <c r="W97" s="311"/>
      <c r="X97" s="12"/>
      <c r="Y97" s="12"/>
      <c r="Z97" s="12"/>
      <c r="AA97" s="12"/>
      <c r="AB97" s="70"/>
    </row>
    <row r="98" spans="1:28" x14ac:dyDescent="0.35">
      <c r="A98" s="93">
        <v>43924</v>
      </c>
      <c r="B98" s="176">
        <v>469</v>
      </c>
      <c r="C98" s="176">
        <v>521</v>
      </c>
      <c r="D98" s="176">
        <v>579</v>
      </c>
      <c r="E98" s="176">
        <v>533</v>
      </c>
      <c r="F98" s="176">
        <v>522</v>
      </c>
      <c r="G98" s="177">
        <f>DIARIO!H96</f>
        <v>555</v>
      </c>
      <c r="H98" s="38">
        <f>DIARIO!H461</f>
        <v>844</v>
      </c>
      <c r="I98" s="154">
        <f>DIARIO!D96</f>
        <v>13</v>
      </c>
      <c r="J98" s="154">
        <f>DIARIO!D461</f>
        <v>198</v>
      </c>
      <c r="K98" s="154">
        <f>DIARIO!E96</f>
        <v>12</v>
      </c>
      <c r="L98" s="154">
        <f>DIARIO!E461</f>
        <v>54</v>
      </c>
      <c r="M98" s="14"/>
      <c r="N98" s="159"/>
      <c r="O98" s="24" t="s">
        <v>59</v>
      </c>
      <c r="P98" s="25">
        <v>44501</v>
      </c>
      <c r="Q98" s="25">
        <v>44507</v>
      </c>
      <c r="R98" s="13"/>
      <c r="S98" s="12"/>
      <c r="T98" s="12"/>
      <c r="U98" s="12"/>
      <c r="V98" s="12"/>
      <c r="W98" s="311"/>
      <c r="X98" s="12"/>
      <c r="Y98" s="12"/>
      <c r="Z98" s="12"/>
      <c r="AA98" s="12"/>
      <c r="AB98" s="70"/>
    </row>
    <row r="99" spans="1:28" x14ac:dyDescent="0.35">
      <c r="A99" s="93">
        <v>43925</v>
      </c>
      <c r="B99" s="176">
        <v>546</v>
      </c>
      <c r="C99" s="176">
        <v>495</v>
      </c>
      <c r="D99" s="176">
        <v>562</v>
      </c>
      <c r="E99" s="176">
        <v>521</v>
      </c>
      <c r="F99" s="176">
        <v>543</v>
      </c>
      <c r="G99" s="177">
        <f>DIARIO!H97</f>
        <v>592</v>
      </c>
      <c r="H99" s="38">
        <f>DIARIO!H462</f>
        <v>886</v>
      </c>
      <c r="I99" s="154">
        <f>DIARIO!D97</f>
        <v>14</v>
      </c>
      <c r="J99" s="154">
        <f>DIARIO!D462</f>
        <v>251</v>
      </c>
      <c r="K99" s="154">
        <f>DIARIO!E97</f>
        <v>4</v>
      </c>
      <c r="L99" s="154">
        <f>DIARIO!E462</f>
        <v>54</v>
      </c>
      <c r="M99" s="14"/>
      <c r="N99" s="159"/>
      <c r="O99" s="24" t="s">
        <v>60</v>
      </c>
      <c r="P99" s="25">
        <v>44508</v>
      </c>
      <c r="Q99" s="25">
        <v>44514</v>
      </c>
      <c r="R99" s="13"/>
      <c r="S99" s="12"/>
      <c r="T99" s="12"/>
      <c r="U99" s="12"/>
      <c r="V99" s="12"/>
      <c r="W99" s="311"/>
      <c r="X99" s="12"/>
      <c r="Y99" s="12"/>
      <c r="Z99" s="12"/>
      <c r="AA99" s="12"/>
      <c r="AB99" s="70"/>
    </row>
    <row r="100" spans="1:28" x14ac:dyDescent="0.35">
      <c r="A100" s="93">
        <v>43926</v>
      </c>
      <c r="B100" s="176">
        <v>508</v>
      </c>
      <c r="C100" s="176">
        <v>537</v>
      </c>
      <c r="D100" s="176">
        <v>568</v>
      </c>
      <c r="E100" s="176">
        <v>550</v>
      </c>
      <c r="F100" s="176">
        <v>588</v>
      </c>
      <c r="G100" s="177">
        <f>DIARIO!H98</f>
        <v>564</v>
      </c>
      <c r="H100" s="38">
        <f>DIARIO!H463</f>
        <v>918</v>
      </c>
      <c r="I100" s="154">
        <f>DIARIO!D98</f>
        <v>10</v>
      </c>
      <c r="J100" s="154">
        <f>DIARIO!D463</f>
        <v>272</v>
      </c>
      <c r="K100" s="154">
        <f>DIARIO!E98</f>
        <v>6</v>
      </c>
      <c r="L100" s="154">
        <f>DIARIO!E463</f>
        <v>65</v>
      </c>
      <c r="M100" s="14"/>
      <c r="N100" s="159"/>
      <c r="O100" s="24" t="s">
        <v>61</v>
      </c>
      <c r="P100" s="25">
        <v>44515</v>
      </c>
      <c r="Q100" s="25">
        <v>44521</v>
      </c>
      <c r="R100" s="13"/>
      <c r="S100" s="12"/>
      <c r="T100" s="12"/>
      <c r="U100" s="12"/>
      <c r="V100" s="12"/>
      <c r="W100" s="311"/>
      <c r="X100" s="12"/>
      <c r="Y100" s="12"/>
      <c r="Z100" s="12"/>
      <c r="AA100" s="12"/>
      <c r="AB100" s="70"/>
    </row>
    <row r="101" spans="1:28" x14ac:dyDescent="0.35">
      <c r="A101" s="93">
        <v>43927</v>
      </c>
      <c r="B101" s="176">
        <v>498</v>
      </c>
      <c r="C101" s="176">
        <v>534</v>
      </c>
      <c r="D101" s="176">
        <v>554</v>
      </c>
      <c r="E101" s="176">
        <v>526</v>
      </c>
      <c r="F101" s="176">
        <v>575</v>
      </c>
      <c r="G101" s="177">
        <f>DIARIO!H99</f>
        <v>580</v>
      </c>
      <c r="H101" s="38">
        <f>DIARIO!H464</f>
        <v>889</v>
      </c>
      <c r="I101" s="154">
        <f>DIARIO!D99</f>
        <v>7</v>
      </c>
      <c r="J101" s="154">
        <f>DIARIO!D464</f>
        <v>267</v>
      </c>
      <c r="K101" s="154">
        <f>DIARIO!E99</f>
        <v>8</v>
      </c>
      <c r="L101" s="154">
        <f>DIARIO!E464</f>
        <v>68</v>
      </c>
      <c r="M101" s="14"/>
      <c r="N101" s="159"/>
      <c r="O101" s="24" t="s">
        <v>62</v>
      </c>
      <c r="P101" s="25">
        <v>44522</v>
      </c>
      <c r="Q101" s="25">
        <v>44528</v>
      </c>
      <c r="R101" s="13"/>
      <c r="S101" s="12"/>
      <c r="T101" s="12"/>
      <c r="U101" s="12"/>
      <c r="V101" s="12"/>
      <c r="W101" s="311"/>
      <c r="X101" s="12"/>
      <c r="Y101" s="12"/>
      <c r="Z101" s="12"/>
      <c r="AA101" s="12"/>
      <c r="AB101" s="70"/>
    </row>
    <row r="102" spans="1:28" x14ac:dyDescent="0.35">
      <c r="A102" s="93">
        <v>43928</v>
      </c>
      <c r="B102" s="176">
        <v>526</v>
      </c>
      <c r="C102" s="176">
        <v>494</v>
      </c>
      <c r="D102" s="176">
        <v>519</v>
      </c>
      <c r="E102" s="176">
        <v>566</v>
      </c>
      <c r="F102" s="176">
        <v>554</v>
      </c>
      <c r="G102" s="177">
        <f>DIARIO!H100</f>
        <v>607</v>
      </c>
      <c r="H102" s="38">
        <f>DIARIO!H465</f>
        <v>964</v>
      </c>
      <c r="I102" s="154">
        <f>DIARIO!D100</f>
        <v>12</v>
      </c>
      <c r="J102" s="154">
        <f>DIARIO!D465</f>
        <v>280</v>
      </c>
      <c r="K102" s="154">
        <f>DIARIO!E100</f>
        <v>8</v>
      </c>
      <c r="L102" s="154">
        <f>DIARIO!E465</f>
        <v>62</v>
      </c>
      <c r="M102" s="14"/>
      <c r="N102" s="159"/>
      <c r="O102" s="24" t="s">
        <v>63</v>
      </c>
      <c r="P102" s="25">
        <v>44529</v>
      </c>
      <c r="Q102" s="25">
        <v>44535</v>
      </c>
      <c r="R102" s="13"/>
      <c r="S102" s="12"/>
      <c r="T102" s="12"/>
      <c r="U102" s="12"/>
      <c r="V102" s="12"/>
      <c r="W102" s="311"/>
      <c r="X102" s="12"/>
      <c r="Y102" s="12"/>
      <c r="Z102" s="12"/>
      <c r="AA102" s="12"/>
      <c r="AB102" s="70"/>
    </row>
    <row r="103" spans="1:28" x14ac:dyDescent="0.35">
      <c r="A103" s="93">
        <v>43929</v>
      </c>
      <c r="B103" s="176">
        <v>552</v>
      </c>
      <c r="C103" s="176">
        <v>515</v>
      </c>
      <c r="D103" s="176">
        <v>505</v>
      </c>
      <c r="E103" s="176">
        <v>545</v>
      </c>
      <c r="F103" s="176">
        <v>539</v>
      </c>
      <c r="G103" s="177">
        <f>DIARIO!H101</f>
        <v>539</v>
      </c>
      <c r="H103" s="38">
        <f>DIARIO!H466</f>
        <v>954</v>
      </c>
      <c r="I103" s="154">
        <f>DIARIO!D101</f>
        <v>3</v>
      </c>
      <c r="J103" s="154">
        <f>DIARIO!D466</f>
        <v>281</v>
      </c>
      <c r="K103" s="154">
        <f>DIARIO!E101</f>
        <v>16</v>
      </c>
      <c r="L103" s="154">
        <f>DIARIO!E466</f>
        <v>67</v>
      </c>
      <c r="M103" s="14"/>
      <c r="N103" s="159"/>
      <c r="O103" s="24" t="s">
        <v>64</v>
      </c>
      <c r="P103" s="25">
        <v>44536</v>
      </c>
      <c r="Q103" s="25">
        <v>44542</v>
      </c>
      <c r="R103" s="13"/>
      <c r="S103" s="12"/>
      <c r="T103" s="12"/>
      <c r="U103" s="12"/>
      <c r="V103" s="12"/>
      <c r="W103" s="311"/>
      <c r="X103" s="12"/>
      <c r="Y103" s="12"/>
      <c r="Z103" s="12"/>
      <c r="AA103" s="12"/>
      <c r="AB103" s="70"/>
    </row>
    <row r="104" spans="1:28" x14ac:dyDescent="0.35">
      <c r="A104" s="93">
        <v>43930</v>
      </c>
      <c r="B104" s="176">
        <v>475</v>
      </c>
      <c r="C104" s="176">
        <v>499</v>
      </c>
      <c r="D104" s="176">
        <v>535</v>
      </c>
      <c r="E104" s="176">
        <v>593</v>
      </c>
      <c r="F104" s="176">
        <v>612</v>
      </c>
      <c r="G104" s="177">
        <f>DIARIO!H102</f>
        <v>576</v>
      </c>
      <c r="H104" s="38">
        <f>DIARIO!H467</f>
        <v>1004</v>
      </c>
      <c r="I104" s="154">
        <f>DIARIO!D102</f>
        <v>14</v>
      </c>
      <c r="J104" s="154">
        <f>DIARIO!D467</f>
        <v>335</v>
      </c>
      <c r="K104" s="154">
        <f>DIARIO!E102</f>
        <v>7</v>
      </c>
      <c r="L104" s="154">
        <f>DIARIO!E467</f>
        <v>75</v>
      </c>
      <c r="M104" s="14"/>
      <c r="N104" s="159"/>
      <c r="O104" s="24" t="s">
        <v>65</v>
      </c>
      <c r="P104" s="25">
        <v>44543</v>
      </c>
      <c r="Q104" s="25">
        <v>44549</v>
      </c>
      <c r="R104" s="13"/>
      <c r="S104" s="12"/>
      <c r="T104" s="12"/>
      <c r="U104" s="12"/>
      <c r="V104" s="12"/>
      <c r="W104" s="311"/>
      <c r="X104" s="12"/>
      <c r="Y104" s="12"/>
      <c r="Z104" s="12"/>
      <c r="AA104" s="12"/>
      <c r="AB104" s="70"/>
    </row>
    <row r="105" spans="1:28" x14ac:dyDescent="0.35">
      <c r="A105" s="93">
        <v>43931</v>
      </c>
      <c r="B105" s="176">
        <v>493</v>
      </c>
      <c r="C105" s="176">
        <v>510</v>
      </c>
      <c r="D105" s="176">
        <v>555</v>
      </c>
      <c r="E105" s="176">
        <v>505</v>
      </c>
      <c r="F105" s="176">
        <v>553</v>
      </c>
      <c r="G105" s="177">
        <f>DIARIO!H103</f>
        <v>542</v>
      </c>
      <c r="H105" s="38">
        <f>DIARIO!H468</f>
        <v>1001</v>
      </c>
      <c r="I105" s="154">
        <f>DIARIO!D103</f>
        <v>5</v>
      </c>
      <c r="J105" s="154">
        <f>DIARIO!D468</f>
        <v>315</v>
      </c>
      <c r="K105" s="154">
        <f>DIARIO!E103</f>
        <v>14</v>
      </c>
      <c r="L105" s="154">
        <f>DIARIO!E468</f>
        <v>97</v>
      </c>
      <c r="M105" s="14"/>
      <c r="N105" s="159"/>
      <c r="O105" s="24" t="s">
        <v>66</v>
      </c>
      <c r="P105" s="25">
        <v>44550</v>
      </c>
      <c r="Q105" s="25">
        <v>44556</v>
      </c>
      <c r="R105" s="112"/>
      <c r="S105" s="12"/>
      <c r="T105" s="12"/>
      <c r="U105" s="12"/>
      <c r="V105" s="12"/>
      <c r="W105" s="311"/>
      <c r="X105" s="12"/>
      <c r="Y105" s="12"/>
      <c r="Z105" s="12"/>
      <c r="AA105" s="12"/>
      <c r="AB105" s="70"/>
    </row>
    <row r="106" spans="1:28" x14ac:dyDescent="0.35">
      <c r="A106" s="93">
        <v>43932</v>
      </c>
      <c r="B106" s="176">
        <v>484</v>
      </c>
      <c r="C106" s="176">
        <v>518</v>
      </c>
      <c r="D106" s="176">
        <v>498</v>
      </c>
      <c r="E106" s="176">
        <v>506</v>
      </c>
      <c r="F106" s="176">
        <v>549</v>
      </c>
      <c r="G106" s="177">
        <f>DIARIO!H104</f>
        <v>572</v>
      </c>
      <c r="H106" s="38">
        <f>DIARIO!H469</f>
        <v>955</v>
      </c>
      <c r="I106" s="154">
        <f>DIARIO!D104</f>
        <v>8</v>
      </c>
      <c r="J106" s="154">
        <f>DIARIO!D469</f>
        <v>306</v>
      </c>
      <c r="K106" s="154">
        <f>DIARIO!E104</f>
        <v>11</v>
      </c>
      <c r="L106" s="154">
        <f>DIARIO!E469</f>
        <v>64</v>
      </c>
      <c r="M106" s="14"/>
      <c r="N106" s="159"/>
      <c r="O106" s="24" t="s">
        <v>67</v>
      </c>
      <c r="P106" s="25">
        <v>44557</v>
      </c>
      <c r="Q106" s="25">
        <v>44563</v>
      </c>
      <c r="R106" s="112"/>
      <c r="S106" s="12"/>
      <c r="T106" s="12"/>
      <c r="U106" s="12"/>
      <c r="V106" s="12"/>
      <c r="W106" s="311"/>
      <c r="X106" s="12"/>
      <c r="Y106" s="12"/>
      <c r="Z106" s="12"/>
      <c r="AA106" s="12"/>
      <c r="AB106" s="70"/>
    </row>
    <row r="107" spans="1:28" ht="15.6" thickBot="1" x14ac:dyDescent="0.4">
      <c r="A107" s="93">
        <v>43933</v>
      </c>
      <c r="B107" s="176">
        <v>483</v>
      </c>
      <c r="C107" s="176">
        <v>477</v>
      </c>
      <c r="D107" s="176">
        <v>558</v>
      </c>
      <c r="E107" s="176">
        <v>545</v>
      </c>
      <c r="F107" s="176">
        <v>549</v>
      </c>
      <c r="G107" s="177">
        <f>DIARIO!H105</f>
        <v>536</v>
      </c>
      <c r="H107" s="38">
        <f>DIARIO!H470</f>
        <v>1033</v>
      </c>
      <c r="I107" s="154">
        <f>DIARIO!D105</f>
        <v>13</v>
      </c>
      <c r="J107" s="154">
        <f>DIARIO!D470</f>
        <v>365</v>
      </c>
      <c r="K107" s="154">
        <f>DIARIO!E105</f>
        <v>14</v>
      </c>
      <c r="L107" s="154">
        <f>DIARIO!E470</f>
        <v>89</v>
      </c>
      <c r="M107" s="14"/>
      <c r="N107" s="160"/>
      <c r="O107" s="97"/>
      <c r="P107" s="98"/>
      <c r="Q107" s="98"/>
      <c r="R107" s="113"/>
      <c r="S107" s="63"/>
      <c r="T107" s="63"/>
      <c r="U107" s="63"/>
      <c r="V107" s="63"/>
      <c r="W107" s="312"/>
      <c r="X107" s="63"/>
      <c r="Y107" s="63"/>
      <c r="Z107" s="63"/>
      <c r="AA107" s="63"/>
      <c r="AB107" s="75"/>
    </row>
    <row r="108" spans="1:28" x14ac:dyDescent="0.35">
      <c r="A108" s="93">
        <v>43934</v>
      </c>
      <c r="B108" s="176">
        <v>522</v>
      </c>
      <c r="C108" s="176">
        <v>498</v>
      </c>
      <c r="D108" s="176">
        <v>532</v>
      </c>
      <c r="E108" s="176">
        <v>531</v>
      </c>
      <c r="F108" s="176">
        <v>570</v>
      </c>
      <c r="G108" s="177">
        <f>DIARIO!H106</f>
        <v>572</v>
      </c>
      <c r="H108" s="38">
        <f>DIARIO!H471</f>
        <v>1197</v>
      </c>
      <c r="I108" s="154">
        <f>DIARIO!D106</f>
        <v>10</v>
      </c>
      <c r="J108" s="154">
        <f>DIARIO!D471</f>
        <v>394</v>
      </c>
      <c r="K108" s="154">
        <f>DIARIO!E106</f>
        <v>8</v>
      </c>
      <c r="L108" s="154">
        <f>DIARIO!E471</f>
        <v>93</v>
      </c>
      <c r="M108" s="14"/>
      <c r="N108" s="14"/>
    </row>
    <row r="109" spans="1:28" x14ac:dyDescent="0.35">
      <c r="A109" s="93">
        <v>43935</v>
      </c>
      <c r="B109" s="176">
        <v>499</v>
      </c>
      <c r="C109" s="176">
        <v>536</v>
      </c>
      <c r="D109" s="176">
        <v>501</v>
      </c>
      <c r="E109" s="176">
        <v>526</v>
      </c>
      <c r="F109" s="176">
        <v>576</v>
      </c>
      <c r="G109" s="177">
        <f>DIARIO!H107</f>
        <v>594</v>
      </c>
      <c r="H109" s="38">
        <f>DIARIO!H472</f>
        <v>1109</v>
      </c>
      <c r="I109" s="154">
        <f>DIARIO!D107</f>
        <v>11</v>
      </c>
      <c r="J109" s="154">
        <f>DIARIO!D472</f>
        <v>415</v>
      </c>
      <c r="K109" s="154">
        <f>DIARIO!E107</f>
        <v>19</v>
      </c>
      <c r="L109" s="154">
        <f>DIARIO!E472</f>
        <v>82</v>
      </c>
      <c r="M109" s="14"/>
      <c r="N109" s="321" t="s">
        <v>140</v>
      </c>
      <c r="O109" s="324" t="s">
        <v>128</v>
      </c>
      <c r="P109" s="324"/>
      <c r="Q109" s="324"/>
      <c r="R109" s="324"/>
      <c r="S109" s="324"/>
      <c r="T109" s="324"/>
      <c r="U109" s="324"/>
    </row>
    <row r="110" spans="1:28" ht="43.2" x14ac:dyDescent="0.35">
      <c r="A110" s="93">
        <v>43936</v>
      </c>
      <c r="B110" s="176">
        <v>555</v>
      </c>
      <c r="C110" s="176">
        <v>532</v>
      </c>
      <c r="D110" s="176">
        <v>509</v>
      </c>
      <c r="E110" s="176">
        <v>557</v>
      </c>
      <c r="F110" s="176">
        <v>590</v>
      </c>
      <c r="G110" s="177">
        <f>DIARIO!H108</f>
        <v>592</v>
      </c>
      <c r="H110" s="38">
        <f>DIARIO!H473</f>
        <v>1100</v>
      </c>
      <c r="I110" s="154">
        <f>DIARIO!D108</f>
        <v>11</v>
      </c>
      <c r="J110" s="154">
        <f>DIARIO!D473</f>
        <v>409</v>
      </c>
      <c r="K110" s="154">
        <f>DIARIO!E108</f>
        <v>16</v>
      </c>
      <c r="L110" s="154">
        <f>DIARIO!E473</f>
        <v>81</v>
      </c>
      <c r="M110" s="14"/>
      <c r="N110" s="321"/>
      <c r="O110" s="255">
        <v>2015</v>
      </c>
      <c r="P110" s="29">
        <v>2016</v>
      </c>
      <c r="Q110" s="29">
        <v>2017</v>
      </c>
      <c r="R110" s="29">
        <v>2018</v>
      </c>
      <c r="S110" s="29">
        <v>2019</v>
      </c>
      <c r="T110" s="29">
        <v>2020</v>
      </c>
      <c r="U110" s="28" t="s">
        <v>118</v>
      </c>
    </row>
    <row r="111" spans="1:28" x14ac:dyDescent="0.35">
      <c r="A111" s="93">
        <v>43937</v>
      </c>
      <c r="B111" s="176">
        <v>463</v>
      </c>
      <c r="C111" s="176">
        <v>543</v>
      </c>
      <c r="D111" s="176">
        <v>526</v>
      </c>
      <c r="E111" s="176">
        <v>528</v>
      </c>
      <c r="F111" s="176">
        <v>600</v>
      </c>
      <c r="G111" s="177">
        <f>DIARIO!H109</f>
        <v>560</v>
      </c>
      <c r="H111" s="38">
        <f>DIARIO!H474</f>
        <v>1113</v>
      </c>
      <c r="I111" s="154">
        <f>DIARIO!D109</f>
        <v>17</v>
      </c>
      <c r="J111" s="154">
        <f>DIARIO!D474</f>
        <v>406</v>
      </c>
      <c r="K111" s="154">
        <f>DIARIO!E109</f>
        <v>14</v>
      </c>
      <c r="L111" s="154">
        <f>DIARIO!E474</f>
        <v>108</v>
      </c>
      <c r="M111" s="14"/>
      <c r="N111" s="321"/>
      <c r="O111" s="222">
        <f>SUM(R2:R54)</f>
        <v>192170</v>
      </c>
      <c r="P111" s="221">
        <f t="shared" ref="P111:T111" si="184">SUM(S2:S54)</f>
        <v>196158</v>
      </c>
      <c r="Q111" s="221">
        <f t="shared" si="184"/>
        <v>200418</v>
      </c>
      <c r="R111" s="221">
        <f t="shared" si="184"/>
        <v>208775</v>
      </c>
      <c r="S111" s="221">
        <f>SUM(V2:V54)</f>
        <v>215230</v>
      </c>
      <c r="T111" s="221">
        <f>SUM(W2:W54)</f>
        <v>276557</v>
      </c>
      <c r="U111" s="30">
        <f>T111-S112</f>
        <v>74006.799999999988</v>
      </c>
    </row>
    <row r="112" spans="1:28" ht="41.4" x14ac:dyDescent="0.35">
      <c r="A112" s="93">
        <v>43938</v>
      </c>
      <c r="B112" s="176">
        <v>493</v>
      </c>
      <c r="C112" s="176">
        <v>493</v>
      </c>
      <c r="D112" s="176">
        <v>551</v>
      </c>
      <c r="E112" s="176">
        <v>531</v>
      </c>
      <c r="F112" s="176">
        <v>505</v>
      </c>
      <c r="G112" s="177">
        <f>DIARIO!H110</f>
        <v>552</v>
      </c>
      <c r="H112" s="38">
        <f>DIARIO!H475</f>
        <v>1161</v>
      </c>
      <c r="I112" s="154">
        <f>DIARIO!D110</f>
        <v>9</v>
      </c>
      <c r="J112" s="154">
        <f>DIARIO!D475</f>
        <v>441</v>
      </c>
      <c r="K112" s="154">
        <f>DIARIO!E110</f>
        <v>14</v>
      </c>
      <c r="L112" s="154">
        <f>DIARIO!E475</f>
        <v>85</v>
      </c>
      <c r="M112" s="14"/>
      <c r="N112" s="321"/>
      <c r="O112" s="299" t="s">
        <v>125</v>
      </c>
      <c r="P112" s="300"/>
      <c r="Q112" s="300"/>
      <c r="R112" s="300"/>
      <c r="S112" s="241">
        <f>AVERAGE(O111:S111)</f>
        <v>202550.2</v>
      </c>
      <c r="T112" s="250" t="s">
        <v>119</v>
      </c>
      <c r="U112" s="252">
        <f>U111/S112</f>
        <v>0.36537510207346124</v>
      </c>
      <c r="W112" s="322" t="s">
        <v>146</v>
      </c>
      <c r="X112" s="322"/>
      <c r="Y112" s="322"/>
      <c r="Z112" s="322"/>
    </row>
    <row r="113" spans="1:26" x14ac:dyDescent="0.35">
      <c r="A113" s="93">
        <v>43939</v>
      </c>
      <c r="B113" s="176">
        <v>508</v>
      </c>
      <c r="C113" s="176">
        <v>547</v>
      </c>
      <c r="D113" s="176">
        <v>534</v>
      </c>
      <c r="E113" s="176">
        <v>582</v>
      </c>
      <c r="F113" s="176">
        <v>517</v>
      </c>
      <c r="G113" s="177">
        <f>DIARIO!H111</f>
        <v>582</v>
      </c>
      <c r="H113" s="38">
        <f>DIARIO!H476</f>
        <v>1151</v>
      </c>
      <c r="I113" s="154">
        <f>DIARIO!D111</f>
        <v>11</v>
      </c>
      <c r="J113" s="154">
        <f>DIARIO!D476</f>
        <v>429</v>
      </c>
      <c r="K113" s="154">
        <f>DIARIO!E111</f>
        <v>13</v>
      </c>
      <c r="L113" s="154">
        <f>DIARIO!E476</f>
        <v>87</v>
      </c>
      <c r="M113" s="14"/>
      <c r="N113" s="321"/>
      <c r="O113" s="2"/>
      <c r="P113" s="2"/>
      <c r="Q113" s="2"/>
      <c r="R113" s="2"/>
      <c r="S113" s="228"/>
      <c r="T113" s="228"/>
      <c r="U113" s="243"/>
      <c r="W113" s="322"/>
      <c r="X113" s="322"/>
      <c r="Y113" s="322"/>
      <c r="Z113" s="322"/>
    </row>
    <row r="114" spans="1:26" x14ac:dyDescent="0.35">
      <c r="A114" s="93">
        <v>43940</v>
      </c>
      <c r="B114" s="176">
        <v>485</v>
      </c>
      <c r="C114" s="176">
        <v>528</v>
      </c>
      <c r="D114" s="176">
        <v>518</v>
      </c>
      <c r="E114" s="176">
        <v>584</v>
      </c>
      <c r="F114" s="176">
        <v>568</v>
      </c>
      <c r="G114" s="177">
        <f>DIARIO!H112</f>
        <v>567</v>
      </c>
      <c r="H114" s="38">
        <f>DIARIO!H477</f>
        <v>1181</v>
      </c>
      <c r="I114" s="154">
        <f>DIARIO!D112</f>
        <v>10</v>
      </c>
      <c r="J114" s="154">
        <f>DIARIO!D477</f>
        <v>467</v>
      </c>
      <c r="K114" s="154">
        <f>DIARIO!E112</f>
        <v>23</v>
      </c>
      <c r="L114" s="154">
        <f>DIARIO!E477</f>
        <v>115</v>
      </c>
      <c r="M114" s="14"/>
      <c r="N114" s="321"/>
      <c r="O114" s="230"/>
      <c r="P114" s="230"/>
      <c r="Q114" s="230"/>
      <c r="R114" s="230"/>
      <c r="S114" s="228"/>
      <c r="T114" s="228"/>
      <c r="U114" s="258"/>
      <c r="W114" s="322"/>
      <c r="X114" s="322"/>
      <c r="Y114" s="322"/>
      <c r="Z114" s="322"/>
    </row>
    <row r="115" spans="1:26" x14ac:dyDescent="0.35">
      <c r="A115" s="93">
        <v>43941</v>
      </c>
      <c r="B115" s="176">
        <v>485</v>
      </c>
      <c r="C115" s="176">
        <v>554</v>
      </c>
      <c r="D115" s="176">
        <v>520</v>
      </c>
      <c r="E115" s="176">
        <v>496</v>
      </c>
      <c r="F115" s="176">
        <v>531</v>
      </c>
      <c r="G115" s="177">
        <f>DIARIO!H113</f>
        <v>561</v>
      </c>
      <c r="H115" s="38">
        <f>DIARIO!H478</f>
        <v>1140</v>
      </c>
      <c r="I115" s="154">
        <f>DIARIO!D113</f>
        <v>10</v>
      </c>
      <c r="J115" s="154">
        <f>DIARIO!D478</f>
        <v>444</v>
      </c>
      <c r="K115" s="154">
        <f>DIARIO!E113</f>
        <v>18</v>
      </c>
      <c r="L115" s="154">
        <f>DIARIO!E478</f>
        <v>116</v>
      </c>
      <c r="M115" s="14"/>
      <c r="N115" s="321"/>
      <c r="O115" s="324" t="s">
        <v>151</v>
      </c>
      <c r="P115" s="324"/>
      <c r="Q115" s="324"/>
      <c r="R115" s="324"/>
      <c r="S115" s="324"/>
      <c r="T115" s="324"/>
      <c r="U115" s="324"/>
      <c r="W115" s="322"/>
      <c r="X115" s="322"/>
      <c r="Y115" s="322"/>
      <c r="Z115" s="322"/>
    </row>
    <row r="116" spans="1:26" ht="43.2" x14ac:dyDescent="0.35">
      <c r="A116" s="93">
        <v>43942</v>
      </c>
      <c r="B116" s="176">
        <v>467</v>
      </c>
      <c r="C116" s="176">
        <v>580</v>
      </c>
      <c r="D116" s="176">
        <v>495</v>
      </c>
      <c r="E116" s="176">
        <v>558</v>
      </c>
      <c r="F116" s="176">
        <v>563</v>
      </c>
      <c r="G116" s="177">
        <f>DIARIO!H114</f>
        <v>577</v>
      </c>
      <c r="H116" s="38">
        <f>DIARIO!H479</f>
        <v>1219</v>
      </c>
      <c r="I116" s="154">
        <f>DIARIO!D114</f>
        <v>9</v>
      </c>
      <c r="J116" s="154">
        <f>DIARIO!D479</f>
        <v>472</v>
      </c>
      <c r="K116" s="154">
        <f>DIARIO!E114</f>
        <v>21</v>
      </c>
      <c r="L116" s="154">
        <f>DIARIO!E479</f>
        <v>109</v>
      </c>
      <c r="M116" s="14"/>
      <c r="N116" s="321"/>
      <c r="O116" s="255">
        <v>2015</v>
      </c>
      <c r="P116" s="29">
        <v>2016</v>
      </c>
      <c r="Q116" s="29">
        <v>2017</v>
      </c>
      <c r="R116" s="29">
        <v>2018</v>
      </c>
      <c r="S116" s="29">
        <v>2019</v>
      </c>
      <c r="T116" s="29">
        <v>2021</v>
      </c>
      <c r="U116" s="28" t="s">
        <v>120</v>
      </c>
      <c r="W116" s="322"/>
      <c r="X116" s="322"/>
      <c r="Y116" s="322"/>
      <c r="Z116" s="322"/>
    </row>
    <row r="117" spans="1:26" x14ac:dyDescent="0.35">
      <c r="A117" s="93">
        <v>43943</v>
      </c>
      <c r="B117" s="176">
        <v>472</v>
      </c>
      <c r="C117" s="176">
        <v>485</v>
      </c>
      <c r="D117" s="176">
        <v>557</v>
      </c>
      <c r="E117" s="176">
        <v>488</v>
      </c>
      <c r="F117" s="176">
        <v>565</v>
      </c>
      <c r="G117" s="177">
        <f>DIARIO!H115</f>
        <v>524</v>
      </c>
      <c r="H117" s="38">
        <f>DIARIO!H480</f>
        <v>1199</v>
      </c>
      <c r="I117" s="154">
        <f>DIARIO!D115</f>
        <v>11</v>
      </c>
      <c r="J117" s="154">
        <f>DIARIO!D480</f>
        <v>478</v>
      </c>
      <c r="K117" s="154">
        <f>DIARIO!E115</f>
        <v>19</v>
      </c>
      <c r="L117" s="154">
        <f>DIARIO!E480</f>
        <v>96</v>
      </c>
      <c r="M117" s="14"/>
      <c r="N117" s="321"/>
      <c r="O117" s="214">
        <f>SUM(R55:R106)</f>
        <v>126558</v>
      </c>
      <c r="P117" s="214">
        <f t="shared" ref="P117:S117" si="185">SUM(S55:S106)</f>
        <v>130098</v>
      </c>
      <c r="Q117" s="214">
        <f t="shared" si="185"/>
        <v>132546</v>
      </c>
      <c r="R117" s="214">
        <f t="shared" si="185"/>
        <v>139094</v>
      </c>
      <c r="S117" s="214">
        <f>SUM(V55:V106)</f>
        <v>142241</v>
      </c>
      <c r="T117" s="30">
        <f>SUM(X55:X107)</f>
        <v>247630</v>
      </c>
      <c r="U117" s="30">
        <f>T117-S118</f>
        <v>113522.6</v>
      </c>
      <c r="W117" s="322"/>
      <c r="X117" s="322"/>
      <c r="Y117" s="322"/>
      <c r="Z117" s="322"/>
    </row>
    <row r="118" spans="1:26" ht="43.2" x14ac:dyDescent="0.35">
      <c r="A118" s="93">
        <v>43944</v>
      </c>
      <c r="B118" s="176">
        <v>544</v>
      </c>
      <c r="C118" s="176">
        <v>501</v>
      </c>
      <c r="D118" s="176">
        <v>540</v>
      </c>
      <c r="E118" s="176">
        <v>502</v>
      </c>
      <c r="F118" s="176">
        <v>551</v>
      </c>
      <c r="G118" s="177">
        <f>DIARIO!H116</f>
        <v>577</v>
      </c>
      <c r="H118" s="38">
        <f>DIARIO!H481</f>
        <v>1179</v>
      </c>
      <c r="I118" s="154">
        <f>DIARIO!D116</f>
        <v>10</v>
      </c>
      <c r="J118" s="154">
        <f>DIARIO!D481</f>
        <v>456</v>
      </c>
      <c r="K118" s="154">
        <f>DIARIO!E116</f>
        <v>18</v>
      </c>
      <c r="L118" s="154">
        <f>DIARIO!E481</f>
        <v>111</v>
      </c>
      <c r="M118" s="14"/>
      <c r="N118" s="321"/>
      <c r="O118" s="299" t="s">
        <v>125</v>
      </c>
      <c r="P118" s="300"/>
      <c r="Q118" s="300"/>
      <c r="R118" s="300"/>
      <c r="S118" s="241">
        <f>AVERAGE(O117:S117)</f>
        <v>134107.4</v>
      </c>
      <c r="T118" s="251" t="s">
        <v>122</v>
      </c>
      <c r="U118" s="252">
        <f>U117/S118</f>
        <v>0.84650511455743693</v>
      </c>
      <c r="W118" s="322"/>
      <c r="X118" s="322"/>
      <c r="Y118" s="322"/>
      <c r="Z118" s="322"/>
    </row>
    <row r="119" spans="1:26" x14ac:dyDescent="0.35">
      <c r="A119" s="93">
        <v>43945</v>
      </c>
      <c r="B119" s="176">
        <v>478</v>
      </c>
      <c r="C119" s="176">
        <v>480</v>
      </c>
      <c r="D119" s="176">
        <v>523</v>
      </c>
      <c r="E119" s="176">
        <v>638</v>
      </c>
      <c r="F119" s="176">
        <v>553</v>
      </c>
      <c r="G119" s="177">
        <f>DIARIO!H117</f>
        <v>573</v>
      </c>
      <c r="H119" s="38">
        <f>DIARIO!H482</f>
        <v>1118</v>
      </c>
      <c r="I119" s="154">
        <f>DIARIO!D117</f>
        <v>15</v>
      </c>
      <c r="J119" s="154">
        <f>DIARIO!D482</f>
        <v>441</v>
      </c>
      <c r="K119" s="154">
        <f>DIARIO!E117</f>
        <v>14</v>
      </c>
      <c r="L119" s="154">
        <f>DIARIO!E482</f>
        <v>142</v>
      </c>
      <c r="M119" s="14"/>
      <c r="N119" s="321"/>
      <c r="O119" s="256"/>
      <c r="P119" s="256"/>
      <c r="Q119" s="256"/>
      <c r="R119" s="256"/>
      <c r="S119" s="256"/>
      <c r="T119" s="256"/>
      <c r="U119" s="245"/>
      <c r="W119" s="322"/>
      <c r="X119" s="322"/>
      <c r="Y119" s="322"/>
      <c r="Z119" s="322"/>
    </row>
    <row r="120" spans="1:26" x14ac:dyDescent="0.35">
      <c r="A120" s="93">
        <v>43946</v>
      </c>
      <c r="B120" s="176">
        <v>546</v>
      </c>
      <c r="C120" s="176">
        <v>502</v>
      </c>
      <c r="D120" s="176">
        <v>557</v>
      </c>
      <c r="E120" s="176">
        <v>552</v>
      </c>
      <c r="F120" s="176">
        <v>577</v>
      </c>
      <c r="G120" s="177">
        <f>DIARIO!H118</f>
        <v>536</v>
      </c>
      <c r="H120" s="38">
        <f>DIARIO!H483</f>
        <v>1148</v>
      </c>
      <c r="I120" s="154">
        <f>DIARIO!D118</f>
        <v>14</v>
      </c>
      <c r="J120" s="154">
        <f>DIARIO!D483</f>
        <v>388</v>
      </c>
      <c r="K120" s="154">
        <f>DIARIO!E118</f>
        <v>13</v>
      </c>
      <c r="L120" s="154">
        <f>DIARIO!E483</f>
        <v>127</v>
      </c>
      <c r="M120" s="14"/>
      <c r="N120" s="321"/>
      <c r="O120" s="228"/>
      <c r="P120" s="228"/>
      <c r="Q120" s="228"/>
      <c r="R120" s="228"/>
      <c r="S120" s="228"/>
      <c r="T120" s="228"/>
      <c r="U120" s="258"/>
      <c r="W120" s="322"/>
      <c r="X120" s="322"/>
      <c r="Y120" s="322"/>
      <c r="Z120" s="322"/>
    </row>
    <row r="121" spans="1:26" x14ac:dyDescent="0.35">
      <c r="A121" s="93">
        <v>43947</v>
      </c>
      <c r="B121" s="176">
        <v>493</v>
      </c>
      <c r="C121" s="176">
        <v>530</v>
      </c>
      <c r="D121" s="176">
        <v>548</v>
      </c>
      <c r="E121" s="176">
        <v>550</v>
      </c>
      <c r="F121" s="176">
        <v>563</v>
      </c>
      <c r="G121" s="177">
        <f>DIARIO!H119</f>
        <v>620</v>
      </c>
      <c r="H121" s="38">
        <f>DIARIO!H484</f>
        <v>1207</v>
      </c>
      <c r="I121" s="154">
        <f>DIARIO!D119</f>
        <v>20</v>
      </c>
      <c r="J121" s="154">
        <f>DIARIO!D484</f>
        <v>465</v>
      </c>
      <c r="K121" s="154">
        <f>DIARIO!E119</f>
        <v>24</v>
      </c>
      <c r="L121" s="154">
        <f>DIARIO!E484</f>
        <v>105</v>
      </c>
      <c r="M121" s="14"/>
      <c r="N121" s="321"/>
      <c r="O121" s="324" t="s">
        <v>152</v>
      </c>
      <c r="P121" s="324"/>
      <c r="Q121" s="324"/>
      <c r="R121" s="324"/>
      <c r="S121" s="324"/>
      <c r="T121" s="324"/>
      <c r="U121" s="324"/>
      <c r="W121" s="322"/>
      <c r="X121" s="322"/>
      <c r="Y121" s="322"/>
      <c r="Z121" s="322"/>
    </row>
    <row r="122" spans="1:26" ht="43.2" x14ac:dyDescent="0.35">
      <c r="A122" s="93">
        <v>43948</v>
      </c>
      <c r="B122" s="176">
        <v>574</v>
      </c>
      <c r="C122" s="176">
        <v>496</v>
      </c>
      <c r="D122" s="176">
        <v>545</v>
      </c>
      <c r="E122" s="176">
        <v>533</v>
      </c>
      <c r="F122" s="176">
        <v>523</v>
      </c>
      <c r="G122" s="177">
        <f>DIARIO!H120</f>
        <v>571</v>
      </c>
      <c r="H122" s="38">
        <f>DIARIO!H485</f>
        <v>1197</v>
      </c>
      <c r="I122" s="154">
        <f>DIARIO!D120</f>
        <v>18</v>
      </c>
      <c r="J122" s="154">
        <f>DIARIO!D485</f>
        <v>420</v>
      </c>
      <c r="K122" s="154">
        <f>DIARIO!E120</f>
        <v>19</v>
      </c>
      <c r="L122" s="154">
        <f>DIARIO!E485</f>
        <v>146</v>
      </c>
      <c r="M122" s="14"/>
      <c r="N122" s="321"/>
      <c r="O122" s="255">
        <v>2015</v>
      </c>
      <c r="P122" s="29">
        <v>2016</v>
      </c>
      <c r="Q122" s="29">
        <v>2017</v>
      </c>
      <c r="R122" s="29">
        <v>2018</v>
      </c>
      <c r="S122" s="29">
        <v>2019</v>
      </c>
      <c r="T122" s="29" t="s">
        <v>126</v>
      </c>
      <c r="U122" s="28" t="s">
        <v>120</v>
      </c>
    </row>
    <row r="123" spans="1:26" x14ac:dyDescent="0.35">
      <c r="A123" s="93">
        <v>43949</v>
      </c>
      <c r="B123" s="176">
        <v>517</v>
      </c>
      <c r="C123" s="176">
        <v>509</v>
      </c>
      <c r="D123" s="176">
        <v>523</v>
      </c>
      <c r="E123" s="176">
        <v>538</v>
      </c>
      <c r="F123" s="176">
        <v>557</v>
      </c>
      <c r="G123" s="177">
        <f>DIARIO!H121</f>
        <v>547</v>
      </c>
      <c r="H123" s="38">
        <f>DIARIO!H486</f>
        <v>1199</v>
      </c>
      <c r="I123" s="154">
        <f>DIARIO!D121</f>
        <v>14</v>
      </c>
      <c r="J123" s="154">
        <f>DIARIO!D486</f>
        <v>445</v>
      </c>
      <c r="K123" s="154">
        <f>DIARIO!E121</f>
        <v>10</v>
      </c>
      <c r="L123" s="154">
        <f>DIARIO!E486</f>
        <v>157</v>
      </c>
      <c r="M123" s="14"/>
      <c r="N123" s="321"/>
      <c r="O123" s="214">
        <f>SUM(R2:R107)</f>
        <v>318728</v>
      </c>
      <c r="P123" s="214">
        <f t="shared" ref="P123:S123" si="186">SUM(S2:S107)</f>
        <v>326256</v>
      </c>
      <c r="Q123" s="214">
        <f t="shared" si="186"/>
        <v>332964</v>
      </c>
      <c r="R123" s="214">
        <f t="shared" si="186"/>
        <v>347869</v>
      </c>
      <c r="S123" s="214">
        <f t="shared" si="186"/>
        <v>357471</v>
      </c>
      <c r="T123" s="221">
        <f>SUM(W2:W54,X55:X107)</f>
        <v>524187</v>
      </c>
      <c r="U123" s="30">
        <f>T123-S124</f>
        <v>187529.40000000002</v>
      </c>
    </row>
    <row r="124" spans="1:26" ht="43.2" x14ac:dyDescent="0.35">
      <c r="A124" s="93">
        <v>43950</v>
      </c>
      <c r="B124" s="176">
        <v>501</v>
      </c>
      <c r="C124" s="176">
        <v>484</v>
      </c>
      <c r="D124" s="176">
        <v>520</v>
      </c>
      <c r="E124" s="176">
        <v>564</v>
      </c>
      <c r="F124" s="176">
        <v>550</v>
      </c>
      <c r="G124" s="177">
        <f>DIARIO!H122</f>
        <v>550</v>
      </c>
      <c r="H124" s="38">
        <f>DIARIO!H487</f>
        <v>1175</v>
      </c>
      <c r="I124" s="154">
        <f>DIARIO!D122</f>
        <v>20</v>
      </c>
      <c r="J124" s="154">
        <f>DIARIO!D487</f>
        <v>420</v>
      </c>
      <c r="K124" s="154">
        <f>DIARIO!E122</f>
        <v>22</v>
      </c>
      <c r="L124" s="154">
        <f>DIARIO!E487</f>
        <v>109</v>
      </c>
      <c r="M124" s="14"/>
      <c r="N124" s="321"/>
      <c r="O124" s="299" t="s">
        <v>125</v>
      </c>
      <c r="P124" s="300"/>
      <c r="Q124" s="300"/>
      <c r="R124" s="300"/>
      <c r="S124" s="241">
        <f>AVERAGE(O123:S123)</f>
        <v>336657.6</v>
      </c>
      <c r="T124" s="251" t="s">
        <v>127</v>
      </c>
      <c r="U124" s="252">
        <f>U123/S124</f>
        <v>0.55703302108730068</v>
      </c>
    </row>
    <row r="125" spans="1:26" x14ac:dyDescent="0.35">
      <c r="A125" s="93">
        <v>43951</v>
      </c>
      <c r="B125" s="176">
        <v>479</v>
      </c>
      <c r="C125" s="176">
        <v>509</v>
      </c>
      <c r="D125" s="176">
        <v>527</v>
      </c>
      <c r="E125" s="176">
        <v>565</v>
      </c>
      <c r="F125" s="176">
        <v>599</v>
      </c>
      <c r="G125" s="177">
        <f>DIARIO!H123</f>
        <v>568</v>
      </c>
      <c r="H125" s="38">
        <f>DIARIO!H488</f>
        <v>1090</v>
      </c>
      <c r="I125" s="154">
        <f>DIARIO!D123</f>
        <v>20</v>
      </c>
      <c r="J125" s="154">
        <f>DIARIO!D488</f>
        <v>420</v>
      </c>
      <c r="K125" s="154">
        <f>DIARIO!E123</f>
        <v>17</v>
      </c>
      <c r="L125" s="154">
        <f>DIARIO!E488</f>
        <v>45</v>
      </c>
      <c r="M125" s="14"/>
      <c r="N125" s="14"/>
    </row>
    <row r="126" spans="1:26" x14ac:dyDescent="0.35">
      <c r="A126" s="93">
        <v>43952</v>
      </c>
      <c r="B126" s="176">
        <v>522</v>
      </c>
      <c r="C126" s="176">
        <v>527</v>
      </c>
      <c r="D126" s="176">
        <v>457</v>
      </c>
      <c r="E126" s="176">
        <v>572</v>
      </c>
      <c r="F126" s="176">
        <v>555</v>
      </c>
      <c r="G126" s="177">
        <f>DIARIO!H124</f>
        <v>532</v>
      </c>
      <c r="H126" s="38">
        <f>DIARIO!H489</f>
        <v>1202</v>
      </c>
      <c r="I126" s="154">
        <f>DIARIO!D124</f>
        <v>15</v>
      </c>
      <c r="J126" s="154">
        <f>DIARIO!D489</f>
        <v>474</v>
      </c>
      <c r="K126" s="154">
        <f>DIARIO!E124</f>
        <v>22</v>
      </c>
      <c r="L126" s="154">
        <f>DIARIO!E489</f>
        <v>42</v>
      </c>
      <c r="M126" s="14"/>
      <c r="N126" s="14"/>
    </row>
    <row r="127" spans="1:26" x14ac:dyDescent="0.35">
      <c r="A127" s="93">
        <v>43953</v>
      </c>
      <c r="B127" s="176">
        <v>492</v>
      </c>
      <c r="C127" s="176">
        <v>492</v>
      </c>
      <c r="D127" s="176">
        <v>501</v>
      </c>
      <c r="E127" s="176">
        <v>550</v>
      </c>
      <c r="F127" s="176">
        <v>571</v>
      </c>
      <c r="G127" s="177">
        <f>DIARIO!H125</f>
        <v>529</v>
      </c>
      <c r="H127" s="38">
        <f>DIARIO!H490</f>
        <v>1235</v>
      </c>
      <c r="I127" s="154">
        <f>DIARIO!D125</f>
        <v>22</v>
      </c>
      <c r="J127" s="154">
        <f>DIARIO!D490</f>
        <v>463</v>
      </c>
      <c r="K127" s="154">
        <f>DIARIO!E125</f>
        <v>13</v>
      </c>
      <c r="L127" s="154">
        <f>DIARIO!E490</f>
        <v>45</v>
      </c>
      <c r="M127" s="14"/>
      <c r="N127" s="14"/>
    </row>
    <row r="128" spans="1:26" x14ac:dyDescent="0.35">
      <c r="A128" s="93">
        <v>43954</v>
      </c>
      <c r="B128" s="176">
        <v>519</v>
      </c>
      <c r="C128" s="176">
        <v>510</v>
      </c>
      <c r="D128" s="176">
        <v>468</v>
      </c>
      <c r="E128" s="176">
        <v>573</v>
      </c>
      <c r="F128" s="176">
        <v>600</v>
      </c>
      <c r="G128" s="177">
        <f>DIARIO!H126</f>
        <v>567</v>
      </c>
      <c r="H128" s="38">
        <f>DIARIO!H491</f>
        <v>1214</v>
      </c>
      <c r="I128" s="154">
        <f>DIARIO!D126</f>
        <v>28</v>
      </c>
      <c r="J128" s="154">
        <f>DIARIO!D491</f>
        <v>478</v>
      </c>
      <c r="K128" s="154">
        <f>DIARIO!E126</f>
        <v>13</v>
      </c>
      <c r="L128" s="154">
        <f>DIARIO!E491</f>
        <v>50</v>
      </c>
      <c r="M128" s="14"/>
      <c r="N128" s="14"/>
    </row>
    <row r="129" spans="1:14" x14ac:dyDescent="0.35">
      <c r="A129" s="93">
        <v>43955</v>
      </c>
      <c r="B129" s="176">
        <v>516</v>
      </c>
      <c r="C129" s="176">
        <v>535</v>
      </c>
      <c r="D129" s="176">
        <v>539</v>
      </c>
      <c r="E129" s="176">
        <v>555</v>
      </c>
      <c r="F129" s="176">
        <v>554</v>
      </c>
      <c r="G129" s="177">
        <f>DIARIO!H127</f>
        <v>557</v>
      </c>
      <c r="H129" s="38">
        <f>DIARIO!H492</f>
        <v>1147</v>
      </c>
      <c r="I129" s="154">
        <f>DIARIO!D127</f>
        <v>27</v>
      </c>
      <c r="J129" s="154">
        <f>DIARIO!D492</f>
        <v>422</v>
      </c>
      <c r="K129" s="154">
        <f>DIARIO!E127</f>
        <v>17</v>
      </c>
      <c r="L129" s="154">
        <f>DIARIO!E492</f>
        <v>42</v>
      </c>
      <c r="M129" s="14"/>
      <c r="N129" s="14"/>
    </row>
    <row r="130" spans="1:14" x14ac:dyDescent="0.35">
      <c r="A130" s="93">
        <v>43956</v>
      </c>
      <c r="B130" s="176">
        <v>504</v>
      </c>
      <c r="C130" s="176">
        <v>558</v>
      </c>
      <c r="D130" s="176">
        <v>544</v>
      </c>
      <c r="E130" s="176">
        <v>596</v>
      </c>
      <c r="F130" s="176">
        <v>571</v>
      </c>
      <c r="G130" s="177">
        <f>DIARIO!H128</f>
        <v>582</v>
      </c>
      <c r="H130" s="38">
        <f>DIARIO!H493</f>
        <v>1198</v>
      </c>
      <c r="I130" s="154">
        <f>DIARIO!D128</f>
        <v>23</v>
      </c>
      <c r="J130" s="154">
        <f>DIARIO!D493</f>
        <v>460</v>
      </c>
      <c r="K130" s="154">
        <f>DIARIO!E128</f>
        <v>19</v>
      </c>
      <c r="L130" s="154">
        <f>DIARIO!E493</f>
        <v>44</v>
      </c>
      <c r="M130" s="14"/>
      <c r="N130" s="14"/>
    </row>
    <row r="131" spans="1:14" x14ac:dyDescent="0.35">
      <c r="A131" s="93">
        <v>43957</v>
      </c>
      <c r="B131" s="176">
        <v>538</v>
      </c>
      <c r="C131" s="176">
        <v>556</v>
      </c>
      <c r="D131" s="176">
        <v>489</v>
      </c>
      <c r="E131" s="176">
        <v>555</v>
      </c>
      <c r="F131" s="176">
        <v>574</v>
      </c>
      <c r="G131" s="177">
        <f>DIARIO!H129</f>
        <v>600</v>
      </c>
      <c r="H131" s="38">
        <f>DIARIO!H494</f>
        <v>1186</v>
      </c>
      <c r="I131" s="154">
        <f>DIARIO!D129</f>
        <v>25</v>
      </c>
      <c r="J131" s="154">
        <f>DIARIO!D494</f>
        <v>429</v>
      </c>
      <c r="K131" s="154">
        <f>DIARIO!E129</f>
        <v>20</v>
      </c>
      <c r="L131" s="154">
        <f>DIARIO!E494</f>
        <v>45</v>
      </c>
      <c r="M131" s="14"/>
      <c r="N131" s="14"/>
    </row>
    <row r="132" spans="1:14" x14ac:dyDescent="0.35">
      <c r="A132" s="93">
        <v>43958</v>
      </c>
      <c r="B132" s="176">
        <v>539</v>
      </c>
      <c r="C132" s="176">
        <v>490</v>
      </c>
      <c r="D132" s="176">
        <v>500</v>
      </c>
      <c r="E132" s="176">
        <v>542</v>
      </c>
      <c r="F132" s="176">
        <v>626</v>
      </c>
      <c r="G132" s="177">
        <f>DIARIO!H130</f>
        <v>559</v>
      </c>
      <c r="H132" s="38">
        <f>DIARIO!H495</f>
        <v>1238</v>
      </c>
      <c r="I132" s="154">
        <f>DIARIO!D130</f>
        <v>25</v>
      </c>
      <c r="J132" s="154">
        <f>DIARIO!D495</f>
        <v>476</v>
      </c>
      <c r="K132" s="154">
        <f>DIARIO!E130</f>
        <v>18</v>
      </c>
      <c r="L132" s="154">
        <f>DIARIO!E495</f>
        <v>43</v>
      </c>
      <c r="M132" s="14"/>
      <c r="N132" s="14"/>
    </row>
    <row r="133" spans="1:14" x14ac:dyDescent="0.35">
      <c r="A133" s="93">
        <v>43959</v>
      </c>
      <c r="B133" s="176">
        <v>517</v>
      </c>
      <c r="C133" s="176">
        <v>495</v>
      </c>
      <c r="D133" s="176">
        <v>520</v>
      </c>
      <c r="E133" s="176">
        <v>512</v>
      </c>
      <c r="F133" s="176">
        <v>563</v>
      </c>
      <c r="G133" s="177">
        <f>DIARIO!H131</f>
        <v>580</v>
      </c>
      <c r="H133" s="38">
        <f>DIARIO!H496</f>
        <v>1149</v>
      </c>
      <c r="I133" s="154">
        <f>DIARIO!D131</f>
        <v>28</v>
      </c>
      <c r="J133" s="154">
        <f>DIARIO!D496</f>
        <v>439</v>
      </c>
      <c r="K133" s="154">
        <f>DIARIO!E131</f>
        <v>22</v>
      </c>
      <c r="L133" s="154">
        <f>DIARIO!E496</f>
        <v>37</v>
      </c>
      <c r="M133" s="14"/>
      <c r="N133" s="14"/>
    </row>
    <row r="134" spans="1:14" x14ac:dyDescent="0.35">
      <c r="A134" s="93">
        <v>43960</v>
      </c>
      <c r="B134" s="176">
        <v>529</v>
      </c>
      <c r="C134" s="176">
        <v>538</v>
      </c>
      <c r="D134" s="176">
        <v>527</v>
      </c>
      <c r="E134" s="176">
        <v>553</v>
      </c>
      <c r="F134" s="176">
        <v>602</v>
      </c>
      <c r="G134" s="177">
        <f>DIARIO!H132</f>
        <v>578</v>
      </c>
      <c r="H134" s="38">
        <f>DIARIO!H497</f>
        <v>1163</v>
      </c>
      <c r="I134" s="154">
        <f>DIARIO!D132</f>
        <v>22</v>
      </c>
      <c r="J134" s="154">
        <f>DIARIO!D497</f>
        <v>429</v>
      </c>
      <c r="K134" s="154">
        <f>DIARIO!E132</f>
        <v>15</v>
      </c>
      <c r="L134" s="154">
        <f>DIARIO!E497</f>
        <v>37</v>
      </c>
      <c r="M134" s="14"/>
      <c r="N134" s="14"/>
    </row>
    <row r="135" spans="1:14" x14ac:dyDescent="0.35">
      <c r="A135" s="93">
        <v>43961</v>
      </c>
      <c r="B135" s="176">
        <v>542</v>
      </c>
      <c r="C135" s="176">
        <v>541</v>
      </c>
      <c r="D135" s="176">
        <v>528</v>
      </c>
      <c r="E135" s="176">
        <v>602</v>
      </c>
      <c r="F135" s="176">
        <v>559</v>
      </c>
      <c r="G135" s="177">
        <f>DIARIO!H133</f>
        <v>603</v>
      </c>
      <c r="H135" s="38">
        <f>DIARIO!H498</f>
        <v>1224</v>
      </c>
      <c r="I135" s="154">
        <f>DIARIO!D133</f>
        <v>26</v>
      </c>
      <c r="J135" s="154">
        <f>DIARIO!D498</f>
        <v>453</v>
      </c>
      <c r="K135" s="154">
        <f>DIARIO!E133</f>
        <v>18</v>
      </c>
      <c r="L135" s="154">
        <f>DIARIO!E498</f>
        <v>46</v>
      </c>
      <c r="M135" s="14"/>
      <c r="N135" s="14"/>
    </row>
    <row r="136" spans="1:14" x14ac:dyDescent="0.35">
      <c r="A136" s="93">
        <v>43962</v>
      </c>
      <c r="B136" s="176">
        <v>506</v>
      </c>
      <c r="C136" s="176">
        <v>525</v>
      </c>
      <c r="D136" s="176">
        <v>519</v>
      </c>
      <c r="E136" s="176">
        <v>571</v>
      </c>
      <c r="F136" s="176">
        <v>585</v>
      </c>
      <c r="G136" s="177">
        <f>DIARIO!H134</f>
        <v>620</v>
      </c>
      <c r="H136" s="38">
        <f>DIARIO!H499</f>
        <v>1263</v>
      </c>
      <c r="I136" s="154">
        <f>DIARIO!D134</f>
        <v>31</v>
      </c>
      <c r="J136" s="154">
        <f>DIARIO!D499</f>
        <v>478</v>
      </c>
      <c r="K136" s="154">
        <f>DIARIO!E134</f>
        <v>31</v>
      </c>
      <c r="L136" s="154">
        <f>DIARIO!E499</f>
        <v>40</v>
      </c>
      <c r="M136" s="14"/>
      <c r="N136" s="14"/>
    </row>
    <row r="137" spans="1:14" x14ac:dyDescent="0.35">
      <c r="A137" s="93">
        <v>43963</v>
      </c>
      <c r="B137" s="176">
        <v>520</v>
      </c>
      <c r="C137" s="176">
        <v>542</v>
      </c>
      <c r="D137" s="176">
        <v>520</v>
      </c>
      <c r="E137" s="176">
        <v>578</v>
      </c>
      <c r="F137" s="176">
        <v>536</v>
      </c>
      <c r="G137" s="177">
        <f>DIARIO!H135</f>
        <v>564</v>
      </c>
      <c r="H137" s="38">
        <f>DIARIO!H500</f>
        <v>1173</v>
      </c>
      <c r="I137" s="154">
        <f>DIARIO!D135</f>
        <v>14</v>
      </c>
      <c r="J137" s="154">
        <f>DIARIO!D500</f>
        <v>469</v>
      </c>
      <c r="K137" s="154">
        <f>DIARIO!E135</f>
        <v>18</v>
      </c>
      <c r="L137" s="154">
        <f>DIARIO!E500</f>
        <v>35</v>
      </c>
      <c r="M137" s="14"/>
      <c r="N137" s="14"/>
    </row>
    <row r="138" spans="1:14" x14ac:dyDescent="0.35">
      <c r="A138" s="93">
        <v>43964</v>
      </c>
      <c r="B138" s="176">
        <v>528</v>
      </c>
      <c r="C138" s="176">
        <v>525</v>
      </c>
      <c r="D138" s="176">
        <v>553</v>
      </c>
      <c r="E138" s="176">
        <v>552</v>
      </c>
      <c r="F138" s="176">
        <v>532</v>
      </c>
      <c r="G138" s="177">
        <f>DIARIO!H136</f>
        <v>549</v>
      </c>
      <c r="H138" s="38">
        <f>DIARIO!H501</f>
        <v>1197</v>
      </c>
      <c r="I138" s="154">
        <f>DIARIO!D136</f>
        <v>16</v>
      </c>
      <c r="J138" s="154">
        <f>DIARIO!D501</f>
        <v>451</v>
      </c>
      <c r="K138" s="154">
        <f>DIARIO!E136</f>
        <v>23</v>
      </c>
      <c r="L138" s="154">
        <f>DIARIO!E501</f>
        <v>33</v>
      </c>
      <c r="M138" s="14"/>
      <c r="N138" s="14"/>
    </row>
    <row r="139" spans="1:14" x14ac:dyDescent="0.35">
      <c r="A139" s="93">
        <v>43965</v>
      </c>
      <c r="B139" s="176">
        <v>543</v>
      </c>
      <c r="C139" s="176">
        <v>522</v>
      </c>
      <c r="D139" s="176">
        <v>515</v>
      </c>
      <c r="E139" s="176">
        <v>581</v>
      </c>
      <c r="F139" s="176">
        <v>530</v>
      </c>
      <c r="G139" s="177">
        <f>DIARIO!H137</f>
        <v>617</v>
      </c>
      <c r="H139" s="38">
        <f>DIARIO!H502</f>
        <v>1207</v>
      </c>
      <c r="I139" s="154">
        <f>DIARIO!D137</f>
        <v>25</v>
      </c>
      <c r="J139" s="154">
        <f>DIARIO!D502</f>
        <v>459</v>
      </c>
      <c r="K139" s="154">
        <f>DIARIO!E137</f>
        <v>21</v>
      </c>
      <c r="L139" s="154">
        <f>DIARIO!E502</f>
        <v>32</v>
      </c>
      <c r="M139" s="14"/>
      <c r="N139" s="14"/>
    </row>
    <row r="140" spans="1:14" x14ac:dyDescent="0.35">
      <c r="A140" s="93">
        <v>43966</v>
      </c>
      <c r="B140" s="176">
        <v>524</v>
      </c>
      <c r="C140" s="176">
        <v>574</v>
      </c>
      <c r="D140" s="176">
        <v>558</v>
      </c>
      <c r="E140" s="176">
        <v>553</v>
      </c>
      <c r="F140" s="176">
        <v>534</v>
      </c>
      <c r="G140" s="177">
        <f>DIARIO!H138</f>
        <v>632</v>
      </c>
      <c r="H140" s="38">
        <f>DIARIO!H503</f>
        <v>1173</v>
      </c>
      <c r="I140" s="154">
        <f>DIARIO!D138</f>
        <v>31</v>
      </c>
      <c r="J140" s="154">
        <f>DIARIO!D503</f>
        <v>457</v>
      </c>
      <c r="K140" s="154">
        <f>DIARIO!E138</f>
        <v>21</v>
      </c>
      <c r="L140" s="154">
        <f>DIARIO!E503</f>
        <v>31</v>
      </c>
      <c r="M140" s="14"/>
      <c r="N140" s="14"/>
    </row>
    <row r="141" spans="1:14" x14ac:dyDescent="0.35">
      <c r="A141" s="93">
        <v>43967</v>
      </c>
      <c r="B141" s="176">
        <v>577</v>
      </c>
      <c r="C141" s="176">
        <v>602</v>
      </c>
      <c r="D141" s="176">
        <v>531</v>
      </c>
      <c r="E141" s="176">
        <v>601</v>
      </c>
      <c r="F141" s="176">
        <v>562</v>
      </c>
      <c r="G141" s="177">
        <f>DIARIO!H139</f>
        <v>596</v>
      </c>
      <c r="H141" s="38">
        <f>DIARIO!H504</f>
        <v>1132</v>
      </c>
      <c r="I141" s="154">
        <f>DIARIO!D139</f>
        <v>21</v>
      </c>
      <c r="J141" s="154">
        <f>DIARIO!D504</f>
        <v>434</v>
      </c>
      <c r="K141" s="154">
        <f>DIARIO!E139</f>
        <v>26</v>
      </c>
      <c r="L141" s="154">
        <f>DIARIO!E504</f>
        <v>34</v>
      </c>
      <c r="M141" s="14"/>
      <c r="N141" s="14"/>
    </row>
    <row r="142" spans="1:14" x14ac:dyDescent="0.35">
      <c r="A142" s="93">
        <v>43968</v>
      </c>
      <c r="B142" s="176">
        <v>503</v>
      </c>
      <c r="C142" s="176">
        <v>601</v>
      </c>
      <c r="D142" s="176">
        <v>610</v>
      </c>
      <c r="E142" s="176">
        <v>630</v>
      </c>
      <c r="F142" s="176">
        <v>602</v>
      </c>
      <c r="G142" s="177">
        <f>DIARIO!H140</f>
        <v>581</v>
      </c>
      <c r="H142" s="38">
        <f>DIARIO!H505</f>
        <v>1192</v>
      </c>
      <c r="I142" s="154">
        <f>DIARIO!D140</f>
        <v>31</v>
      </c>
      <c r="J142" s="154">
        <f>DIARIO!D505</f>
        <v>440</v>
      </c>
      <c r="K142" s="154">
        <f>DIARIO!E140</f>
        <v>23</v>
      </c>
      <c r="L142" s="154">
        <f>DIARIO!E505</f>
        <v>40</v>
      </c>
      <c r="M142" s="14"/>
      <c r="N142" s="14"/>
    </row>
    <row r="143" spans="1:14" x14ac:dyDescent="0.35">
      <c r="A143" s="93">
        <v>43969</v>
      </c>
      <c r="B143" s="176">
        <v>484</v>
      </c>
      <c r="C143" s="176">
        <v>566</v>
      </c>
      <c r="D143" s="176">
        <v>556</v>
      </c>
      <c r="E143" s="176">
        <v>606</v>
      </c>
      <c r="F143" s="176">
        <v>526</v>
      </c>
      <c r="G143" s="177">
        <f>DIARIO!H141</f>
        <v>570</v>
      </c>
      <c r="H143" s="38">
        <f>DIARIO!H506</f>
        <v>1212</v>
      </c>
      <c r="I143" s="154">
        <f>DIARIO!D141</f>
        <v>34</v>
      </c>
      <c r="J143" s="154">
        <f>DIARIO!D506</f>
        <v>469</v>
      </c>
      <c r="K143" s="154">
        <f>DIARIO!E141</f>
        <v>22</v>
      </c>
      <c r="L143" s="154">
        <f>DIARIO!E506</f>
        <v>52</v>
      </c>
      <c r="M143" s="14"/>
      <c r="N143" s="14"/>
    </row>
    <row r="144" spans="1:14" x14ac:dyDescent="0.35">
      <c r="A144" s="93">
        <v>43970</v>
      </c>
      <c r="B144" s="176">
        <v>501</v>
      </c>
      <c r="C144" s="176">
        <v>578</v>
      </c>
      <c r="D144" s="176">
        <v>554</v>
      </c>
      <c r="E144" s="176">
        <v>554</v>
      </c>
      <c r="F144" s="176">
        <v>569</v>
      </c>
      <c r="G144" s="177">
        <f>DIARIO!H142</f>
        <v>592</v>
      </c>
      <c r="H144" s="38">
        <f>DIARIO!H507</f>
        <v>1251</v>
      </c>
      <c r="I144" s="154">
        <f>DIARIO!D142</f>
        <v>37</v>
      </c>
      <c r="J144" s="154">
        <f>DIARIO!D507</f>
        <v>476</v>
      </c>
      <c r="K144" s="154">
        <f>DIARIO!E142</f>
        <v>22</v>
      </c>
      <c r="L144" s="154">
        <f>DIARIO!E507</f>
        <v>34</v>
      </c>
      <c r="M144" s="14"/>
      <c r="N144" s="14"/>
    </row>
    <row r="145" spans="1:14" x14ac:dyDescent="0.35">
      <c r="A145" s="93">
        <v>43971</v>
      </c>
      <c r="B145" s="176">
        <v>520</v>
      </c>
      <c r="C145" s="176">
        <v>549</v>
      </c>
      <c r="D145" s="176">
        <v>550</v>
      </c>
      <c r="E145" s="176">
        <v>587</v>
      </c>
      <c r="F145" s="176">
        <v>544</v>
      </c>
      <c r="G145" s="177">
        <f>DIARIO!H143</f>
        <v>618</v>
      </c>
      <c r="H145" s="38">
        <f>DIARIO!H508</f>
        <v>1181</v>
      </c>
      <c r="I145" s="154">
        <f>DIARIO!D143</f>
        <v>30</v>
      </c>
      <c r="J145" s="154">
        <f>DIARIO!D508</f>
        <v>427</v>
      </c>
      <c r="K145" s="154">
        <f>DIARIO!E143</f>
        <v>24</v>
      </c>
      <c r="L145" s="154">
        <f>DIARIO!E508</f>
        <v>25</v>
      </c>
      <c r="M145" s="14"/>
      <c r="N145" s="14"/>
    </row>
    <row r="146" spans="1:14" x14ac:dyDescent="0.35">
      <c r="A146" s="93">
        <v>43972</v>
      </c>
      <c r="B146" s="176">
        <v>502</v>
      </c>
      <c r="C146" s="176">
        <v>570</v>
      </c>
      <c r="D146" s="176">
        <v>575</v>
      </c>
      <c r="E146" s="176">
        <v>529</v>
      </c>
      <c r="F146" s="176">
        <v>603</v>
      </c>
      <c r="G146" s="177">
        <f>DIARIO!H144</f>
        <v>607</v>
      </c>
      <c r="H146" s="38">
        <f>DIARIO!H509</f>
        <v>1255</v>
      </c>
      <c r="I146" s="154">
        <f>DIARIO!D144</f>
        <v>33</v>
      </c>
      <c r="J146" s="154">
        <f>DIARIO!D509</f>
        <v>453</v>
      </c>
      <c r="K146" s="154">
        <f>DIARIO!E144</f>
        <v>18</v>
      </c>
      <c r="L146" s="154">
        <f>DIARIO!E509</f>
        <v>34</v>
      </c>
      <c r="M146" s="14"/>
      <c r="N146" s="14"/>
    </row>
    <row r="147" spans="1:14" x14ac:dyDescent="0.35">
      <c r="A147" s="93">
        <v>43973</v>
      </c>
      <c r="B147" s="176">
        <v>494</v>
      </c>
      <c r="C147" s="176">
        <v>577</v>
      </c>
      <c r="D147" s="176">
        <v>578</v>
      </c>
      <c r="E147" s="176">
        <v>630</v>
      </c>
      <c r="F147" s="176">
        <v>591</v>
      </c>
      <c r="G147" s="177">
        <f>DIARIO!H145</f>
        <v>643</v>
      </c>
      <c r="H147" s="38">
        <f>DIARIO!H510</f>
        <v>1162</v>
      </c>
      <c r="I147" s="154">
        <f>DIARIO!D145</f>
        <v>46</v>
      </c>
      <c r="J147" s="154">
        <f>DIARIO!D510</f>
        <v>435</v>
      </c>
      <c r="K147" s="154">
        <f>DIARIO!E145</f>
        <v>16</v>
      </c>
      <c r="L147" s="154">
        <f>DIARIO!E510</f>
        <v>40</v>
      </c>
      <c r="M147" s="14"/>
      <c r="N147" s="14"/>
    </row>
    <row r="148" spans="1:14" x14ac:dyDescent="0.35">
      <c r="A148" s="93">
        <v>43974</v>
      </c>
      <c r="B148" s="176">
        <v>528</v>
      </c>
      <c r="C148" s="176">
        <v>562</v>
      </c>
      <c r="D148" s="176">
        <v>547</v>
      </c>
      <c r="E148" s="176">
        <v>595</v>
      </c>
      <c r="F148" s="176">
        <v>599</v>
      </c>
      <c r="G148" s="177">
        <f>DIARIO!H146</f>
        <v>584</v>
      </c>
      <c r="H148" s="38">
        <f>DIARIO!H511</f>
        <v>1193</v>
      </c>
      <c r="I148" s="154">
        <f>DIARIO!D146</f>
        <v>45</v>
      </c>
      <c r="J148" s="154">
        <f>DIARIO!D511</f>
        <v>468</v>
      </c>
      <c r="K148" s="154">
        <f>DIARIO!E146</f>
        <v>21</v>
      </c>
      <c r="L148" s="154">
        <f>DIARIO!E511</f>
        <v>38</v>
      </c>
      <c r="M148" s="14"/>
      <c r="N148" s="14"/>
    </row>
    <row r="149" spans="1:14" x14ac:dyDescent="0.35">
      <c r="A149" s="93">
        <v>43975</v>
      </c>
      <c r="B149" s="176">
        <v>470</v>
      </c>
      <c r="C149" s="176">
        <v>623</v>
      </c>
      <c r="D149" s="176">
        <v>525</v>
      </c>
      <c r="E149" s="176">
        <v>630</v>
      </c>
      <c r="F149" s="176">
        <v>597</v>
      </c>
      <c r="G149" s="177">
        <f>DIARIO!H147</f>
        <v>652</v>
      </c>
      <c r="H149" s="38">
        <f>DIARIO!H512</f>
        <v>1188</v>
      </c>
      <c r="I149" s="154">
        <f>DIARIO!D147</f>
        <v>48</v>
      </c>
      <c r="J149" s="154">
        <f>DIARIO!D512</f>
        <v>445</v>
      </c>
      <c r="K149" s="154">
        <f>DIARIO!E147</f>
        <v>23</v>
      </c>
      <c r="L149" s="154">
        <f>DIARIO!E512</f>
        <v>37</v>
      </c>
      <c r="M149" s="14"/>
      <c r="N149" s="14"/>
    </row>
    <row r="150" spans="1:14" x14ac:dyDescent="0.35">
      <c r="A150" s="93">
        <v>43976</v>
      </c>
      <c r="B150" s="176">
        <v>502</v>
      </c>
      <c r="C150" s="176">
        <v>556</v>
      </c>
      <c r="D150" s="176">
        <v>531</v>
      </c>
      <c r="E150" s="176">
        <v>605</v>
      </c>
      <c r="F150" s="176">
        <v>575</v>
      </c>
      <c r="G150" s="177">
        <f>DIARIO!H148</f>
        <v>624</v>
      </c>
      <c r="H150" s="38">
        <f>DIARIO!H513</f>
        <v>1195</v>
      </c>
      <c r="I150" s="154">
        <f>DIARIO!D148</f>
        <v>31</v>
      </c>
      <c r="J150" s="154">
        <f>DIARIO!D513</f>
        <v>439</v>
      </c>
      <c r="K150" s="154">
        <f>DIARIO!E148</f>
        <v>26</v>
      </c>
      <c r="L150" s="154">
        <f>DIARIO!E513</f>
        <v>38</v>
      </c>
      <c r="M150" s="14"/>
      <c r="N150" s="14"/>
    </row>
    <row r="151" spans="1:14" x14ac:dyDescent="0.35">
      <c r="A151" s="93">
        <v>43977</v>
      </c>
      <c r="B151" s="176">
        <v>481</v>
      </c>
      <c r="C151" s="176">
        <v>533</v>
      </c>
      <c r="D151" s="176">
        <v>530</v>
      </c>
      <c r="E151" s="176">
        <v>552</v>
      </c>
      <c r="F151" s="176">
        <v>574</v>
      </c>
      <c r="G151" s="177">
        <f>DIARIO!H149</f>
        <v>616</v>
      </c>
      <c r="H151" s="38">
        <f>DIARIO!H514</f>
        <v>1232</v>
      </c>
      <c r="I151" s="154">
        <f>DIARIO!D149</f>
        <v>50</v>
      </c>
      <c r="J151" s="154">
        <f>DIARIO!D514</f>
        <v>492</v>
      </c>
      <c r="K151" s="154">
        <f>DIARIO!E149</f>
        <v>26</v>
      </c>
      <c r="L151" s="154">
        <f>DIARIO!E514</f>
        <v>42</v>
      </c>
      <c r="M151" s="14"/>
      <c r="N151" s="14"/>
    </row>
    <row r="152" spans="1:14" x14ac:dyDescent="0.35">
      <c r="A152" s="93">
        <v>43978</v>
      </c>
      <c r="B152" s="176">
        <v>466</v>
      </c>
      <c r="C152" s="176">
        <v>596</v>
      </c>
      <c r="D152" s="176">
        <v>504</v>
      </c>
      <c r="E152" s="176">
        <v>589</v>
      </c>
      <c r="F152" s="176">
        <v>542</v>
      </c>
      <c r="G152" s="177">
        <f>DIARIO!H150</f>
        <v>628</v>
      </c>
      <c r="H152" s="38">
        <f>DIARIO!H515</f>
        <v>1214</v>
      </c>
      <c r="I152" s="154">
        <f>DIARIO!D150</f>
        <v>39</v>
      </c>
      <c r="J152" s="154">
        <f>DIARIO!D515</f>
        <v>455</v>
      </c>
      <c r="K152" s="154">
        <f>DIARIO!E150</f>
        <v>26</v>
      </c>
      <c r="L152" s="154">
        <f>DIARIO!E515</f>
        <v>33</v>
      </c>
      <c r="M152" s="14"/>
      <c r="N152" s="14"/>
    </row>
    <row r="153" spans="1:14" x14ac:dyDescent="0.35">
      <c r="A153" s="93">
        <v>43979</v>
      </c>
      <c r="B153" s="176">
        <v>502</v>
      </c>
      <c r="C153" s="176">
        <v>544</v>
      </c>
      <c r="D153" s="176">
        <v>589</v>
      </c>
      <c r="E153" s="176">
        <v>594</v>
      </c>
      <c r="F153" s="176">
        <v>555</v>
      </c>
      <c r="G153" s="177">
        <f>DIARIO!H151</f>
        <v>560</v>
      </c>
      <c r="H153" s="38">
        <f>DIARIO!H516</f>
        <v>1320</v>
      </c>
      <c r="I153" s="154">
        <f>DIARIO!D151</f>
        <v>45</v>
      </c>
      <c r="J153" s="154">
        <f>DIARIO!D516</f>
        <v>533</v>
      </c>
      <c r="K153" s="154">
        <f>DIARIO!E151</f>
        <v>23</v>
      </c>
      <c r="L153" s="154">
        <f>DIARIO!E516</f>
        <v>46</v>
      </c>
      <c r="M153" s="14"/>
      <c r="N153" s="14"/>
    </row>
    <row r="154" spans="1:14" x14ac:dyDescent="0.35">
      <c r="A154" s="93">
        <v>43980</v>
      </c>
      <c r="B154" s="176">
        <v>483</v>
      </c>
      <c r="C154" s="176">
        <v>601</v>
      </c>
      <c r="D154" s="176">
        <v>559</v>
      </c>
      <c r="E154" s="176">
        <v>599</v>
      </c>
      <c r="F154" s="176">
        <v>558</v>
      </c>
      <c r="G154" s="177">
        <f>DIARIO!H152</f>
        <v>653</v>
      </c>
      <c r="H154" s="38">
        <f>DIARIO!H517</f>
        <v>1252</v>
      </c>
      <c r="I154" s="154">
        <f>DIARIO!D152</f>
        <v>58</v>
      </c>
      <c r="J154" s="154">
        <f>DIARIO!D517</f>
        <v>476</v>
      </c>
      <c r="K154" s="154">
        <f>DIARIO!E152</f>
        <v>28</v>
      </c>
      <c r="L154" s="154">
        <f>DIARIO!E517</f>
        <v>49</v>
      </c>
      <c r="M154" s="14"/>
      <c r="N154" s="14"/>
    </row>
    <row r="155" spans="1:14" x14ac:dyDescent="0.35">
      <c r="A155" s="93">
        <v>43981</v>
      </c>
      <c r="B155" s="176">
        <v>465</v>
      </c>
      <c r="C155" s="176">
        <v>575</v>
      </c>
      <c r="D155" s="176">
        <v>588</v>
      </c>
      <c r="E155" s="176">
        <v>577</v>
      </c>
      <c r="F155" s="176">
        <v>566</v>
      </c>
      <c r="G155" s="177">
        <f>DIARIO!H153</f>
        <v>610</v>
      </c>
      <c r="H155" s="38">
        <f>DIARIO!H518</f>
        <v>1268</v>
      </c>
      <c r="I155" s="154">
        <f>DIARIO!D153</f>
        <v>55</v>
      </c>
      <c r="J155" s="154">
        <f>DIARIO!D518</f>
        <v>491</v>
      </c>
      <c r="K155" s="154">
        <f>DIARIO!E153</f>
        <v>20</v>
      </c>
      <c r="L155" s="154">
        <f>DIARIO!E518</f>
        <v>62</v>
      </c>
      <c r="M155" s="14"/>
      <c r="N155" s="14"/>
    </row>
    <row r="156" spans="1:14" x14ac:dyDescent="0.35">
      <c r="A156" s="93">
        <v>43982</v>
      </c>
      <c r="B156" s="176">
        <v>524</v>
      </c>
      <c r="C156" s="176">
        <v>541</v>
      </c>
      <c r="D156" s="176">
        <v>572</v>
      </c>
      <c r="E156" s="176">
        <v>647</v>
      </c>
      <c r="F156" s="176">
        <v>621</v>
      </c>
      <c r="G156" s="177">
        <f>DIARIO!H154</f>
        <v>633</v>
      </c>
      <c r="H156" s="38">
        <f>DIARIO!H519</f>
        <v>1306</v>
      </c>
      <c r="I156" s="154">
        <f>DIARIO!D154</f>
        <v>54</v>
      </c>
      <c r="J156" s="154">
        <f>DIARIO!D519</f>
        <v>516</v>
      </c>
      <c r="K156" s="154">
        <f>DIARIO!E154</f>
        <v>25</v>
      </c>
      <c r="L156" s="154">
        <f>DIARIO!E519</f>
        <v>45</v>
      </c>
      <c r="M156" s="14"/>
      <c r="N156" s="14"/>
    </row>
    <row r="157" spans="1:14" x14ac:dyDescent="0.35">
      <c r="A157" s="93">
        <v>43983</v>
      </c>
      <c r="B157" s="176">
        <v>491</v>
      </c>
      <c r="C157" s="176">
        <v>543</v>
      </c>
      <c r="D157" s="176">
        <v>551</v>
      </c>
      <c r="E157" s="176">
        <v>583</v>
      </c>
      <c r="F157" s="176">
        <v>580</v>
      </c>
      <c r="G157" s="177">
        <f>DIARIO!H155</f>
        <v>653</v>
      </c>
      <c r="H157" s="38">
        <f>DIARIO!H520</f>
        <v>1256</v>
      </c>
      <c r="I157" s="154">
        <f>DIARIO!D155</f>
        <v>60</v>
      </c>
      <c r="J157" s="154">
        <f>DIARIO!D520</f>
        <v>517</v>
      </c>
      <c r="K157" s="154">
        <f>DIARIO!E155</f>
        <v>32</v>
      </c>
      <c r="L157" s="154">
        <f>DIARIO!E520</f>
        <v>34</v>
      </c>
      <c r="M157" s="14"/>
      <c r="N157" s="14"/>
    </row>
    <row r="158" spans="1:14" x14ac:dyDescent="0.35">
      <c r="A158" s="93">
        <v>43984</v>
      </c>
      <c r="B158" s="176">
        <v>512</v>
      </c>
      <c r="C158" s="176">
        <v>595</v>
      </c>
      <c r="D158" s="176">
        <v>546</v>
      </c>
      <c r="E158" s="176">
        <v>588</v>
      </c>
      <c r="F158" s="176">
        <v>570</v>
      </c>
      <c r="G158" s="177">
        <f>DIARIO!H156</f>
        <v>638</v>
      </c>
      <c r="H158" s="38">
        <f>DIARIO!H521</f>
        <v>1314</v>
      </c>
      <c r="I158" s="154">
        <f>DIARIO!D156</f>
        <v>64</v>
      </c>
      <c r="J158" s="154">
        <f>DIARIO!D521</f>
        <v>530</v>
      </c>
      <c r="K158" s="154">
        <f>DIARIO!E156</f>
        <v>27</v>
      </c>
      <c r="L158" s="154">
        <f>DIARIO!E521</f>
        <v>48</v>
      </c>
      <c r="M158" s="14"/>
      <c r="N158" s="14"/>
    </row>
    <row r="159" spans="1:14" x14ac:dyDescent="0.35">
      <c r="A159" s="93">
        <v>43985</v>
      </c>
      <c r="B159" s="176">
        <v>480</v>
      </c>
      <c r="C159" s="176">
        <v>575</v>
      </c>
      <c r="D159" s="176">
        <v>577</v>
      </c>
      <c r="E159" s="176">
        <v>555</v>
      </c>
      <c r="F159" s="176">
        <v>582</v>
      </c>
      <c r="G159" s="177">
        <f>DIARIO!H157</f>
        <v>689</v>
      </c>
      <c r="H159" s="38">
        <f>DIARIO!H522</f>
        <v>1328</v>
      </c>
      <c r="I159" s="154">
        <f>DIARIO!D157</f>
        <v>86</v>
      </c>
      <c r="J159" s="154">
        <f>DIARIO!D522</f>
        <v>510</v>
      </c>
      <c r="K159" s="154">
        <f>DIARIO!E157</f>
        <v>30</v>
      </c>
      <c r="L159" s="154">
        <f>DIARIO!E522</f>
        <v>43</v>
      </c>
      <c r="M159" s="14"/>
      <c r="N159" s="14"/>
    </row>
    <row r="160" spans="1:14" x14ac:dyDescent="0.35">
      <c r="A160" s="93">
        <v>43986</v>
      </c>
      <c r="B160" s="176">
        <v>563</v>
      </c>
      <c r="C160" s="176">
        <v>608</v>
      </c>
      <c r="D160" s="176">
        <v>500</v>
      </c>
      <c r="E160" s="176">
        <v>609</v>
      </c>
      <c r="F160" s="176">
        <v>642</v>
      </c>
      <c r="G160" s="177">
        <f>DIARIO!H158</f>
        <v>671</v>
      </c>
      <c r="H160" s="38">
        <f>DIARIO!H523</f>
        <v>1298</v>
      </c>
      <c r="I160" s="154">
        <f>DIARIO!D158</f>
        <v>68</v>
      </c>
      <c r="J160" s="154">
        <f>DIARIO!D523</f>
        <v>516</v>
      </c>
      <c r="K160" s="154">
        <f>DIARIO!E158</f>
        <v>22</v>
      </c>
      <c r="L160" s="154">
        <f>DIARIO!E523</f>
        <v>53</v>
      </c>
      <c r="M160" s="14"/>
      <c r="N160" s="14"/>
    </row>
    <row r="161" spans="1:14" x14ac:dyDescent="0.35">
      <c r="A161" s="93">
        <v>43987</v>
      </c>
      <c r="B161" s="176">
        <v>508</v>
      </c>
      <c r="C161" s="176">
        <v>578</v>
      </c>
      <c r="D161" s="176">
        <v>554</v>
      </c>
      <c r="E161" s="176">
        <v>635</v>
      </c>
      <c r="F161" s="176">
        <v>603</v>
      </c>
      <c r="G161" s="177">
        <f>DIARIO!H159</f>
        <v>664</v>
      </c>
      <c r="H161" s="38">
        <f>DIARIO!H524</f>
        <v>1399</v>
      </c>
      <c r="I161" s="154">
        <f>DIARIO!D159</f>
        <v>77</v>
      </c>
      <c r="J161" s="154">
        <f>DIARIO!D524</f>
        <v>547</v>
      </c>
      <c r="K161" s="154">
        <f>DIARIO!E159</f>
        <v>25</v>
      </c>
      <c r="L161" s="154">
        <f>DIARIO!E524</f>
        <v>46</v>
      </c>
      <c r="M161" s="14"/>
      <c r="N161" s="14"/>
    </row>
    <row r="162" spans="1:14" x14ac:dyDescent="0.35">
      <c r="A162" s="93">
        <v>43988</v>
      </c>
      <c r="B162" s="176">
        <v>526</v>
      </c>
      <c r="C162" s="176">
        <v>556</v>
      </c>
      <c r="D162" s="176">
        <v>582</v>
      </c>
      <c r="E162" s="176">
        <v>614</v>
      </c>
      <c r="F162" s="176">
        <v>587</v>
      </c>
      <c r="G162" s="177">
        <f>DIARIO!H160</f>
        <v>713</v>
      </c>
      <c r="H162" s="38">
        <f>DIARIO!H525</f>
        <v>1262</v>
      </c>
      <c r="I162" s="154">
        <f>DIARIO!D160</f>
        <v>75</v>
      </c>
      <c r="J162" s="154">
        <f>DIARIO!D525</f>
        <v>544</v>
      </c>
      <c r="K162" s="154">
        <f>DIARIO!E160</f>
        <v>25</v>
      </c>
      <c r="L162" s="154">
        <f>DIARIO!E525</f>
        <v>44</v>
      </c>
      <c r="M162" s="14"/>
      <c r="N162" s="14"/>
    </row>
    <row r="163" spans="1:14" x14ac:dyDescent="0.35">
      <c r="A163" s="93">
        <v>43989</v>
      </c>
      <c r="B163" s="176">
        <v>471</v>
      </c>
      <c r="C163" s="176">
        <v>565</v>
      </c>
      <c r="D163" s="176">
        <v>509</v>
      </c>
      <c r="E163" s="176">
        <v>591</v>
      </c>
      <c r="F163" s="176">
        <v>585</v>
      </c>
      <c r="G163" s="177">
        <f>DIARIO!H161</f>
        <v>692</v>
      </c>
      <c r="H163" s="38">
        <f>DIARIO!H526</f>
        <v>1289</v>
      </c>
      <c r="I163" s="154">
        <f>DIARIO!D161</f>
        <v>85</v>
      </c>
      <c r="J163" s="154">
        <f>DIARIO!D526</f>
        <v>548</v>
      </c>
      <c r="K163" s="154">
        <f>DIARIO!E161</f>
        <v>16</v>
      </c>
      <c r="L163" s="154">
        <f>DIARIO!E526</f>
        <v>49</v>
      </c>
      <c r="M163" s="14"/>
      <c r="N163" s="14"/>
    </row>
    <row r="164" spans="1:14" x14ac:dyDescent="0.35">
      <c r="A164" s="93">
        <v>43990</v>
      </c>
      <c r="B164" s="176">
        <v>538</v>
      </c>
      <c r="C164" s="176">
        <v>597</v>
      </c>
      <c r="D164" s="176">
        <v>536</v>
      </c>
      <c r="E164" s="176">
        <v>620</v>
      </c>
      <c r="F164" s="176">
        <v>630</v>
      </c>
      <c r="G164" s="177">
        <f>DIARIO!H162</f>
        <v>682</v>
      </c>
      <c r="H164" s="38">
        <f>DIARIO!H527</f>
        <v>1283</v>
      </c>
      <c r="I164" s="154">
        <f>DIARIO!D162</f>
        <v>73</v>
      </c>
      <c r="J164" s="154">
        <f>DIARIO!D527</f>
        <v>498</v>
      </c>
      <c r="K164" s="154">
        <f>DIARIO!E162</f>
        <v>21</v>
      </c>
      <c r="L164" s="154">
        <f>DIARIO!E527</f>
        <v>63</v>
      </c>
      <c r="M164" s="14"/>
      <c r="N164" s="14"/>
    </row>
    <row r="165" spans="1:14" x14ac:dyDescent="0.35">
      <c r="A165" s="93">
        <v>43991</v>
      </c>
      <c r="B165" s="176">
        <v>478</v>
      </c>
      <c r="C165" s="176">
        <v>554</v>
      </c>
      <c r="D165" s="176">
        <v>519</v>
      </c>
      <c r="E165" s="176">
        <v>617</v>
      </c>
      <c r="F165" s="176">
        <v>602</v>
      </c>
      <c r="G165" s="177">
        <f>DIARIO!H163</f>
        <v>681</v>
      </c>
      <c r="H165" s="38">
        <f>DIARIO!H528</f>
        <v>1349</v>
      </c>
      <c r="I165" s="154">
        <f>DIARIO!D163</f>
        <v>92</v>
      </c>
      <c r="J165" s="154">
        <f>DIARIO!D528</f>
        <v>541</v>
      </c>
      <c r="K165" s="154">
        <f>DIARIO!E163</f>
        <v>23</v>
      </c>
      <c r="L165" s="154">
        <f>DIARIO!E528</f>
        <v>59</v>
      </c>
      <c r="M165" s="14"/>
      <c r="N165" s="14"/>
    </row>
    <row r="166" spans="1:14" x14ac:dyDescent="0.35">
      <c r="A166" s="93">
        <v>43992</v>
      </c>
      <c r="B166" s="176">
        <v>506</v>
      </c>
      <c r="C166" s="176">
        <v>550</v>
      </c>
      <c r="D166" s="176">
        <v>550</v>
      </c>
      <c r="E166" s="176">
        <v>571</v>
      </c>
      <c r="F166" s="176">
        <v>616</v>
      </c>
      <c r="G166" s="177">
        <f>DIARIO!H164</f>
        <v>676</v>
      </c>
      <c r="H166" s="38">
        <f>DIARIO!H529</f>
        <v>1391</v>
      </c>
      <c r="I166" s="154">
        <f>DIARIO!D164</f>
        <v>87</v>
      </c>
      <c r="J166" s="154">
        <f>DIARIO!D529</f>
        <v>556</v>
      </c>
      <c r="K166" s="154">
        <f>DIARIO!E164</f>
        <v>32</v>
      </c>
      <c r="L166" s="154">
        <f>DIARIO!E529</f>
        <v>60</v>
      </c>
      <c r="M166" s="14"/>
      <c r="N166" s="14"/>
    </row>
    <row r="167" spans="1:14" x14ac:dyDescent="0.35">
      <c r="A167" s="93">
        <v>43993</v>
      </c>
      <c r="B167" s="176">
        <v>528</v>
      </c>
      <c r="C167" s="176">
        <v>543</v>
      </c>
      <c r="D167" s="176">
        <v>549</v>
      </c>
      <c r="E167" s="176">
        <v>613</v>
      </c>
      <c r="F167" s="176">
        <v>594</v>
      </c>
      <c r="G167" s="177">
        <f>DIARIO!H165</f>
        <v>657</v>
      </c>
      <c r="H167" s="38">
        <f>DIARIO!H530</f>
        <v>1411</v>
      </c>
      <c r="I167" s="154">
        <f>DIARIO!D165</f>
        <v>89</v>
      </c>
      <c r="J167" s="154">
        <f>DIARIO!D530</f>
        <v>572</v>
      </c>
      <c r="K167" s="154">
        <f>DIARIO!E165</f>
        <v>35</v>
      </c>
      <c r="L167" s="154">
        <f>DIARIO!E530</f>
        <v>60</v>
      </c>
      <c r="M167" s="14"/>
      <c r="N167" s="14"/>
    </row>
    <row r="168" spans="1:14" x14ac:dyDescent="0.35">
      <c r="A168" s="93">
        <v>43994</v>
      </c>
      <c r="B168" s="176">
        <v>497</v>
      </c>
      <c r="C168" s="176">
        <v>565</v>
      </c>
      <c r="D168" s="176">
        <v>557</v>
      </c>
      <c r="E168" s="176">
        <v>610</v>
      </c>
      <c r="F168" s="176">
        <v>578</v>
      </c>
      <c r="G168" s="177">
        <f>DIARIO!H166</f>
        <v>698</v>
      </c>
      <c r="H168" s="38">
        <f>DIARIO!H531</f>
        <v>1416</v>
      </c>
      <c r="I168" s="154">
        <f>DIARIO!D166</f>
        <v>89</v>
      </c>
      <c r="J168" s="154">
        <f>DIARIO!D531</f>
        <v>562</v>
      </c>
      <c r="K168" s="154">
        <f>DIARIO!E166</f>
        <v>15</v>
      </c>
      <c r="L168" s="154">
        <f>DIARIO!E531</f>
        <v>58</v>
      </c>
      <c r="M168" s="14"/>
      <c r="N168" s="14"/>
    </row>
    <row r="169" spans="1:14" x14ac:dyDescent="0.35">
      <c r="A169" s="93">
        <v>43995</v>
      </c>
      <c r="B169" s="176">
        <v>503</v>
      </c>
      <c r="C169" s="176">
        <v>552</v>
      </c>
      <c r="D169" s="176">
        <v>544</v>
      </c>
      <c r="E169" s="176">
        <v>583</v>
      </c>
      <c r="F169" s="176">
        <v>571</v>
      </c>
      <c r="G169" s="177">
        <f>DIARIO!H167</f>
        <v>723</v>
      </c>
      <c r="H169" s="38">
        <f>DIARIO!H532</f>
        <v>1328</v>
      </c>
      <c r="I169" s="154">
        <f>DIARIO!D167</f>
        <v>87</v>
      </c>
      <c r="J169" s="154">
        <f>DIARIO!D532</f>
        <v>567</v>
      </c>
      <c r="K169" s="154">
        <f>DIARIO!E167</f>
        <v>44</v>
      </c>
      <c r="L169" s="154">
        <f>DIARIO!E532</f>
        <v>53</v>
      </c>
      <c r="M169" s="14"/>
      <c r="N169" s="14"/>
    </row>
    <row r="170" spans="1:14" x14ac:dyDescent="0.35">
      <c r="A170" s="93">
        <v>43996</v>
      </c>
      <c r="B170" s="176">
        <v>516</v>
      </c>
      <c r="C170" s="176">
        <v>567</v>
      </c>
      <c r="D170" s="176">
        <v>554</v>
      </c>
      <c r="E170" s="176">
        <v>583</v>
      </c>
      <c r="F170" s="176">
        <v>613</v>
      </c>
      <c r="G170" s="177">
        <f>DIARIO!H168</f>
        <v>732</v>
      </c>
      <c r="H170" s="38">
        <f>DIARIO!H533</f>
        <v>1382</v>
      </c>
      <c r="I170" s="154">
        <f>DIARIO!D168</f>
        <v>125</v>
      </c>
      <c r="J170" s="154">
        <f>DIARIO!D533</f>
        <v>583</v>
      </c>
      <c r="K170" s="154">
        <f>DIARIO!E168</f>
        <v>35</v>
      </c>
      <c r="L170" s="154">
        <f>DIARIO!E533</f>
        <v>53</v>
      </c>
      <c r="M170" s="14"/>
      <c r="N170" s="14"/>
    </row>
    <row r="171" spans="1:14" x14ac:dyDescent="0.35">
      <c r="A171" s="93">
        <v>43997</v>
      </c>
      <c r="B171" s="176">
        <v>582</v>
      </c>
      <c r="C171" s="176">
        <v>582</v>
      </c>
      <c r="D171" s="176">
        <v>514</v>
      </c>
      <c r="E171" s="176">
        <v>628</v>
      </c>
      <c r="F171" s="176">
        <v>575</v>
      </c>
      <c r="G171" s="177">
        <f>DIARIO!H169</f>
        <v>728</v>
      </c>
      <c r="H171" s="38">
        <f>DIARIO!H534</f>
        <v>1393</v>
      </c>
      <c r="I171" s="154">
        <f>DIARIO!D169</f>
        <v>111</v>
      </c>
      <c r="J171" s="154">
        <f>DIARIO!D534</f>
        <v>587</v>
      </c>
      <c r="K171" s="154">
        <f>DIARIO!E169</f>
        <v>29</v>
      </c>
      <c r="L171" s="154">
        <f>DIARIO!E534</f>
        <v>52</v>
      </c>
    </row>
    <row r="172" spans="1:14" x14ac:dyDescent="0.35">
      <c r="A172" s="93">
        <v>43998</v>
      </c>
      <c r="B172" s="176">
        <v>475</v>
      </c>
      <c r="C172" s="176">
        <v>612</v>
      </c>
      <c r="D172" s="176">
        <v>530</v>
      </c>
      <c r="E172" s="176">
        <v>614</v>
      </c>
      <c r="F172" s="176">
        <v>604</v>
      </c>
      <c r="G172" s="177">
        <f>DIARIO!H170</f>
        <v>752</v>
      </c>
      <c r="H172" s="38">
        <f>DIARIO!H535</f>
        <v>1394</v>
      </c>
      <c r="I172" s="154">
        <f>DIARIO!D170</f>
        <v>118</v>
      </c>
      <c r="J172" s="154">
        <f>DIARIO!D535</f>
        <v>588</v>
      </c>
      <c r="K172" s="154">
        <f>DIARIO!E170</f>
        <v>31</v>
      </c>
      <c r="L172" s="154">
        <f>DIARIO!E535</f>
        <v>67</v>
      </c>
    </row>
    <row r="173" spans="1:14" x14ac:dyDescent="0.35">
      <c r="A173" s="93">
        <v>43999</v>
      </c>
      <c r="B173" s="176">
        <v>530</v>
      </c>
      <c r="C173" s="176">
        <v>559</v>
      </c>
      <c r="D173" s="176">
        <v>562</v>
      </c>
      <c r="E173" s="176">
        <v>604</v>
      </c>
      <c r="F173" s="176">
        <v>669</v>
      </c>
      <c r="G173" s="177">
        <f>DIARIO!H171</f>
        <v>759</v>
      </c>
      <c r="H173" s="38">
        <f>DIARIO!H536</f>
        <v>1438</v>
      </c>
      <c r="I173" s="154">
        <f>DIARIO!D171</f>
        <v>130</v>
      </c>
      <c r="J173" s="154">
        <f>DIARIO!D536</f>
        <v>599</v>
      </c>
      <c r="K173" s="154">
        <f>DIARIO!E171</f>
        <v>23</v>
      </c>
      <c r="L173" s="154">
        <f>DIARIO!E536</f>
        <v>50</v>
      </c>
    </row>
    <row r="174" spans="1:14" x14ac:dyDescent="0.35">
      <c r="A174" s="93">
        <v>44000</v>
      </c>
      <c r="B174" s="176">
        <v>489</v>
      </c>
      <c r="C174" s="176">
        <v>550</v>
      </c>
      <c r="D174" s="176">
        <v>568</v>
      </c>
      <c r="E174" s="176">
        <v>628</v>
      </c>
      <c r="F174" s="176">
        <v>592</v>
      </c>
      <c r="G174" s="177">
        <f>DIARIO!H172</f>
        <v>764</v>
      </c>
      <c r="H174" s="38">
        <f>DIARIO!H537</f>
        <v>1374</v>
      </c>
      <c r="I174" s="154">
        <f>DIARIO!D172</f>
        <v>142</v>
      </c>
      <c r="J174" s="154">
        <f>DIARIO!D537</f>
        <v>560</v>
      </c>
      <c r="K174" s="154">
        <f>DIARIO!E172</f>
        <v>42</v>
      </c>
      <c r="L174" s="154">
        <f>DIARIO!E537</f>
        <v>50</v>
      </c>
    </row>
    <row r="175" spans="1:14" x14ac:dyDescent="0.35">
      <c r="A175" s="93">
        <v>44001</v>
      </c>
      <c r="B175" s="176">
        <v>558</v>
      </c>
      <c r="C175" s="176">
        <v>539</v>
      </c>
      <c r="D175" s="176">
        <v>523</v>
      </c>
      <c r="E175" s="176">
        <v>584</v>
      </c>
      <c r="F175" s="176">
        <v>593</v>
      </c>
      <c r="G175" s="177">
        <f>DIARIO!H173</f>
        <v>800</v>
      </c>
      <c r="H175" s="38">
        <f>DIARIO!H538</f>
        <v>1413</v>
      </c>
      <c r="I175" s="154">
        <f>DIARIO!D173</f>
        <v>126</v>
      </c>
      <c r="J175" s="154">
        <f>DIARIO!D538</f>
        <v>576</v>
      </c>
      <c r="K175" s="154">
        <f>DIARIO!E173</f>
        <v>38</v>
      </c>
      <c r="L175" s="154">
        <f>DIARIO!E538</f>
        <v>64</v>
      </c>
    </row>
    <row r="176" spans="1:14" x14ac:dyDescent="0.35">
      <c r="A176" s="93">
        <v>44002</v>
      </c>
      <c r="B176" s="176">
        <v>484</v>
      </c>
      <c r="C176" s="176">
        <v>610</v>
      </c>
      <c r="D176" s="176">
        <v>478</v>
      </c>
      <c r="E176" s="176">
        <v>639</v>
      </c>
      <c r="F176" s="176">
        <v>629</v>
      </c>
      <c r="G176" s="177">
        <f>DIARIO!H174</f>
        <v>750</v>
      </c>
      <c r="H176" s="38">
        <f>DIARIO!H539</f>
        <v>1429</v>
      </c>
      <c r="I176" s="154">
        <f>DIARIO!D174</f>
        <v>127</v>
      </c>
      <c r="J176" s="154">
        <f>DIARIO!D539</f>
        <v>585</v>
      </c>
      <c r="K176" s="154">
        <f>DIARIO!E174</f>
        <v>27</v>
      </c>
      <c r="L176" s="154">
        <f>DIARIO!E539</f>
        <v>68</v>
      </c>
    </row>
    <row r="177" spans="1:12" x14ac:dyDescent="0.35">
      <c r="A177" s="93">
        <v>44003</v>
      </c>
      <c r="B177" s="176">
        <v>561</v>
      </c>
      <c r="C177" s="176">
        <v>566</v>
      </c>
      <c r="D177" s="176">
        <v>534</v>
      </c>
      <c r="E177" s="176">
        <v>643</v>
      </c>
      <c r="F177" s="176">
        <v>606</v>
      </c>
      <c r="G177" s="177">
        <f>DIARIO!H175</f>
        <v>776</v>
      </c>
      <c r="H177" s="38">
        <f>DIARIO!H540</f>
        <v>1487</v>
      </c>
      <c r="I177" s="154">
        <f>DIARIO!D175</f>
        <v>156</v>
      </c>
      <c r="J177" s="154">
        <f>DIARIO!D540</f>
        <v>594</v>
      </c>
      <c r="K177" s="154">
        <f>DIARIO!E175</f>
        <v>21</v>
      </c>
      <c r="L177" s="154">
        <f>DIARIO!E540</f>
        <v>60</v>
      </c>
    </row>
    <row r="178" spans="1:12" x14ac:dyDescent="0.35">
      <c r="A178" s="93">
        <v>44004</v>
      </c>
      <c r="B178" s="176">
        <v>525</v>
      </c>
      <c r="C178" s="176">
        <v>506</v>
      </c>
      <c r="D178" s="176">
        <v>518</v>
      </c>
      <c r="E178" s="176">
        <v>574</v>
      </c>
      <c r="F178" s="176">
        <v>601</v>
      </c>
      <c r="G178" s="177">
        <f>DIARIO!H176</f>
        <v>815</v>
      </c>
      <c r="H178" s="38">
        <f>DIARIO!H541</f>
        <v>1420</v>
      </c>
      <c r="I178" s="154">
        <f>DIARIO!D176</f>
        <v>149</v>
      </c>
      <c r="J178" s="154">
        <f>DIARIO!D541</f>
        <v>583</v>
      </c>
      <c r="K178" s="154">
        <f>DIARIO!E176</f>
        <v>39</v>
      </c>
      <c r="L178" s="154">
        <f>DIARIO!E541</f>
        <v>57</v>
      </c>
    </row>
    <row r="179" spans="1:12" x14ac:dyDescent="0.35">
      <c r="A179" s="93">
        <v>44005</v>
      </c>
      <c r="B179" s="176">
        <v>524</v>
      </c>
      <c r="C179" s="176">
        <v>561</v>
      </c>
      <c r="D179" s="176">
        <v>520</v>
      </c>
      <c r="E179" s="176">
        <v>624</v>
      </c>
      <c r="F179" s="176">
        <v>667</v>
      </c>
      <c r="G179" s="177">
        <f>DIARIO!H177</f>
        <v>822</v>
      </c>
      <c r="H179" s="38">
        <f>DIARIO!H542</f>
        <v>1402</v>
      </c>
      <c r="I179" s="154">
        <f>DIARIO!D177</f>
        <v>152</v>
      </c>
      <c r="J179" s="154">
        <f>DIARIO!D542</f>
        <v>589</v>
      </c>
      <c r="K179" s="154">
        <f>DIARIO!E177</f>
        <v>37</v>
      </c>
      <c r="L179" s="154">
        <f>DIARIO!E542</f>
        <v>49</v>
      </c>
    </row>
    <row r="180" spans="1:12" x14ac:dyDescent="0.35">
      <c r="A180" s="93">
        <v>44006</v>
      </c>
      <c r="B180" s="176">
        <v>498</v>
      </c>
      <c r="C180" s="176">
        <v>559</v>
      </c>
      <c r="D180" s="176">
        <v>531</v>
      </c>
      <c r="E180" s="176">
        <v>559</v>
      </c>
      <c r="F180" s="176">
        <v>625</v>
      </c>
      <c r="G180" s="177">
        <f>DIARIO!H178</f>
        <v>822</v>
      </c>
      <c r="H180" s="38">
        <f>DIARIO!H543</f>
        <v>1435</v>
      </c>
      <c r="I180" s="154">
        <f>DIARIO!D178</f>
        <v>159</v>
      </c>
      <c r="J180" s="154">
        <f>DIARIO!D543</f>
        <v>617</v>
      </c>
      <c r="K180" s="154">
        <f>DIARIO!E178</f>
        <v>41</v>
      </c>
      <c r="L180" s="154">
        <f>DIARIO!E543</f>
        <v>49</v>
      </c>
    </row>
    <row r="181" spans="1:12" x14ac:dyDescent="0.35">
      <c r="A181" s="93">
        <v>44007</v>
      </c>
      <c r="B181" s="176">
        <v>565</v>
      </c>
      <c r="C181" s="176">
        <v>535</v>
      </c>
      <c r="D181" s="176">
        <v>519</v>
      </c>
      <c r="E181" s="176">
        <v>605</v>
      </c>
      <c r="F181" s="176">
        <v>617</v>
      </c>
      <c r="G181" s="177">
        <f>DIARIO!H179</f>
        <v>788</v>
      </c>
      <c r="H181" s="38">
        <f>DIARIO!H544</f>
        <v>1418</v>
      </c>
      <c r="I181" s="154">
        <f>DIARIO!D179</f>
        <v>155</v>
      </c>
      <c r="J181" s="154">
        <f>DIARIO!D544</f>
        <v>572</v>
      </c>
      <c r="K181" s="154">
        <f>DIARIO!E179</f>
        <v>42</v>
      </c>
      <c r="L181" s="154">
        <f>DIARIO!E544</f>
        <v>46</v>
      </c>
    </row>
    <row r="182" spans="1:12" x14ac:dyDescent="0.35">
      <c r="A182" s="93">
        <v>44008</v>
      </c>
      <c r="B182" s="176">
        <v>560</v>
      </c>
      <c r="C182" s="176">
        <v>553</v>
      </c>
      <c r="D182" s="176">
        <v>539</v>
      </c>
      <c r="E182" s="176">
        <v>639</v>
      </c>
      <c r="F182" s="176">
        <v>542</v>
      </c>
      <c r="G182" s="177">
        <f>DIARIO!H180</f>
        <v>793</v>
      </c>
      <c r="H182" s="38">
        <f>DIARIO!H545</f>
        <v>1343</v>
      </c>
      <c r="I182" s="154">
        <f>DIARIO!D180</f>
        <v>154</v>
      </c>
      <c r="J182" s="154">
        <f>DIARIO!D545</f>
        <v>528</v>
      </c>
      <c r="K182" s="154">
        <f>DIARIO!E180</f>
        <v>49</v>
      </c>
      <c r="L182" s="154">
        <f>DIARIO!E545</f>
        <v>60</v>
      </c>
    </row>
    <row r="183" spans="1:12" x14ac:dyDescent="0.35">
      <c r="A183" s="93">
        <v>44009</v>
      </c>
      <c r="B183" s="176">
        <v>529</v>
      </c>
      <c r="C183" s="176">
        <v>571</v>
      </c>
      <c r="D183" s="176">
        <v>535</v>
      </c>
      <c r="E183" s="176">
        <v>630</v>
      </c>
      <c r="F183" s="176">
        <v>613</v>
      </c>
      <c r="G183" s="177">
        <f>DIARIO!H181</f>
        <v>796</v>
      </c>
      <c r="H183" s="38">
        <f>DIARIO!H546</f>
        <v>1359</v>
      </c>
      <c r="I183" s="154">
        <f>DIARIO!D181</f>
        <v>161</v>
      </c>
      <c r="J183" s="154">
        <f>DIARIO!D546</f>
        <v>542</v>
      </c>
      <c r="K183" s="154">
        <f>DIARIO!E181</f>
        <v>49</v>
      </c>
      <c r="L183" s="154">
        <f>DIARIO!E546</f>
        <v>48</v>
      </c>
    </row>
    <row r="184" spans="1:12" x14ac:dyDescent="0.35">
      <c r="A184" s="93">
        <v>44010</v>
      </c>
      <c r="B184" s="176">
        <v>560</v>
      </c>
      <c r="C184" s="176">
        <v>547</v>
      </c>
      <c r="D184" s="176">
        <v>553</v>
      </c>
      <c r="E184" s="176">
        <v>621</v>
      </c>
      <c r="F184" s="176">
        <v>609</v>
      </c>
      <c r="G184" s="177">
        <f>DIARIO!H182</f>
        <v>814</v>
      </c>
      <c r="H184" s="38">
        <f>DIARIO!H547</f>
        <v>1405</v>
      </c>
      <c r="I184" s="154">
        <f>DIARIO!D182</f>
        <v>149</v>
      </c>
      <c r="J184" s="154">
        <f>DIARIO!D547</f>
        <v>587</v>
      </c>
      <c r="K184" s="154">
        <f>DIARIO!E182</f>
        <v>46</v>
      </c>
      <c r="L184" s="154">
        <f>DIARIO!E547</f>
        <v>54</v>
      </c>
    </row>
    <row r="185" spans="1:12" x14ac:dyDescent="0.35">
      <c r="A185" s="93">
        <v>44011</v>
      </c>
      <c r="B185" s="176">
        <v>544</v>
      </c>
      <c r="C185" s="176">
        <v>568</v>
      </c>
      <c r="D185" s="176">
        <v>542</v>
      </c>
      <c r="E185" s="176">
        <v>588</v>
      </c>
      <c r="F185" s="176">
        <v>610</v>
      </c>
      <c r="G185" s="177">
        <f>DIARIO!H183</f>
        <v>778</v>
      </c>
      <c r="H185" s="38">
        <f>DIARIO!H548</f>
        <v>1462</v>
      </c>
      <c r="I185" s="154">
        <f>DIARIO!D183</f>
        <v>177</v>
      </c>
      <c r="J185" s="154">
        <f>DIARIO!D548</f>
        <v>611</v>
      </c>
      <c r="K185" s="154">
        <f>DIARIO!E183</f>
        <v>27</v>
      </c>
      <c r="L185" s="154">
        <f>DIARIO!E548</f>
        <v>55</v>
      </c>
    </row>
    <row r="186" spans="1:12" x14ac:dyDescent="0.35">
      <c r="A186" s="93">
        <v>44012</v>
      </c>
      <c r="B186" s="176">
        <v>541</v>
      </c>
      <c r="C186" s="176">
        <v>549</v>
      </c>
      <c r="D186" s="176">
        <v>551</v>
      </c>
      <c r="E186" s="176">
        <v>627</v>
      </c>
      <c r="F186" s="176">
        <v>554</v>
      </c>
      <c r="G186" s="177">
        <f>DIARIO!H184</f>
        <v>836</v>
      </c>
      <c r="H186" s="38">
        <f>DIARIO!H549</f>
        <v>1402</v>
      </c>
      <c r="I186" s="154">
        <f>DIARIO!D184</f>
        <v>178</v>
      </c>
      <c r="J186" s="154">
        <f>DIARIO!D549</f>
        <v>563</v>
      </c>
      <c r="K186" s="154">
        <f>DIARIO!E184</f>
        <v>50</v>
      </c>
      <c r="L186" s="154">
        <f>DIARIO!E549</f>
        <v>45</v>
      </c>
    </row>
    <row r="187" spans="1:12" x14ac:dyDescent="0.35">
      <c r="A187" s="93">
        <v>44013</v>
      </c>
      <c r="B187" s="176">
        <v>546</v>
      </c>
      <c r="C187" s="176">
        <v>532</v>
      </c>
      <c r="D187" s="176">
        <v>557</v>
      </c>
      <c r="E187" s="176">
        <v>609</v>
      </c>
      <c r="F187" s="176">
        <v>627</v>
      </c>
      <c r="G187" s="177">
        <f>DIARIO!H185</f>
        <v>793</v>
      </c>
      <c r="H187" s="38">
        <f>DIARIO!H550</f>
        <v>1379</v>
      </c>
      <c r="I187" s="154">
        <f>DIARIO!D185</f>
        <v>174</v>
      </c>
      <c r="J187" s="154">
        <f>DIARIO!D550</f>
        <v>568</v>
      </c>
      <c r="K187" s="154">
        <f>DIARIO!E185</f>
        <v>51</v>
      </c>
      <c r="L187" s="154">
        <f>DIARIO!E550</f>
        <v>54</v>
      </c>
    </row>
    <row r="188" spans="1:12" x14ac:dyDescent="0.35">
      <c r="A188" s="93">
        <v>44014</v>
      </c>
      <c r="B188" s="176">
        <v>508</v>
      </c>
      <c r="C188" s="176">
        <v>609</v>
      </c>
      <c r="D188" s="176">
        <v>535</v>
      </c>
      <c r="E188" s="176">
        <v>623</v>
      </c>
      <c r="F188" s="176">
        <v>614</v>
      </c>
      <c r="G188" s="177">
        <f>DIARIO!H186</f>
        <v>846</v>
      </c>
      <c r="H188" s="38">
        <f>DIARIO!H551</f>
        <v>1334</v>
      </c>
      <c r="I188" s="154">
        <f>DIARIO!D186</f>
        <v>185</v>
      </c>
      <c r="J188" s="154">
        <f>DIARIO!D551</f>
        <v>549</v>
      </c>
      <c r="K188" s="154">
        <f>DIARIO!E186</f>
        <v>40</v>
      </c>
      <c r="L188" s="154">
        <f>DIARIO!E551</f>
        <v>57</v>
      </c>
    </row>
    <row r="189" spans="1:12" x14ac:dyDescent="0.35">
      <c r="A189" s="93">
        <v>44015</v>
      </c>
      <c r="B189" s="176">
        <v>541</v>
      </c>
      <c r="C189" s="176">
        <v>571</v>
      </c>
      <c r="D189" s="176">
        <v>526</v>
      </c>
      <c r="E189" s="176">
        <v>618</v>
      </c>
      <c r="F189" s="176">
        <v>603</v>
      </c>
      <c r="G189" s="177">
        <f>DIARIO!H187</f>
        <v>878</v>
      </c>
      <c r="H189" s="38">
        <f>DIARIO!H552</f>
        <v>1426</v>
      </c>
      <c r="I189" s="154">
        <f>DIARIO!D187</f>
        <v>203</v>
      </c>
      <c r="J189" s="154">
        <f>DIARIO!D552</f>
        <v>554</v>
      </c>
      <c r="K189" s="154">
        <f>DIARIO!E187</f>
        <v>37</v>
      </c>
      <c r="L189" s="154">
        <f>DIARIO!E552</f>
        <v>62</v>
      </c>
    </row>
    <row r="190" spans="1:12" x14ac:dyDescent="0.35">
      <c r="A190" s="93">
        <v>44016</v>
      </c>
      <c r="B190" s="176">
        <v>564</v>
      </c>
      <c r="C190" s="176">
        <v>522</v>
      </c>
      <c r="D190" s="176">
        <v>559</v>
      </c>
      <c r="E190" s="176">
        <v>589</v>
      </c>
      <c r="F190" s="176">
        <v>575</v>
      </c>
      <c r="G190" s="177">
        <f>DIARIO!H188</f>
        <v>790</v>
      </c>
      <c r="H190" s="38">
        <f>DIARIO!H553</f>
        <v>1302</v>
      </c>
      <c r="I190" s="154">
        <f>DIARIO!D188</f>
        <v>164</v>
      </c>
      <c r="J190" s="154">
        <f>DIARIO!D553</f>
        <v>508</v>
      </c>
      <c r="K190" s="154">
        <f>DIARIO!E188</f>
        <v>42</v>
      </c>
      <c r="L190" s="154">
        <f>DIARIO!E553</f>
        <v>50</v>
      </c>
    </row>
    <row r="191" spans="1:12" x14ac:dyDescent="0.35">
      <c r="A191" s="93">
        <v>44017</v>
      </c>
      <c r="B191" s="176">
        <v>523</v>
      </c>
      <c r="C191" s="176">
        <v>591</v>
      </c>
      <c r="D191" s="176">
        <v>545</v>
      </c>
      <c r="E191" s="176">
        <v>604</v>
      </c>
      <c r="F191" s="176">
        <v>647</v>
      </c>
      <c r="G191" s="177">
        <f>DIARIO!H189</f>
        <v>857</v>
      </c>
      <c r="H191" s="38">
        <f>DIARIO!H554</f>
        <v>1333</v>
      </c>
      <c r="I191" s="154">
        <f>DIARIO!D189</f>
        <v>189</v>
      </c>
      <c r="J191" s="154">
        <f>DIARIO!D554</f>
        <v>544</v>
      </c>
      <c r="K191" s="154">
        <f>DIARIO!E189</f>
        <v>44</v>
      </c>
      <c r="L191" s="154">
        <f>DIARIO!E554</f>
        <v>43</v>
      </c>
    </row>
    <row r="192" spans="1:12" x14ac:dyDescent="0.35">
      <c r="A192" s="93">
        <v>44018</v>
      </c>
      <c r="B192" s="176">
        <v>583</v>
      </c>
      <c r="C192" s="176">
        <v>552</v>
      </c>
      <c r="D192" s="176">
        <v>519</v>
      </c>
      <c r="E192" s="176">
        <v>590</v>
      </c>
      <c r="F192" s="176">
        <v>580</v>
      </c>
      <c r="G192" s="177">
        <f>DIARIO!H190</f>
        <v>849</v>
      </c>
      <c r="H192" s="38">
        <f>DIARIO!H555</f>
        <v>1341</v>
      </c>
      <c r="I192" s="154">
        <f>DIARIO!D190</f>
        <v>220</v>
      </c>
      <c r="J192" s="154">
        <f>DIARIO!D555</f>
        <v>531</v>
      </c>
      <c r="K192" s="154">
        <f>DIARIO!E190</f>
        <v>37</v>
      </c>
      <c r="L192" s="154">
        <f>DIARIO!E555</f>
        <v>54</v>
      </c>
    </row>
    <row r="193" spans="1:12" x14ac:dyDescent="0.35">
      <c r="A193" s="93">
        <v>44019</v>
      </c>
      <c r="B193" s="176">
        <v>544</v>
      </c>
      <c r="C193" s="176">
        <v>541</v>
      </c>
      <c r="D193" s="176">
        <v>576</v>
      </c>
      <c r="E193" s="176">
        <v>596</v>
      </c>
      <c r="F193" s="176">
        <v>598</v>
      </c>
      <c r="G193" s="177">
        <f>DIARIO!H191</f>
        <v>890</v>
      </c>
      <c r="H193" s="38">
        <f>DIARIO!H556</f>
        <v>1332</v>
      </c>
      <c r="I193" s="154">
        <f>DIARIO!D191</f>
        <v>245</v>
      </c>
      <c r="J193" s="154">
        <f>DIARIO!D556</f>
        <v>515</v>
      </c>
      <c r="K193" s="154">
        <f>DIARIO!E191</f>
        <v>54</v>
      </c>
      <c r="L193" s="154">
        <f>DIARIO!E556</f>
        <v>59</v>
      </c>
    </row>
    <row r="194" spans="1:12" x14ac:dyDescent="0.35">
      <c r="A194" s="93">
        <v>44020</v>
      </c>
      <c r="B194" s="176">
        <v>555</v>
      </c>
      <c r="C194" s="176">
        <v>523</v>
      </c>
      <c r="D194" s="176">
        <v>565</v>
      </c>
      <c r="E194" s="176">
        <v>623</v>
      </c>
      <c r="F194" s="176">
        <v>606</v>
      </c>
      <c r="G194" s="177">
        <f>DIARIO!H192</f>
        <v>846</v>
      </c>
      <c r="H194" s="38">
        <f>DIARIO!H557</f>
        <v>1319</v>
      </c>
      <c r="I194" s="154">
        <f>DIARIO!D192</f>
        <v>215</v>
      </c>
      <c r="J194" s="154">
        <f>DIARIO!D557</f>
        <v>517</v>
      </c>
      <c r="K194" s="154">
        <f>DIARIO!E192</f>
        <v>54</v>
      </c>
      <c r="L194" s="154">
        <f>DIARIO!E557</f>
        <v>42</v>
      </c>
    </row>
    <row r="195" spans="1:12" x14ac:dyDescent="0.35">
      <c r="A195" s="93">
        <v>44021</v>
      </c>
      <c r="B195" s="176">
        <v>516</v>
      </c>
      <c r="C195" s="176">
        <v>510</v>
      </c>
      <c r="D195" s="176">
        <v>519</v>
      </c>
      <c r="E195" s="176">
        <v>576</v>
      </c>
      <c r="F195" s="176">
        <v>599</v>
      </c>
      <c r="G195" s="177">
        <f>DIARIO!H193</f>
        <v>955</v>
      </c>
      <c r="H195" s="38">
        <f>DIARIO!H558</f>
        <v>1225</v>
      </c>
      <c r="I195" s="154">
        <f>DIARIO!D193</f>
        <v>234</v>
      </c>
      <c r="J195" s="154">
        <f>DIARIO!D558</f>
        <v>443</v>
      </c>
      <c r="K195" s="154">
        <f>DIARIO!E193</f>
        <v>51</v>
      </c>
      <c r="L195" s="154">
        <f>DIARIO!E558</f>
        <v>28</v>
      </c>
    </row>
    <row r="196" spans="1:12" x14ac:dyDescent="0.35">
      <c r="A196" s="93">
        <v>44022</v>
      </c>
      <c r="B196" s="176">
        <v>517</v>
      </c>
      <c r="C196" s="176">
        <v>537</v>
      </c>
      <c r="D196" s="176">
        <v>606</v>
      </c>
      <c r="E196" s="176">
        <v>588</v>
      </c>
      <c r="F196" s="176">
        <v>652</v>
      </c>
      <c r="G196" s="177">
        <f>DIARIO!H194</f>
        <v>935</v>
      </c>
      <c r="H196" s="38">
        <f>DIARIO!H559</f>
        <v>1184</v>
      </c>
      <c r="I196" s="154">
        <f>DIARIO!D194</f>
        <v>223</v>
      </c>
      <c r="J196" s="154">
        <f>DIARIO!D559</f>
        <v>468</v>
      </c>
      <c r="K196" s="154">
        <f>DIARIO!E194</f>
        <v>50</v>
      </c>
      <c r="L196" s="154">
        <f>DIARIO!E559</f>
        <v>42</v>
      </c>
    </row>
    <row r="197" spans="1:12" x14ac:dyDescent="0.35">
      <c r="A197" s="93">
        <v>44023</v>
      </c>
      <c r="B197" s="176">
        <v>546</v>
      </c>
      <c r="C197" s="176">
        <v>547</v>
      </c>
      <c r="D197" s="176">
        <v>525</v>
      </c>
      <c r="E197" s="176">
        <v>615</v>
      </c>
      <c r="F197" s="176">
        <v>577</v>
      </c>
      <c r="G197" s="177">
        <f>DIARIO!H195</f>
        <v>878</v>
      </c>
      <c r="H197" s="38">
        <f>DIARIO!H560</f>
        <v>1235</v>
      </c>
      <c r="I197" s="154">
        <f>DIARIO!D195</f>
        <v>235</v>
      </c>
      <c r="J197" s="154">
        <f>DIARIO!D560</f>
        <v>449</v>
      </c>
      <c r="K197" s="154">
        <f>DIARIO!E195</f>
        <v>43</v>
      </c>
      <c r="L197" s="154">
        <f>DIARIO!E560</f>
        <v>38</v>
      </c>
    </row>
    <row r="198" spans="1:12" x14ac:dyDescent="0.35">
      <c r="A198" s="93">
        <v>44024</v>
      </c>
      <c r="B198" s="176">
        <v>519</v>
      </c>
      <c r="C198" s="176">
        <v>532</v>
      </c>
      <c r="D198" s="176">
        <v>521</v>
      </c>
      <c r="E198" s="176">
        <v>595</v>
      </c>
      <c r="F198" s="176">
        <v>617</v>
      </c>
      <c r="G198" s="177">
        <f>DIARIO!H196</f>
        <v>899</v>
      </c>
      <c r="H198" s="38">
        <f>DIARIO!H561</f>
        <v>1212</v>
      </c>
      <c r="I198" s="154">
        <f>DIARIO!D196</f>
        <v>227</v>
      </c>
      <c r="J198" s="154">
        <f>DIARIO!D561</f>
        <v>463</v>
      </c>
      <c r="K198" s="154">
        <f>DIARIO!E196</f>
        <v>54</v>
      </c>
      <c r="L198" s="154">
        <f>DIARIO!E561</f>
        <v>40</v>
      </c>
    </row>
    <row r="199" spans="1:12" x14ac:dyDescent="0.35">
      <c r="A199" s="93">
        <v>44025</v>
      </c>
      <c r="B199" s="176">
        <v>529</v>
      </c>
      <c r="C199" s="176">
        <v>533</v>
      </c>
      <c r="D199" s="176">
        <v>521</v>
      </c>
      <c r="E199" s="176">
        <v>597</v>
      </c>
      <c r="F199" s="176">
        <v>630</v>
      </c>
      <c r="G199" s="177">
        <f>DIARIO!H197</f>
        <v>967</v>
      </c>
      <c r="H199" s="38">
        <f>DIARIO!H562</f>
        <v>1201</v>
      </c>
      <c r="I199" s="154">
        <f>DIARIO!D197</f>
        <v>281</v>
      </c>
      <c r="J199" s="154">
        <f>DIARIO!D562</f>
        <v>451</v>
      </c>
      <c r="K199" s="154">
        <f>DIARIO!E197</f>
        <v>49</v>
      </c>
      <c r="L199" s="154">
        <f>DIARIO!E562</f>
        <v>43</v>
      </c>
    </row>
    <row r="200" spans="1:12" x14ac:dyDescent="0.35">
      <c r="A200" s="93">
        <v>44026</v>
      </c>
      <c r="B200" s="176">
        <v>555</v>
      </c>
      <c r="C200" s="176">
        <v>503</v>
      </c>
      <c r="D200" s="176">
        <v>557</v>
      </c>
      <c r="E200" s="176">
        <v>600</v>
      </c>
      <c r="F200" s="176">
        <v>604</v>
      </c>
      <c r="G200" s="177">
        <f>DIARIO!H198</f>
        <v>936</v>
      </c>
      <c r="H200" s="38">
        <f>DIARIO!H563</f>
        <v>1210</v>
      </c>
      <c r="I200" s="154">
        <f>DIARIO!D198</f>
        <v>251</v>
      </c>
      <c r="J200" s="154">
        <f>DIARIO!D563</f>
        <v>447</v>
      </c>
      <c r="K200" s="154">
        <f>DIARIO!E198</f>
        <v>38</v>
      </c>
      <c r="L200" s="154">
        <f>DIARIO!E563</f>
        <v>32</v>
      </c>
    </row>
    <row r="201" spans="1:12" x14ac:dyDescent="0.35">
      <c r="A201" s="93">
        <v>44027</v>
      </c>
      <c r="B201" s="176">
        <v>575</v>
      </c>
      <c r="C201" s="176">
        <v>537</v>
      </c>
      <c r="D201" s="176">
        <v>538</v>
      </c>
      <c r="E201" s="176">
        <v>611</v>
      </c>
      <c r="F201" s="176">
        <v>614</v>
      </c>
      <c r="G201" s="177">
        <f>DIARIO!H199</f>
        <v>933</v>
      </c>
      <c r="H201" s="38">
        <f>DIARIO!H564</f>
        <v>1198</v>
      </c>
      <c r="I201" s="154">
        <f>DIARIO!D199</f>
        <v>267</v>
      </c>
      <c r="J201" s="154">
        <f>DIARIO!D564</f>
        <v>441</v>
      </c>
      <c r="K201" s="154">
        <f>DIARIO!E199</f>
        <v>43</v>
      </c>
      <c r="L201" s="154">
        <f>DIARIO!E564</f>
        <v>23</v>
      </c>
    </row>
    <row r="202" spans="1:12" x14ac:dyDescent="0.35">
      <c r="A202" s="93">
        <v>44028</v>
      </c>
      <c r="B202" s="176">
        <v>471</v>
      </c>
      <c r="C202" s="176">
        <v>598</v>
      </c>
      <c r="D202" s="176">
        <v>558</v>
      </c>
      <c r="E202" s="176">
        <v>648</v>
      </c>
      <c r="F202" s="176">
        <v>583</v>
      </c>
      <c r="G202" s="177">
        <f>DIARIO!H200</f>
        <v>968</v>
      </c>
      <c r="H202" s="38">
        <f>DIARIO!H565</f>
        <v>1188</v>
      </c>
      <c r="I202" s="154">
        <f>DIARIO!D200</f>
        <v>265</v>
      </c>
      <c r="J202" s="154">
        <f>DIARIO!D565</f>
        <v>461</v>
      </c>
      <c r="K202" s="154">
        <f>DIARIO!E200</f>
        <v>55</v>
      </c>
      <c r="L202" s="154">
        <f>DIARIO!E565</f>
        <v>33</v>
      </c>
    </row>
    <row r="203" spans="1:12" x14ac:dyDescent="0.35">
      <c r="A203" s="93">
        <v>44029</v>
      </c>
      <c r="B203" s="176">
        <v>492</v>
      </c>
      <c r="C203" s="176">
        <v>535</v>
      </c>
      <c r="D203" s="176">
        <v>579</v>
      </c>
      <c r="E203" s="176">
        <v>584</v>
      </c>
      <c r="F203" s="176">
        <v>630</v>
      </c>
      <c r="G203" s="177">
        <f>DIARIO!H201</f>
        <v>1024</v>
      </c>
      <c r="H203" s="38">
        <f>DIARIO!H566</f>
        <v>1081</v>
      </c>
      <c r="I203" s="154">
        <f>DIARIO!D201</f>
        <v>312</v>
      </c>
      <c r="J203" s="154">
        <f>DIARIO!D566</f>
        <v>363</v>
      </c>
      <c r="K203" s="154">
        <f>DIARIO!E201</f>
        <v>61</v>
      </c>
      <c r="L203" s="154">
        <f>DIARIO!E566</f>
        <v>28</v>
      </c>
    </row>
    <row r="204" spans="1:12" x14ac:dyDescent="0.35">
      <c r="A204" s="93">
        <v>44030</v>
      </c>
      <c r="B204" s="176">
        <v>475</v>
      </c>
      <c r="C204" s="176">
        <v>509</v>
      </c>
      <c r="D204" s="176">
        <v>566</v>
      </c>
      <c r="E204" s="176">
        <v>605</v>
      </c>
      <c r="F204" s="176">
        <v>596</v>
      </c>
      <c r="G204" s="177">
        <f>DIARIO!H202</f>
        <v>1038</v>
      </c>
      <c r="H204" s="38">
        <f>DIARIO!H567</f>
        <v>1087</v>
      </c>
      <c r="I204" s="154">
        <f>DIARIO!D202</f>
        <v>297</v>
      </c>
      <c r="J204" s="154">
        <f>DIARIO!D567</f>
        <v>391</v>
      </c>
      <c r="K204" s="154">
        <f>DIARIO!E202</f>
        <v>50</v>
      </c>
      <c r="L204" s="154">
        <f>DIARIO!E567</f>
        <v>26</v>
      </c>
    </row>
    <row r="205" spans="1:12" x14ac:dyDescent="0.35">
      <c r="A205" s="93">
        <v>44031</v>
      </c>
      <c r="B205" s="176">
        <v>508</v>
      </c>
      <c r="C205" s="176">
        <v>501</v>
      </c>
      <c r="D205" s="176">
        <v>533</v>
      </c>
      <c r="E205" s="176">
        <v>575</v>
      </c>
      <c r="F205" s="176">
        <v>647</v>
      </c>
      <c r="G205" s="177">
        <f>DIARIO!H203</f>
        <v>962</v>
      </c>
      <c r="H205" s="38">
        <f>DIARIO!H568</f>
        <v>1037</v>
      </c>
      <c r="I205" s="154">
        <f>DIARIO!D203</f>
        <v>276</v>
      </c>
      <c r="J205" s="154">
        <f>DIARIO!D568</f>
        <v>316</v>
      </c>
      <c r="K205" s="154">
        <f>DIARIO!E203</f>
        <v>52</v>
      </c>
      <c r="L205" s="154">
        <f>DIARIO!E568</f>
        <v>22</v>
      </c>
    </row>
    <row r="206" spans="1:12" x14ac:dyDescent="0.35">
      <c r="A206" s="93">
        <v>44032</v>
      </c>
      <c r="B206" s="176">
        <v>480</v>
      </c>
      <c r="C206" s="176">
        <v>509</v>
      </c>
      <c r="D206" s="176">
        <v>523</v>
      </c>
      <c r="E206" s="176">
        <v>600</v>
      </c>
      <c r="F206" s="176">
        <v>654</v>
      </c>
      <c r="G206" s="177">
        <f>DIARIO!H204</f>
        <v>1020</v>
      </c>
      <c r="H206" s="38">
        <f>DIARIO!H569</f>
        <v>1063</v>
      </c>
      <c r="I206" s="154">
        <f>DIARIO!D204</f>
        <v>289</v>
      </c>
      <c r="J206" s="154">
        <f>DIARIO!D569</f>
        <v>332</v>
      </c>
      <c r="K206" s="154">
        <f>DIARIO!E204</f>
        <v>65</v>
      </c>
      <c r="L206" s="154">
        <f>DIARIO!E569</f>
        <v>31</v>
      </c>
    </row>
    <row r="207" spans="1:12" x14ac:dyDescent="0.35">
      <c r="A207" s="93">
        <v>44033</v>
      </c>
      <c r="B207" s="176">
        <v>509</v>
      </c>
      <c r="C207" s="176">
        <v>490</v>
      </c>
      <c r="D207" s="176">
        <v>514</v>
      </c>
      <c r="E207" s="176">
        <v>553</v>
      </c>
      <c r="F207" s="176">
        <v>634</v>
      </c>
      <c r="G207" s="177">
        <f>DIARIO!H205</f>
        <v>1078</v>
      </c>
      <c r="H207" s="38">
        <f>DIARIO!H570</f>
        <v>1111</v>
      </c>
      <c r="I207" s="154">
        <f>DIARIO!D205</f>
        <v>348</v>
      </c>
      <c r="J207" s="154">
        <f>DIARIO!D570</f>
        <v>339</v>
      </c>
      <c r="K207" s="154">
        <f>DIARIO!E205</f>
        <v>51</v>
      </c>
      <c r="L207" s="154">
        <f>DIARIO!E570</f>
        <v>26</v>
      </c>
    </row>
    <row r="208" spans="1:12" x14ac:dyDescent="0.35">
      <c r="A208" s="93">
        <v>44034</v>
      </c>
      <c r="B208" s="176">
        <v>471</v>
      </c>
      <c r="C208" s="176">
        <v>543</v>
      </c>
      <c r="D208" s="176">
        <v>544</v>
      </c>
      <c r="E208" s="176">
        <v>557</v>
      </c>
      <c r="F208" s="176">
        <v>599</v>
      </c>
      <c r="G208" s="177">
        <f>DIARIO!H206</f>
        <v>996</v>
      </c>
      <c r="H208" s="38">
        <f>DIARIO!H571</f>
        <v>1025</v>
      </c>
      <c r="I208" s="154">
        <f>DIARIO!D206</f>
        <v>323</v>
      </c>
      <c r="J208" s="154">
        <f>DIARIO!D571</f>
        <v>275</v>
      </c>
      <c r="K208" s="154">
        <f>DIARIO!E206</f>
        <v>63</v>
      </c>
      <c r="L208" s="154">
        <f>DIARIO!E571</f>
        <v>31</v>
      </c>
    </row>
    <row r="209" spans="1:12" x14ac:dyDescent="0.35">
      <c r="A209" s="93">
        <v>44035</v>
      </c>
      <c r="B209" s="176">
        <v>457</v>
      </c>
      <c r="C209" s="176">
        <v>501</v>
      </c>
      <c r="D209" s="176">
        <v>556</v>
      </c>
      <c r="E209" s="176">
        <v>568</v>
      </c>
      <c r="F209" s="176">
        <v>585</v>
      </c>
      <c r="G209" s="177">
        <f>DIARIO!H207</f>
        <v>1020</v>
      </c>
      <c r="H209" s="38">
        <f>DIARIO!H572</f>
        <v>1020</v>
      </c>
      <c r="I209" s="154">
        <f>DIARIO!D207</f>
        <v>335</v>
      </c>
      <c r="J209" s="154">
        <f>DIARIO!D572</f>
        <v>297</v>
      </c>
      <c r="K209" s="154">
        <f>DIARIO!E207</f>
        <v>49</v>
      </c>
      <c r="L209" s="154">
        <f>DIARIO!E572</f>
        <v>19</v>
      </c>
    </row>
    <row r="210" spans="1:12" x14ac:dyDescent="0.35">
      <c r="A210" s="93">
        <v>44036</v>
      </c>
      <c r="B210" s="176">
        <v>520</v>
      </c>
      <c r="C210" s="176">
        <v>495</v>
      </c>
      <c r="D210" s="176">
        <v>497</v>
      </c>
      <c r="E210" s="176">
        <v>551</v>
      </c>
      <c r="F210" s="176">
        <v>567</v>
      </c>
      <c r="G210" s="177">
        <f>DIARIO!H208</f>
        <v>1085</v>
      </c>
      <c r="H210" s="38">
        <f>DIARIO!H573</f>
        <v>985</v>
      </c>
      <c r="I210" s="154">
        <f>DIARIO!D208</f>
        <v>344</v>
      </c>
      <c r="J210" s="154">
        <f>DIARIO!D573</f>
        <v>277</v>
      </c>
      <c r="K210" s="154">
        <f>DIARIO!E208</f>
        <v>50</v>
      </c>
      <c r="L210" s="154">
        <f>DIARIO!E573</f>
        <v>24</v>
      </c>
    </row>
    <row r="211" spans="1:12" x14ac:dyDescent="0.35">
      <c r="A211" s="93">
        <v>44037</v>
      </c>
      <c r="B211" s="176">
        <v>502</v>
      </c>
      <c r="C211" s="176">
        <v>512</v>
      </c>
      <c r="D211" s="176">
        <v>571</v>
      </c>
      <c r="E211" s="176">
        <v>595</v>
      </c>
      <c r="F211" s="176">
        <v>575</v>
      </c>
      <c r="G211" s="177">
        <f>DIARIO!H209</f>
        <v>974</v>
      </c>
      <c r="H211" s="38">
        <f>DIARIO!H574</f>
        <v>902</v>
      </c>
      <c r="I211" s="154">
        <f>DIARIO!D209</f>
        <v>317</v>
      </c>
      <c r="J211" s="154">
        <f>DIARIO!D574</f>
        <v>276</v>
      </c>
      <c r="K211" s="154">
        <f>DIARIO!E209</f>
        <v>63</v>
      </c>
      <c r="L211" s="154">
        <f>DIARIO!E574</f>
        <v>13</v>
      </c>
    </row>
    <row r="212" spans="1:12" x14ac:dyDescent="0.35">
      <c r="A212" s="93">
        <v>44038</v>
      </c>
      <c r="B212" s="176">
        <v>490</v>
      </c>
      <c r="C212" s="176">
        <v>538</v>
      </c>
      <c r="D212" s="176">
        <v>551</v>
      </c>
      <c r="E212" s="176">
        <v>564</v>
      </c>
      <c r="F212" s="176">
        <v>553</v>
      </c>
      <c r="G212" s="177">
        <f>DIARIO!H210</f>
        <v>1073</v>
      </c>
      <c r="H212" s="38">
        <f>DIARIO!H575</f>
        <v>913</v>
      </c>
      <c r="I212" s="154">
        <f>DIARIO!D210</f>
        <v>338</v>
      </c>
      <c r="J212" s="154">
        <f>DIARIO!D575</f>
        <v>272</v>
      </c>
      <c r="K212" s="154">
        <f>DIARIO!E210</f>
        <v>51</v>
      </c>
      <c r="L212" s="154">
        <f>DIARIO!E575</f>
        <v>20</v>
      </c>
    </row>
    <row r="213" spans="1:12" x14ac:dyDescent="0.35">
      <c r="A213" s="93">
        <v>44039</v>
      </c>
      <c r="B213" s="176">
        <v>516</v>
      </c>
      <c r="C213" s="176">
        <v>549</v>
      </c>
      <c r="D213" s="176">
        <v>526</v>
      </c>
      <c r="E213" s="176">
        <v>548</v>
      </c>
      <c r="F213" s="176">
        <v>577</v>
      </c>
      <c r="G213" s="177">
        <f>DIARIO!H211</f>
        <v>1075</v>
      </c>
      <c r="H213" s="38">
        <f>DIARIO!H576</f>
        <v>975</v>
      </c>
      <c r="I213" s="154">
        <f>DIARIO!D211</f>
        <v>348</v>
      </c>
      <c r="J213" s="154">
        <f>DIARIO!D576</f>
        <v>278</v>
      </c>
      <c r="K213" s="154">
        <f>DIARIO!E211</f>
        <v>63</v>
      </c>
      <c r="L213" s="154">
        <f>DIARIO!E576</f>
        <v>23</v>
      </c>
    </row>
    <row r="214" spans="1:12" x14ac:dyDescent="0.35">
      <c r="A214" s="93">
        <v>44040</v>
      </c>
      <c r="B214" s="176">
        <v>516</v>
      </c>
      <c r="C214" s="176">
        <v>530</v>
      </c>
      <c r="D214" s="176">
        <v>536</v>
      </c>
      <c r="E214" s="176">
        <v>603</v>
      </c>
      <c r="F214" s="176">
        <v>601</v>
      </c>
      <c r="G214" s="177">
        <f>DIARIO!H212</f>
        <v>1046</v>
      </c>
      <c r="H214" s="38">
        <f>DIARIO!H577</f>
        <v>884</v>
      </c>
      <c r="I214" s="154">
        <f>DIARIO!D212</f>
        <v>353</v>
      </c>
      <c r="J214" s="154">
        <f>DIARIO!D577</f>
        <v>275</v>
      </c>
      <c r="K214" s="154">
        <f>DIARIO!E212</f>
        <v>64</v>
      </c>
      <c r="L214" s="154">
        <f>DIARIO!E577</f>
        <v>20</v>
      </c>
    </row>
    <row r="215" spans="1:12" x14ac:dyDescent="0.35">
      <c r="A215" s="93">
        <v>44041</v>
      </c>
      <c r="B215" s="176">
        <v>470</v>
      </c>
      <c r="C215" s="176">
        <v>516</v>
      </c>
      <c r="D215" s="176">
        <v>513</v>
      </c>
      <c r="E215" s="176">
        <v>524</v>
      </c>
      <c r="F215" s="176">
        <v>606</v>
      </c>
      <c r="G215" s="177">
        <f>DIARIO!H213</f>
        <v>1104</v>
      </c>
      <c r="H215" s="38">
        <f>DIARIO!H578</f>
        <v>958</v>
      </c>
      <c r="I215" s="154">
        <f>DIARIO!D213</f>
        <v>369</v>
      </c>
      <c r="J215" s="154">
        <f>DIARIO!D578</f>
        <v>264</v>
      </c>
      <c r="K215" s="154">
        <f>DIARIO!E213</f>
        <v>67</v>
      </c>
      <c r="L215" s="154">
        <f>DIARIO!E578</f>
        <v>22</v>
      </c>
    </row>
    <row r="216" spans="1:12" x14ac:dyDescent="0.35">
      <c r="A216" s="93">
        <v>44042</v>
      </c>
      <c r="B216" s="176">
        <v>486</v>
      </c>
      <c r="C216" s="176">
        <v>505</v>
      </c>
      <c r="D216" s="176">
        <v>536</v>
      </c>
      <c r="E216" s="176">
        <v>566</v>
      </c>
      <c r="F216" s="176">
        <v>627</v>
      </c>
      <c r="G216" s="177">
        <f>DIARIO!H214</f>
        <v>1075</v>
      </c>
      <c r="H216" s="38">
        <f>DIARIO!H579</f>
        <v>877</v>
      </c>
      <c r="I216" s="154">
        <f>DIARIO!D214</f>
        <v>393</v>
      </c>
      <c r="J216" s="154">
        <f>DIARIO!D579</f>
        <v>216</v>
      </c>
      <c r="K216" s="154">
        <f>DIARIO!E214</f>
        <v>47</v>
      </c>
      <c r="L216" s="154">
        <f>DIARIO!E579</f>
        <v>17</v>
      </c>
    </row>
    <row r="217" spans="1:12" x14ac:dyDescent="0.35">
      <c r="A217" s="93">
        <v>44043</v>
      </c>
      <c r="B217" s="176">
        <v>516</v>
      </c>
      <c r="C217" s="176">
        <v>517</v>
      </c>
      <c r="D217" s="176">
        <v>512</v>
      </c>
      <c r="E217" s="176">
        <v>562</v>
      </c>
      <c r="F217" s="176">
        <v>582</v>
      </c>
      <c r="G217" s="177">
        <f>DIARIO!H215</f>
        <v>1100</v>
      </c>
      <c r="H217" s="38">
        <f>DIARIO!H580</f>
        <v>899</v>
      </c>
      <c r="I217" s="154">
        <f>DIARIO!D215</f>
        <v>376</v>
      </c>
      <c r="J217" s="154">
        <f>DIARIO!D580</f>
        <v>226</v>
      </c>
      <c r="K217" s="154">
        <f>DIARIO!E215</f>
        <v>53</v>
      </c>
      <c r="L217" s="154">
        <f>DIARIO!E580</f>
        <v>15</v>
      </c>
    </row>
    <row r="218" spans="1:12" x14ac:dyDescent="0.35">
      <c r="A218" s="93">
        <v>44044</v>
      </c>
      <c r="B218" s="176">
        <v>519</v>
      </c>
      <c r="C218" s="176">
        <v>493</v>
      </c>
      <c r="D218" s="176">
        <v>550</v>
      </c>
      <c r="E218" s="176">
        <v>558</v>
      </c>
      <c r="F218" s="176">
        <v>628</v>
      </c>
      <c r="G218" s="177">
        <f>DIARIO!H216</f>
        <v>1058</v>
      </c>
      <c r="H218" s="38">
        <f>DIARIO!H581</f>
        <v>934</v>
      </c>
      <c r="I218" s="154">
        <f>DIARIO!D216</f>
        <v>336</v>
      </c>
      <c r="J218" s="154">
        <f>DIARIO!D581</f>
        <v>214</v>
      </c>
      <c r="K218" s="154">
        <f>DIARIO!E216</f>
        <v>66</v>
      </c>
      <c r="L218" s="154">
        <f>DIARIO!E581</f>
        <v>11</v>
      </c>
    </row>
    <row r="219" spans="1:12" x14ac:dyDescent="0.35">
      <c r="A219" s="93">
        <v>44045</v>
      </c>
      <c r="B219" s="176">
        <v>493</v>
      </c>
      <c r="C219" s="176">
        <v>520</v>
      </c>
      <c r="D219" s="176">
        <v>555</v>
      </c>
      <c r="E219" s="176">
        <v>544</v>
      </c>
      <c r="F219" s="176">
        <v>590</v>
      </c>
      <c r="G219" s="177">
        <f>DIARIO!H217</f>
        <v>1062</v>
      </c>
      <c r="H219" s="38">
        <f>DIARIO!H582</f>
        <v>859</v>
      </c>
      <c r="I219" s="154">
        <f>DIARIO!D217</f>
        <v>331</v>
      </c>
      <c r="J219" s="154">
        <f>DIARIO!D582</f>
        <v>210</v>
      </c>
      <c r="K219" s="154">
        <f>DIARIO!E217</f>
        <v>46</v>
      </c>
      <c r="L219" s="154">
        <f>DIARIO!E582</f>
        <v>12</v>
      </c>
    </row>
    <row r="220" spans="1:12" x14ac:dyDescent="0.35">
      <c r="A220" s="93">
        <v>44046</v>
      </c>
      <c r="B220" s="176">
        <v>536</v>
      </c>
      <c r="C220" s="176">
        <v>520</v>
      </c>
      <c r="D220" s="176">
        <v>552</v>
      </c>
      <c r="E220" s="176">
        <v>597</v>
      </c>
      <c r="F220" s="176">
        <v>535</v>
      </c>
      <c r="G220" s="177">
        <f>DIARIO!H218</f>
        <v>1092</v>
      </c>
      <c r="H220" s="38">
        <f>DIARIO!H583</f>
        <v>814</v>
      </c>
      <c r="I220" s="154">
        <f>DIARIO!D218</f>
        <v>380</v>
      </c>
      <c r="J220" s="154">
        <f>DIARIO!D583</f>
        <v>179</v>
      </c>
      <c r="K220" s="154">
        <f>DIARIO!E218</f>
        <v>75</v>
      </c>
      <c r="L220" s="154">
        <f>DIARIO!E583</f>
        <v>12</v>
      </c>
    </row>
    <row r="221" spans="1:12" x14ac:dyDescent="0.35">
      <c r="A221" s="93">
        <v>44047</v>
      </c>
      <c r="B221" s="176">
        <v>559</v>
      </c>
      <c r="C221" s="176">
        <v>507</v>
      </c>
      <c r="D221" s="176">
        <v>555</v>
      </c>
      <c r="E221" s="176">
        <v>573</v>
      </c>
      <c r="F221" s="176">
        <v>575</v>
      </c>
      <c r="G221" s="177">
        <f>DIARIO!H219</f>
        <v>994</v>
      </c>
      <c r="H221" s="38">
        <f>DIARIO!H584</f>
        <v>783</v>
      </c>
      <c r="I221" s="154">
        <f>DIARIO!D219</f>
        <v>333</v>
      </c>
      <c r="J221" s="154">
        <f>DIARIO!D584</f>
        <v>156</v>
      </c>
      <c r="K221" s="154">
        <f>DIARIO!E219</f>
        <v>54</v>
      </c>
      <c r="L221" s="154">
        <f>DIARIO!E584</f>
        <v>10</v>
      </c>
    </row>
    <row r="222" spans="1:12" x14ac:dyDescent="0.35">
      <c r="A222" s="93">
        <v>44048</v>
      </c>
      <c r="B222" s="176">
        <v>523</v>
      </c>
      <c r="C222" s="176">
        <v>548</v>
      </c>
      <c r="D222" s="176">
        <v>535</v>
      </c>
      <c r="E222" s="176">
        <v>544</v>
      </c>
      <c r="F222" s="176">
        <v>530</v>
      </c>
      <c r="G222" s="177">
        <f>DIARIO!H220</f>
        <v>1017</v>
      </c>
      <c r="H222" s="38">
        <f>DIARIO!H585</f>
        <v>795</v>
      </c>
      <c r="I222" s="154">
        <f>DIARIO!D220</f>
        <v>349</v>
      </c>
      <c r="J222" s="154">
        <f>DIARIO!D585</f>
        <v>149</v>
      </c>
      <c r="K222" s="154">
        <f>DIARIO!E220</f>
        <v>58</v>
      </c>
      <c r="L222" s="154">
        <f>DIARIO!E585</f>
        <v>16</v>
      </c>
    </row>
    <row r="223" spans="1:12" x14ac:dyDescent="0.35">
      <c r="A223" s="93">
        <v>44049</v>
      </c>
      <c r="B223" s="176">
        <v>521</v>
      </c>
      <c r="C223" s="176">
        <v>519</v>
      </c>
      <c r="D223" s="176">
        <v>533</v>
      </c>
      <c r="E223" s="176">
        <v>582</v>
      </c>
      <c r="F223" s="176">
        <v>606</v>
      </c>
      <c r="G223" s="177">
        <f>DIARIO!H221</f>
        <v>1079</v>
      </c>
      <c r="H223" s="38">
        <f>DIARIO!H586</f>
        <v>782</v>
      </c>
      <c r="I223" s="154">
        <f>DIARIO!D221</f>
        <v>363</v>
      </c>
      <c r="J223" s="154">
        <f>DIARIO!D586</f>
        <v>165</v>
      </c>
      <c r="K223" s="154">
        <f>DIARIO!E221</f>
        <v>65</v>
      </c>
      <c r="L223" s="154">
        <f>DIARIO!E586</f>
        <v>14</v>
      </c>
    </row>
    <row r="224" spans="1:12" x14ac:dyDescent="0.35">
      <c r="A224" s="93">
        <v>44050</v>
      </c>
      <c r="B224" s="176">
        <v>526</v>
      </c>
      <c r="C224" s="176">
        <v>523</v>
      </c>
      <c r="D224" s="176">
        <v>532</v>
      </c>
      <c r="E224" s="176">
        <v>514</v>
      </c>
      <c r="F224" s="176">
        <v>572</v>
      </c>
      <c r="G224" s="177">
        <f>DIARIO!H222</f>
        <v>1099</v>
      </c>
      <c r="H224" s="38">
        <f>DIARIO!H587</f>
        <v>819</v>
      </c>
      <c r="I224" s="154">
        <f>DIARIO!D222</f>
        <v>357</v>
      </c>
      <c r="J224" s="154">
        <f>DIARIO!D587</f>
        <v>142</v>
      </c>
      <c r="K224" s="154">
        <f>DIARIO!E222</f>
        <v>68</v>
      </c>
      <c r="L224" s="154">
        <f>DIARIO!E587</f>
        <v>17</v>
      </c>
    </row>
    <row r="225" spans="1:12" x14ac:dyDescent="0.35">
      <c r="A225" s="93">
        <v>44051</v>
      </c>
      <c r="B225" s="176">
        <v>543</v>
      </c>
      <c r="C225" s="176">
        <v>540</v>
      </c>
      <c r="D225" s="176">
        <v>577</v>
      </c>
      <c r="E225" s="176">
        <v>590</v>
      </c>
      <c r="F225" s="176">
        <v>629</v>
      </c>
      <c r="G225" s="177">
        <f>DIARIO!H223</f>
        <v>1038</v>
      </c>
      <c r="H225" s="38">
        <f>DIARIO!H588</f>
        <v>761</v>
      </c>
      <c r="I225" s="154">
        <f>DIARIO!D223</f>
        <v>391</v>
      </c>
      <c r="J225" s="154">
        <f>DIARIO!D588</f>
        <v>128</v>
      </c>
      <c r="K225" s="154">
        <f>DIARIO!E223</f>
        <v>49</v>
      </c>
      <c r="L225" s="154">
        <f>DIARIO!E588</f>
        <v>19</v>
      </c>
    </row>
    <row r="226" spans="1:12" x14ac:dyDescent="0.35">
      <c r="A226" s="93">
        <v>44052</v>
      </c>
      <c r="B226" s="176">
        <v>487</v>
      </c>
      <c r="C226" s="176">
        <v>536</v>
      </c>
      <c r="D226" s="176">
        <v>560</v>
      </c>
      <c r="E226" s="176">
        <v>585</v>
      </c>
      <c r="F226" s="176">
        <v>594</v>
      </c>
      <c r="G226" s="177">
        <f>DIARIO!H224</f>
        <v>1072</v>
      </c>
      <c r="H226" s="38">
        <f>DIARIO!H589</f>
        <v>815</v>
      </c>
      <c r="I226" s="154">
        <f>DIARIO!D224</f>
        <v>363</v>
      </c>
      <c r="J226" s="154">
        <f>DIARIO!D589</f>
        <v>141</v>
      </c>
      <c r="K226" s="154">
        <f>DIARIO!E224</f>
        <v>49</v>
      </c>
      <c r="L226" s="154">
        <f>DIARIO!E589</f>
        <v>8</v>
      </c>
    </row>
    <row r="227" spans="1:12" x14ac:dyDescent="0.35">
      <c r="A227" s="93">
        <v>44053</v>
      </c>
      <c r="B227" s="176">
        <v>510</v>
      </c>
      <c r="C227" s="176">
        <v>522</v>
      </c>
      <c r="D227" s="176">
        <v>531</v>
      </c>
      <c r="E227" s="176">
        <v>565</v>
      </c>
      <c r="F227" s="176">
        <v>571</v>
      </c>
      <c r="G227" s="177">
        <f>DIARIO!H225</f>
        <v>1094</v>
      </c>
      <c r="H227" s="38">
        <f>DIARIO!H590</f>
        <v>778</v>
      </c>
      <c r="I227" s="154">
        <f>DIARIO!D225</f>
        <v>340</v>
      </c>
      <c r="J227" s="154">
        <f>DIARIO!D590</f>
        <v>126</v>
      </c>
      <c r="K227" s="154">
        <f>DIARIO!E225</f>
        <v>50</v>
      </c>
      <c r="L227" s="154">
        <f>DIARIO!E590</f>
        <v>17</v>
      </c>
    </row>
    <row r="228" spans="1:12" x14ac:dyDescent="0.35">
      <c r="A228" s="93">
        <v>44054</v>
      </c>
      <c r="B228" s="176">
        <v>522</v>
      </c>
      <c r="C228" s="176">
        <v>503</v>
      </c>
      <c r="D228" s="176">
        <v>536</v>
      </c>
      <c r="E228" s="176">
        <v>563</v>
      </c>
      <c r="F228" s="176">
        <v>595</v>
      </c>
      <c r="G228" s="177">
        <f>DIARIO!H226</f>
        <v>1086</v>
      </c>
      <c r="H228" s="38">
        <f>DIARIO!H591</f>
        <v>764</v>
      </c>
      <c r="I228" s="154">
        <f>DIARIO!D226</f>
        <v>375</v>
      </c>
      <c r="J228" s="154">
        <f>DIARIO!D591</f>
        <v>118</v>
      </c>
      <c r="K228" s="154">
        <f>DIARIO!E226</f>
        <v>63</v>
      </c>
      <c r="L228" s="154">
        <f>DIARIO!E591</f>
        <v>11</v>
      </c>
    </row>
    <row r="229" spans="1:12" x14ac:dyDescent="0.35">
      <c r="A229" s="93">
        <v>44055</v>
      </c>
      <c r="B229" s="176">
        <v>541</v>
      </c>
      <c r="C229" s="176">
        <v>541</v>
      </c>
      <c r="D229" s="176">
        <v>520</v>
      </c>
      <c r="E229" s="176">
        <v>585</v>
      </c>
      <c r="F229" s="176">
        <v>597</v>
      </c>
      <c r="G229" s="177">
        <f>DIARIO!H227</f>
        <v>1020</v>
      </c>
      <c r="H229" s="38">
        <f>DIARIO!H592</f>
        <v>750</v>
      </c>
      <c r="I229" s="154">
        <f>DIARIO!D227</f>
        <v>315</v>
      </c>
      <c r="J229" s="154">
        <f>DIARIO!D592</f>
        <v>116</v>
      </c>
      <c r="K229" s="154">
        <f>DIARIO!E227</f>
        <v>69</v>
      </c>
      <c r="L229" s="154">
        <f>DIARIO!E592</f>
        <v>9</v>
      </c>
    </row>
    <row r="230" spans="1:12" x14ac:dyDescent="0.35">
      <c r="A230" s="93">
        <v>44056</v>
      </c>
      <c r="B230" s="176">
        <v>517</v>
      </c>
      <c r="C230" s="176">
        <v>552</v>
      </c>
      <c r="D230" s="176">
        <v>499</v>
      </c>
      <c r="E230" s="176">
        <v>612</v>
      </c>
      <c r="F230" s="176">
        <v>578</v>
      </c>
      <c r="G230" s="177">
        <f>DIARIO!H228</f>
        <v>980</v>
      </c>
      <c r="H230" s="38">
        <f>DIARIO!H593</f>
        <v>689</v>
      </c>
      <c r="I230" s="154">
        <f>DIARIO!D228</f>
        <v>354</v>
      </c>
      <c r="J230" s="154">
        <f>DIARIO!D593</f>
        <v>114</v>
      </c>
      <c r="K230" s="154">
        <f>DIARIO!E228</f>
        <v>52</v>
      </c>
      <c r="L230" s="154">
        <f>DIARIO!E593</f>
        <v>13</v>
      </c>
    </row>
    <row r="231" spans="1:12" x14ac:dyDescent="0.35">
      <c r="A231" s="93">
        <v>44057</v>
      </c>
      <c r="B231" s="176">
        <v>530</v>
      </c>
      <c r="C231" s="176">
        <v>507</v>
      </c>
      <c r="D231" s="176">
        <v>559</v>
      </c>
      <c r="E231" s="176">
        <v>567</v>
      </c>
      <c r="F231" s="176">
        <v>573</v>
      </c>
      <c r="G231" s="177">
        <f>DIARIO!H229</f>
        <v>1008</v>
      </c>
      <c r="H231" s="38">
        <f>DIARIO!H594</f>
        <v>680</v>
      </c>
      <c r="I231" s="154">
        <f>DIARIO!D229</f>
        <v>313</v>
      </c>
      <c r="J231" s="154">
        <f>DIARIO!D594</f>
        <v>100</v>
      </c>
      <c r="K231" s="154">
        <f>DIARIO!E229</f>
        <v>62</v>
      </c>
      <c r="L231" s="154">
        <f>DIARIO!E594</f>
        <v>10</v>
      </c>
    </row>
    <row r="232" spans="1:12" x14ac:dyDescent="0.35">
      <c r="A232" s="93">
        <v>44058</v>
      </c>
      <c r="B232" s="176">
        <v>511</v>
      </c>
      <c r="C232" s="176">
        <v>501</v>
      </c>
      <c r="D232" s="176">
        <v>494</v>
      </c>
      <c r="E232" s="176">
        <v>539</v>
      </c>
      <c r="F232" s="176">
        <v>589</v>
      </c>
      <c r="G232" s="177">
        <f>DIARIO!H230</f>
        <v>1030</v>
      </c>
      <c r="H232" s="38">
        <f>DIARIO!H595</f>
        <v>722</v>
      </c>
      <c r="I232" s="154">
        <f>DIARIO!D230</f>
        <v>322</v>
      </c>
      <c r="J232" s="154">
        <f>DIARIO!D595</f>
        <v>94</v>
      </c>
      <c r="K232" s="154">
        <f>DIARIO!E230</f>
        <v>48</v>
      </c>
      <c r="L232" s="154">
        <f>DIARIO!E595</f>
        <v>6</v>
      </c>
    </row>
    <row r="233" spans="1:12" x14ac:dyDescent="0.35">
      <c r="A233" s="93">
        <v>44059</v>
      </c>
      <c r="B233" s="176">
        <v>465</v>
      </c>
      <c r="C233" s="176">
        <v>544</v>
      </c>
      <c r="D233" s="176">
        <v>522</v>
      </c>
      <c r="E233" s="176">
        <v>579</v>
      </c>
      <c r="F233" s="176">
        <v>581</v>
      </c>
      <c r="G233" s="177">
        <f>DIARIO!H231</f>
        <v>929</v>
      </c>
      <c r="H233" s="38">
        <f>DIARIO!H596</f>
        <v>714</v>
      </c>
      <c r="I233" s="154">
        <f>DIARIO!D231</f>
        <v>317</v>
      </c>
      <c r="J233" s="154">
        <f>DIARIO!D596</f>
        <v>85</v>
      </c>
      <c r="K233" s="154">
        <f>DIARIO!E231</f>
        <v>54</v>
      </c>
      <c r="L233" s="154">
        <f>DIARIO!E596</f>
        <v>7</v>
      </c>
    </row>
    <row r="234" spans="1:12" x14ac:dyDescent="0.35">
      <c r="A234" s="93">
        <v>44060</v>
      </c>
      <c r="B234" s="176">
        <v>476</v>
      </c>
      <c r="C234" s="176">
        <v>534</v>
      </c>
      <c r="D234" s="176">
        <v>600</v>
      </c>
      <c r="E234" s="176">
        <v>557</v>
      </c>
      <c r="F234" s="176">
        <v>597</v>
      </c>
      <c r="G234" s="177">
        <f>DIARIO!H232</f>
        <v>966</v>
      </c>
      <c r="H234" s="38">
        <f>DIARIO!H597</f>
        <v>746</v>
      </c>
      <c r="I234" s="154">
        <f>DIARIO!D232</f>
        <v>313</v>
      </c>
      <c r="J234" s="154">
        <f>DIARIO!D597</f>
        <v>90</v>
      </c>
      <c r="K234" s="154">
        <f>DIARIO!E232</f>
        <v>49</v>
      </c>
      <c r="L234" s="154">
        <f>DIARIO!E597</f>
        <v>11</v>
      </c>
    </row>
    <row r="235" spans="1:12" x14ac:dyDescent="0.35">
      <c r="A235" s="93">
        <v>44061</v>
      </c>
      <c r="B235" s="176">
        <v>517</v>
      </c>
      <c r="C235" s="176">
        <v>483</v>
      </c>
      <c r="D235" s="176">
        <v>556</v>
      </c>
      <c r="E235" s="176">
        <v>611</v>
      </c>
      <c r="F235" s="176">
        <v>563</v>
      </c>
      <c r="G235" s="177">
        <f>DIARIO!H233</f>
        <v>950</v>
      </c>
      <c r="H235" s="38">
        <f>DIARIO!H598</f>
        <v>678</v>
      </c>
      <c r="I235" s="154">
        <f>DIARIO!D233</f>
        <v>335</v>
      </c>
      <c r="J235" s="154">
        <f>DIARIO!D598</f>
        <v>94</v>
      </c>
      <c r="K235" s="154">
        <f>DIARIO!E233</f>
        <v>45</v>
      </c>
      <c r="L235" s="154">
        <f>DIARIO!E598</f>
        <v>7</v>
      </c>
    </row>
    <row r="236" spans="1:12" x14ac:dyDescent="0.35">
      <c r="A236" s="93">
        <v>44062</v>
      </c>
      <c r="B236" s="176">
        <v>503</v>
      </c>
      <c r="C236" s="176">
        <v>527</v>
      </c>
      <c r="D236" s="176">
        <v>564</v>
      </c>
      <c r="E236" s="176">
        <v>559</v>
      </c>
      <c r="F236" s="176">
        <v>621</v>
      </c>
      <c r="G236" s="177">
        <f>DIARIO!H234</f>
        <v>988</v>
      </c>
      <c r="H236" s="38">
        <f>DIARIO!H599</f>
        <v>726</v>
      </c>
      <c r="I236" s="154">
        <f>DIARIO!D234</f>
        <v>342</v>
      </c>
      <c r="J236" s="154">
        <f>DIARIO!D599</f>
        <v>87</v>
      </c>
      <c r="K236" s="154">
        <f>DIARIO!E234</f>
        <v>52</v>
      </c>
      <c r="L236" s="154">
        <f>DIARIO!E599</f>
        <v>10</v>
      </c>
    </row>
    <row r="237" spans="1:12" x14ac:dyDescent="0.35">
      <c r="A237" s="93">
        <v>44063</v>
      </c>
      <c r="B237" s="176">
        <v>495</v>
      </c>
      <c r="C237" s="176">
        <v>507</v>
      </c>
      <c r="D237" s="176">
        <v>558</v>
      </c>
      <c r="E237" s="176">
        <v>560</v>
      </c>
      <c r="F237" s="176">
        <v>626</v>
      </c>
      <c r="G237" s="177">
        <f>DIARIO!H235</f>
        <v>927</v>
      </c>
      <c r="H237" s="38">
        <f>DIARIO!H600</f>
        <v>709</v>
      </c>
      <c r="I237" s="154">
        <f>DIARIO!D235</f>
        <v>301</v>
      </c>
      <c r="J237" s="154">
        <f>DIARIO!D600</f>
        <v>74</v>
      </c>
      <c r="K237" s="154">
        <f>DIARIO!E235</f>
        <v>47</v>
      </c>
      <c r="L237" s="154">
        <f>DIARIO!E600</f>
        <v>8</v>
      </c>
    </row>
    <row r="238" spans="1:12" x14ac:dyDescent="0.35">
      <c r="A238" s="93">
        <v>44064</v>
      </c>
      <c r="B238" s="176">
        <v>471</v>
      </c>
      <c r="C238" s="176">
        <v>514</v>
      </c>
      <c r="D238" s="176">
        <v>528</v>
      </c>
      <c r="E238" s="176">
        <v>506</v>
      </c>
      <c r="F238" s="176">
        <v>586</v>
      </c>
      <c r="G238" s="177">
        <f>DIARIO!H236</f>
        <v>981</v>
      </c>
      <c r="H238" s="38">
        <f>DIARIO!H601</f>
        <v>738</v>
      </c>
      <c r="I238" s="154">
        <f>DIARIO!D236</f>
        <v>322</v>
      </c>
      <c r="J238" s="154">
        <f>DIARIO!D601</f>
        <v>73</v>
      </c>
      <c r="K238" s="154">
        <f>DIARIO!E236</f>
        <v>37</v>
      </c>
      <c r="L238" s="154">
        <f>DIARIO!E601</f>
        <v>18</v>
      </c>
    </row>
    <row r="239" spans="1:12" x14ac:dyDescent="0.35">
      <c r="A239" s="93">
        <v>44065</v>
      </c>
      <c r="B239" s="176">
        <v>518</v>
      </c>
      <c r="C239" s="176">
        <v>504</v>
      </c>
      <c r="D239" s="176">
        <v>544</v>
      </c>
      <c r="E239" s="176">
        <v>564</v>
      </c>
      <c r="F239" s="176">
        <v>599</v>
      </c>
      <c r="G239" s="177">
        <f>DIARIO!H237</f>
        <v>928</v>
      </c>
      <c r="H239" s="38">
        <f>DIARIO!H602</f>
        <v>676</v>
      </c>
      <c r="I239" s="154">
        <f>DIARIO!D237</f>
        <v>294</v>
      </c>
      <c r="J239" s="154">
        <f>DIARIO!D602</f>
        <v>83</v>
      </c>
      <c r="K239" s="154">
        <f>DIARIO!E237</f>
        <v>52</v>
      </c>
      <c r="L239" s="154">
        <f>DIARIO!E602</f>
        <v>8</v>
      </c>
    </row>
    <row r="240" spans="1:12" x14ac:dyDescent="0.35">
      <c r="A240" s="93">
        <v>44066</v>
      </c>
      <c r="B240" s="176">
        <v>524</v>
      </c>
      <c r="C240" s="176">
        <v>501</v>
      </c>
      <c r="D240" s="176">
        <v>512</v>
      </c>
      <c r="E240" s="176">
        <v>570</v>
      </c>
      <c r="F240" s="176">
        <v>658</v>
      </c>
      <c r="G240" s="177">
        <f>DIARIO!H238</f>
        <v>907</v>
      </c>
      <c r="H240" s="38">
        <f>DIARIO!H603</f>
        <v>706</v>
      </c>
      <c r="I240" s="154">
        <f>DIARIO!D238</f>
        <v>287</v>
      </c>
      <c r="J240" s="154">
        <f>DIARIO!D603</f>
        <v>75</v>
      </c>
      <c r="K240" s="154">
        <f>DIARIO!E238</f>
        <v>34</v>
      </c>
      <c r="L240" s="154">
        <f>DIARIO!E603</f>
        <v>19</v>
      </c>
    </row>
    <row r="241" spans="1:12" x14ac:dyDescent="0.35">
      <c r="A241" s="93">
        <v>44067</v>
      </c>
      <c r="B241" s="176">
        <v>501</v>
      </c>
      <c r="C241" s="176">
        <v>484</v>
      </c>
      <c r="D241" s="176">
        <v>545</v>
      </c>
      <c r="E241" s="176">
        <v>578</v>
      </c>
      <c r="F241" s="176">
        <v>588</v>
      </c>
      <c r="G241" s="177">
        <f>DIARIO!H239</f>
        <v>934</v>
      </c>
      <c r="H241" s="38">
        <f>DIARIO!H604</f>
        <v>653</v>
      </c>
      <c r="I241" s="154">
        <f>DIARIO!D239</f>
        <v>301</v>
      </c>
      <c r="J241" s="154">
        <f>DIARIO!D604</f>
        <v>67</v>
      </c>
      <c r="K241" s="154">
        <f>DIARIO!E239</f>
        <v>53</v>
      </c>
      <c r="L241" s="154">
        <f>DIARIO!E604</f>
        <v>8</v>
      </c>
    </row>
    <row r="242" spans="1:12" x14ac:dyDescent="0.35">
      <c r="A242" s="93">
        <v>44068</v>
      </c>
      <c r="B242" s="176">
        <v>499</v>
      </c>
      <c r="C242" s="176">
        <v>507</v>
      </c>
      <c r="D242" s="176">
        <v>518</v>
      </c>
      <c r="E242" s="176">
        <v>597</v>
      </c>
      <c r="F242" s="176">
        <v>603</v>
      </c>
      <c r="G242" s="177">
        <f>DIARIO!H240</f>
        <v>904</v>
      </c>
      <c r="H242" s="38">
        <f>DIARIO!H605</f>
        <v>690</v>
      </c>
      <c r="I242" s="154">
        <f>DIARIO!D240</f>
        <v>299</v>
      </c>
      <c r="J242" s="154">
        <f>DIARIO!D605</f>
        <v>67</v>
      </c>
      <c r="K242" s="154">
        <f>DIARIO!E240</f>
        <v>40</v>
      </c>
      <c r="L242" s="154">
        <f>DIARIO!E605</f>
        <v>9</v>
      </c>
    </row>
    <row r="243" spans="1:12" x14ac:dyDescent="0.35">
      <c r="A243" s="93">
        <v>44069</v>
      </c>
      <c r="B243" s="176">
        <v>501</v>
      </c>
      <c r="C243" s="176">
        <v>522</v>
      </c>
      <c r="D243" s="176">
        <v>521</v>
      </c>
      <c r="E243" s="176">
        <v>538</v>
      </c>
      <c r="F243" s="176">
        <v>559</v>
      </c>
      <c r="G243" s="177">
        <f>DIARIO!H241</f>
        <v>922</v>
      </c>
      <c r="H243" s="38">
        <f>DIARIO!H606</f>
        <v>654</v>
      </c>
      <c r="I243" s="154">
        <f>DIARIO!D241</f>
        <v>278</v>
      </c>
      <c r="J243" s="154">
        <f>DIARIO!D606</f>
        <v>62</v>
      </c>
      <c r="K243" s="154">
        <f>DIARIO!E241</f>
        <v>49</v>
      </c>
      <c r="L243" s="154">
        <f>DIARIO!E606</f>
        <v>15</v>
      </c>
    </row>
    <row r="244" spans="1:12" x14ac:dyDescent="0.35">
      <c r="A244" s="93">
        <v>44070</v>
      </c>
      <c r="B244" s="176">
        <v>511</v>
      </c>
      <c r="C244" s="176">
        <v>464</v>
      </c>
      <c r="D244" s="176">
        <v>545</v>
      </c>
      <c r="E244" s="176">
        <v>547</v>
      </c>
      <c r="F244" s="176">
        <v>613</v>
      </c>
      <c r="G244" s="177">
        <f>DIARIO!H242</f>
        <v>926</v>
      </c>
      <c r="H244" s="38">
        <f>DIARIO!H607</f>
        <v>663</v>
      </c>
      <c r="I244" s="154">
        <f>DIARIO!D242</f>
        <v>310</v>
      </c>
      <c r="J244" s="154">
        <f>DIARIO!D607</f>
        <v>64</v>
      </c>
      <c r="K244" s="154">
        <f>DIARIO!E242</f>
        <v>39</v>
      </c>
      <c r="L244" s="154">
        <f>DIARIO!E607</f>
        <v>7</v>
      </c>
    </row>
    <row r="245" spans="1:12" x14ac:dyDescent="0.35">
      <c r="A245" s="93">
        <v>44071</v>
      </c>
      <c r="B245" s="176">
        <v>501</v>
      </c>
      <c r="C245" s="176">
        <v>515</v>
      </c>
      <c r="D245" s="176">
        <v>524</v>
      </c>
      <c r="E245" s="176">
        <v>558</v>
      </c>
      <c r="F245" s="176">
        <v>592</v>
      </c>
      <c r="G245" s="177">
        <f>DIARIO!H243</f>
        <v>917</v>
      </c>
      <c r="H245" s="38">
        <f>DIARIO!H608</f>
        <v>655</v>
      </c>
      <c r="I245" s="154">
        <f>DIARIO!D243</f>
        <v>293</v>
      </c>
      <c r="J245" s="154">
        <f>DIARIO!D608</f>
        <v>52</v>
      </c>
      <c r="K245" s="154">
        <f>DIARIO!E243</f>
        <v>41</v>
      </c>
      <c r="L245" s="154">
        <f>DIARIO!E608</f>
        <v>10</v>
      </c>
    </row>
    <row r="246" spans="1:12" x14ac:dyDescent="0.35">
      <c r="A246" s="93">
        <v>44072</v>
      </c>
      <c r="B246" s="176">
        <v>534</v>
      </c>
      <c r="C246" s="176">
        <v>507</v>
      </c>
      <c r="D246" s="176">
        <v>505</v>
      </c>
      <c r="E246" s="176">
        <v>570</v>
      </c>
      <c r="F246" s="176">
        <v>599</v>
      </c>
      <c r="G246" s="177">
        <f>DIARIO!H244</f>
        <v>888</v>
      </c>
      <c r="H246" s="38">
        <f>DIARIO!H609</f>
        <v>647</v>
      </c>
      <c r="I246" s="154">
        <f>DIARIO!D244</f>
        <v>289</v>
      </c>
      <c r="J246" s="154">
        <f>DIARIO!D609</f>
        <v>56</v>
      </c>
      <c r="K246" s="154">
        <f>DIARIO!E244</f>
        <v>38</v>
      </c>
      <c r="L246" s="154">
        <f>DIARIO!E609</f>
        <v>4</v>
      </c>
    </row>
    <row r="247" spans="1:12" x14ac:dyDescent="0.35">
      <c r="A247" s="93">
        <v>44073</v>
      </c>
      <c r="B247" s="176">
        <v>476</v>
      </c>
      <c r="C247" s="176">
        <v>517</v>
      </c>
      <c r="D247" s="176">
        <v>555</v>
      </c>
      <c r="E247" s="176">
        <v>545</v>
      </c>
      <c r="F247" s="176">
        <v>644</v>
      </c>
      <c r="G247" s="177">
        <f>DIARIO!H245</f>
        <v>794</v>
      </c>
      <c r="H247" s="38">
        <f>DIARIO!H610</f>
        <v>612</v>
      </c>
      <c r="I247" s="154">
        <f>DIARIO!D245</f>
        <v>229</v>
      </c>
      <c r="J247" s="154">
        <f>DIARIO!D610</f>
        <v>46</v>
      </c>
      <c r="K247" s="154">
        <f>DIARIO!E245</f>
        <v>34</v>
      </c>
      <c r="L247" s="154">
        <f>DIARIO!E610</f>
        <v>6</v>
      </c>
    </row>
    <row r="248" spans="1:12" x14ac:dyDescent="0.35">
      <c r="A248" s="93">
        <v>44074</v>
      </c>
      <c r="B248" s="176">
        <v>520</v>
      </c>
      <c r="C248" s="176">
        <v>531</v>
      </c>
      <c r="D248" s="176">
        <v>541</v>
      </c>
      <c r="E248" s="176">
        <v>547</v>
      </c>
      <c r="F248" s="176">
        <v>615</v>
      </c>
      <c r="G248" s="177">
        <f>DIARIO!H246</f>
        <v>858</v>
      </c>
      <c r="H248" s="38">
        <f>DIARIO!H611</f>
        <v>643</v>
      </c>
      <c r="I248" s="154">
        <f>DIARIO!D246</f>
        <v>275</v>
      </c>
      <c r="J248" s="154">
        <f>DIARIO!D611</f>
        <v>55</v>
      </c>
      <c r="K248" s="154">
        <f>DIARIO!E246</f>
        <v>28</v>
      </c>
      <c r="L248" s="154">
        <f>DIARIO!E611</f>
        <v>5</v>
      </c>
    </row>
    <row r="249" spans="1:12" x14ac:dyDescent="0.35">
      <c r="A249" s="93">
        <v>44075</v>
      </c>
      <c r="B249" s="176">
        <v>561</v>
      </c>
      <c r="C249" s="176">
        <v>487</v>
      </c>
      <c r="D249" s="176">
        <v>539</v>
      </c>
      <c r="E249" s="176">
        <v>559</v>
      </c>
      <c r="F249" s="176">
        <v>578</v>
      </c>
      <c r="G249" s="177">
        <f>DIARIO!H247</f>
        <v>872</v>
      </c>
      <c r="H249" s="38">
        <f>DIARIO!H612</f>
        <v>664</v>
      </c>
      <c r="I249" s="154">
        <f>DIARIO!D247</f>
        <v>266</v>
      </c>
      <c r="J249" s="154">
        <f>DIARIO!D612</f>
        <v>40</v>
      </c>
      <c r="K249" s="154">
        <f>DIARIO!E247</f>
        <v>28</v>
      </c>
      <c r="L249" s="154">
        <f>DIARIO!E612</f>
        <v>7</v>
      </c>
    </row>
    <row r="250" spans="1:12" x14ac:dyDescent="0.35">
      <c r="A250" s="93">
        <v>44076</v>
      </c>
      <c r="B250" s="176">
        <v>509</v>
      </c>
      <c r="C250" s="176">
        <v>516</v>
      </c>
      <c r="D250" s="176">
        <v>539</v>
      </c>
      <c r="E250" s="176">
        <v>564</v>
      </c>
      <c r="F250" s="176">
        <v>618</v>
      </c>
      <c r="G250" s="177">
        <f>DIARIO!H248</f>
        <v>864</v>
      </c>
      <c r="H250" s="38">
        <f>DIARIO!H613</f>
        <v>658</v>
      </c>
      <c r="I250" s="154">
        <f>DIARIO!D248</f>
        <v>255</v>
      </c>
      <c r="J250" s="154">
        <f>DIARIO!D613</f>
        <v>33</v>
      </c>
      <c r="K250" s="154">
        <f>DIARIO!E248</f>
        <v>35</v>
      </c>
      <c r="L250" s="154">
        <f>DIARIO!E613</f>
        <v>12</v>
      </c>
    </row>
    <row r="251" spans="1:12" x14ac:dyDescent="0.35">
      <c r="A251" s="93">
        <v>44077</v>
      </c>
      <c r="B251" s="176">
        <v>507</v>
      </c>
      <c r="C251" s="176">
        <v>537</v>
      </c>
      <c r="D251" s="176">
        <v>523</v>
      </c>
      <c r="E251" s="176">
        <v>574</v>
      </c>
      <c r="F251" s="176">
        <v>586</v>
      </c>
      <c r="G251" s="177">
        <f>DIARIO!H249</f>
        <v>897</v>
      </c>
      <c r="H251" s="38">
        <f>DIARIO!H614</f>
        <v>643</v>
      </c>
      <c r="I251" s="154">
        <f>DIARIO!D249</f>
        <v>252</v>
      </c>
      <c r="J251" s="154">
        <f>DIARIO!D614</f>
        <v>52</v>
      </c>
      <c r="K251" s="154">
        <f>DIARIO!E249</f>
        <v>34</v>
      </c>
      <c r="L251" s="154">
        <f>DIARIO!E614</f>
        <v>4</v>
      </c>
    </row>
    <row r="252" spans="1:12" x14ac:dyDescent="0.35">
      <c r="A252" s="93">
        <v>44078</v>
      </c>
      <c r="B252" s="176">
        <v>540</v>
      </c>
      <c r="C252" s="176">
        <v>487</v>
      </c>
      <c r="D252" s="176">
        <v>563</v>
      </c>
      <c r="E252" s="176">
        <v>523</v>
      </c>
      <c r="F252" s="176">
        <v>560</v>
      </c>
      <c r="G252" s="177">
        <f>DIARIO!H250</f>
        <v>885</v>
      </c>
      <c r="H252" s="38">
        <f>DIARIO!H615</f>
        <v>596</v>
      </c>
      <c r="I252" s="154">
        <f>DIARIO!D250</f>
        <v>266</v>
      </c>
      <c r="J252" s="154">
        <f>DIARIO!D615</f>
        <v>37</v>
      </c>
      <c r="K252" s="154">
        <f>DIARIO!E250</f>
        <v>32</v>
      </c>
      <c r="L252" s="154">
        <f>DIARIO!E615</f>
        <v>6</v>
      </c>
    </row>
    <row r="253" spans="1:12" x14ac:dyDescent="0.35">
      <c r="A253" s="93">
        <v>44079</v>
      </c>
      <c r="B253" s="176">
        <v>526</v>
      </c>
      <c r="C253" s="176">
        <v>512</v>
      </c>
      <c r="D253" s="176">
        <v>542</v>
      </c>
      <c r="E253" s="176">
        <v>556</v>
      </c>
      <c r="F253" s="176">
        <v>611</v>
      </c>
      <c r="G253" s="177">
        <f>DIARIO!H251</f>
        <v>843</v>
      </c>
      <c r="H253" s="38">
        <f>DIARIO!H616</f>
        <v>620</v>
      </c>
      <c r="I253" s="154">
        <f>DIARIO!D251</f>
        <v>250</v>
      </c>
      <c r="J253" s="154">
        <f>DIARIO!D616</f>
        <v>39</v>
      </c>
      <c r="K253" s="154">
        <f>DIARIO!E251</f>
        <v>28</v>
      </c>
      <c r="L253" s="154">
        <f>DIARIO!E616</f>
        <v>6</v>
      </c>
    </row>
    <row r="254" spans="1:12" x14ac:dyDescent="0.35">
      <c r="A254" s="93">
        <v>44080</v>
      </c>
      <c r="B254" s="176">
        <v>532</v>
      </c>
      <c r="C254" s="176">
        <v>509</v>
      </c>
      <c r="D254" s="176">
        <v>544</v>
      </c>
      <c r="E254" s="176">
        <v>550</v>
      </c>
      <c r="F254" s="176">
        <v>618</v>
      </c>
      <c r="G254" s="177">
        <f>DIARIO!H252</f>
        <v>844</v>
      </c>
      <c r="H254" s="38">
        <f>DIARIO!H617</f>
        <v>0</v>
      </c>
      <c r="I254" s="154">
        <f>DIARIO!D252</f>
        <v>237</v>
      </c>
      <c r="J254" s="154">
        <f>DIARIO!D617</f>
        <v>0</v>
      </c>
      <c r="K254" s="154">
        <f>DIARIO!E252</f>
        <v>26</v>
      </c>
      <c r="L254" s="154">
        <f>DIARIO!E617</f>
        <v>0</v>
      </c>
    </row>
    <row r="255" spans="1:12" x14ac:dyDescent="0.35">
      <c r="A255" s="93">
        <v>44081</v>
      </c>
      <c r="B255" s="176">
        <v>550</v>
      </c>
      <c r="C255" s="176">
        <v>522</v>
      </c>
      <c r="D255" s="176">
        <v>536</v>
      </c>
      <c r="E255" s="176">
        <v>545</v>
      </c>
      <c r="F255" s="176">
        <v>562</v>
      </c>
      <c r="G255" s="177">
        <f>DIARIO!H253</f>
        <v>829</v>
      </c>
      <c r="H255" s="38">
        <f>DIARIO!H618</f>
        <v>0</v>
      </c>
      <c r="I255" s="154">
        <f>DIARIO!D253</f>
        <v>253</v>
      </c>
      <c r="J255" s="154">
        <f>DIARIO!D618</f>
        <v>0</v>
      </c>
      <c r="K255" s="154">
        <f>DIARIO!E253</f>
        <v>28</v>
      </c>
      <c r="L255" s="154">
        <f>DIARIO!E618</f>
        <v>0</v>
      </c>
    </row>
    <row r="256" spans="1:12" x14ac:dyDescent="0.35">
      <c r="A256" s="93">
        <v>44082</v>
      </c>
      <c r="B256" s="176">
        <v>519</v>
      </c>
      <c r="C256" s="176">
        <v>505</v>
      </c>
      <c r="D256" s="176">
        <v>478</v>
      </c>
      <c r="E256" s="176">
        <v>560</v>
      </c>
      <c r="F256" s="176">
        <v>551</v>
      </c>
      <c r="G256" s="177">
        <f>DIARIO!H254</f>
        <v>838</v>
      </c>
      <c r="H256" s="38">
        <f>DIARIO!H619</f>
        <v>0</v>
      </c>
      <c r="I256" s="154">
        <f>DIARIO!D254</f>
        <v>240</v>
      </c>
      <c r="J256" s="154">
        <f>DIARIO!D619</f>
        <v>0</v>
      </c>
      <c r="K256" s="154">
        <f>DIARIO!E254</f>
        <v>37</v>
      </c>
      <c r="L256" s="154">
        <f>DIARIO!E619</f>
        <v>0</v>
      </c>
    </row>
    <row r="257" spans="1:12" x14ac:dyDescent="0.35">
      <c r="A257" s="93">
        <v>44083</v>
      </c>
      <c r="B257" s="176">
        <v>500</v>
      </c>
      <c r="C257" s="176">
        <v>507</v>
      </c>
      <c r="D257" s="176">
        <v>529</v>
      </c>
      <c r="E257" s="176">
        <v>544</v>
      </c>
      <c r="F257" s="176">
        <v>603</v>
      </c>
      <c r="G257" s="177">
        <f>DIARIO!H255</f>
        <v>808</v>
      </c>
      <c r="H257" s="38">
        <f>DIARIO!H620</f>
        <v>0</v>
      </c>
      <c r="I257" s="154">
        <f>DIARIO!D255</f>
        <v>221</v>
      </c>
      <c r="J257" s="154">
        <f>DIARIO!D620</f>
        <v>0</v>
      </c>
      <c r="K257" s="154">
        <f>DIARIO!E255</f>
        <v>26</v>
      </c>
      <c r="L257" s="154">
        <f>DIARIO!E620</f>
        <v>0</v>
      </c>
    </row>
    <row r="258" spans="1:12" x14ac:dyDescent="0.35">
      <c r="A258" s="93">
        <v>44084</v>
      </c>
      <c r="B258" s="176">
        <v>485</v>
      </c>
      <c r="C258" s="176">
        <v>475</v>
      </c>
      <c r="D258" s="176">
        <v>545</v>
      </c>
      <c r="E258" s="176">
        <v>580</v>
      </c>
      <c r="F258" s="176">
        <v>536</v>
      </c>
      <c r="G258" s="177">
        <f>DIARIO!H256</f>
        <v>832</v>
      </c>
      <c r="H258" s="38">
        <f>DIARIO!H621</f>
        <v>0</v>
      </c>
      <c r="I258" s="154">
        <f>DIARIO!D256</f>
        <v>225</v>
      </c>
      <c r="J258" s="154">
        <f>DIARIO!D621</f>
        <v>0</v>
      </c>
      <c r="K258" s="154">
        <f>DIARIO!E256</f>
        <v>18</v>
      </c>
      <c r="L258" s="154">
        <f>DIARIO!E621</f>
        <v>0</v>
      </c>
    </row>
    <row r="259" spans="1:12" x14ac:dyDescent="0.35">
      <c r="A259" s="93">
        <v>44085</v>
      </c>
      <c r="B259" s="176">
        <v>534</v>
      </c>
      <c r="C259" s="176">
        <v>528</v>
      </c>
      <c r="D259" s="176">
        <v>532</v>
      </c>
      <c r="E259" s="176">
        <v>525</v>
      </c>
      <c r="F259" s="176">
        <v>573</v>
      </c>
      <c r="G259" s="177">
        <f>DIARIO!H257</f>
        <v>876</v>
      </c>
      <c r="H259" s="38">
        <f>DIARIO!H622</f>
        <v>0</v>
      </c>
      <c r="I259" s="154">
        <f>DIARIO!D257</f>
        <v>234</v>
      </c>
      <c r="J259" s="154">
        <f>DIARIO!D622</f>
        <v>0</v>
      </c>
      <c r="K259" s="154">
        <f>DIARIO!E257</f>
        <v>30</v>
      </c>
      <c r="L259" s="154">
        <f>DIARIO!E622</f>
        <v>0</v>
      </c>
    </row>
    <row r="260" spans="1:12" x14ac:dyDescent="0.35">
      <c r="A260" s="93">
        <v>44086</v>
      </c>
      <c r="B260" s="176">
        <v>495</v>
      </c>
      <c r="C260" s="176">
        <v>504</v>
      </c>
      <c r="D260" s="176">
        <v>541</v>
      </c>
      <c r="E260" s="176">
        <v>582</v>
      </c>
      <c r="F260" s="176">
        <v>579</v>
      </c>
      <c r="G260" s="177">
        <f>DIARIO!H258</f>
        <v>815</v>
      </c>
      <c r="H260" s="38">
        <f>DIARIO!H623</f>
        <v>0</v>
      </c>
      <c r="I260" s="154">
        <f>DIARIO!D258</f>
        <v>218</v>
      </c>
      <c r="J260" s="154">
        <f>DIARIO!D623</f>
        <v>0</v>
      </c>
      <c r="K260" s="154">
        <f>DIARIO!E258</f>
        <v>16</v>
      </c>
      <c r="L260" s="154">
        <f>DIARIO!E623</f>
        <v>0</v>
      </c>
    </row>
    <row r="261" spans="1:12" x14ac:dyDescent="0.35">
      <c r="A261" s="93">
        <v>44087</v>
      </c>
      <c r="B261" s="176">
        <v>530</v>
      </c>
      <c r="C261" s="176">
        <v>510</v>
      </c>
      <c r="D261" s="176">
        <v>559</v>
      </c>
      <c r="E261" s="176">
        <v>563</v>
      </c>
      <c r="F261" s="176">
        <v>606</v>
      </c>
      <c r="G261" s="177">
        <f>DIARIO!H259</f>
        <v>784</v>
      </c>
      <c r="H261" s="38">
        <f>DIARIO!H624</f>
        <v>0</v>
      </c>
      <c r="I261" s="154">
        <f>DIARIO!D259</f>
        <v>216</v>
      </c>
      <c r="J261" s="154">
        <f>DIARIO!D624</f>
        <v>0</v>
      </c>
      <c r="K261" s="154">
        <f>DIARIO!E259</f>
        <v>29</v>
      </c>
      <c r="L261" s="154">
        <f>DIARIO!E624</f>
        <v>0</v>
      </c>
    </row>
    <row r="262" spans="1:12" x14ac:dyDescent="0.35">
      <c r="A262" s="93">
        <v>44088</v>
      </c>
      <c r="B262" s="176">
        <v>509</v>
      </c>
      <c r="C262" s="176">
        <v>491</v>
      </c>
      <c r="D262" s="176">
        <v>523</v>
      </c>
      <c r="E262" s="176">
        <v>511</v>
      </c>
      <c r="F262" s="176">
        <v>552</v>
      </c>
      <c r="G262" s="177">
        <f>DIARIO!H260</f>
        <v>845</v>
      </c>
      <c r="H262" s="38">
        <f>DIARIO!H625</f>
        <v>0</v>
      </c>
      <c r="I262" s="154">
        <f>DIARIO!D260</f>
        <v>219</v>
      </c>
      <c r="J262" s="154">
        <f>DIARIO!D625</f>
        <v>0</v>
      </c>
      <c r="K262" s="154">
        <f>DIARIO!E260</f>
        <v>25</v>
      </c>
      <c r="L262" s="154">
        <f>DIARIO!E625</f>
        <v>0</v>
      </c>
    </row>
    <row r="263" spans="1:12" x14ac:dyDescent="0.35">
      <c r="A263" s="93">
        <v>44089</v>
      </c>
      <c r="B263" s="176">
        <v>556</v>
      </c>
      <c r="C263" s="176">
        <v>469</v>
      </c>
      <c r="D263" s="176">
        <v>559</v>
      </c>
      <c r="E263" s="176">
        <v>548</v>
      </c>
      <c r="F263" s="176">
        <v>541</v>
      </c>
      <c r="G263" s="177">
        <f>DIARIO!H261</f>
        <v>811</v>
      </c>
      <c r="H263" s="38">
        <f>DIARIO!H626</f>
        <v>0</v>
      </c>
      <c r="I263" s="154">
        <f>DIARIO!D261</f>
        <v>202</v>
      </c>
      <c r="J263" s="154">
        <f>DIARIO!D626</f>
        <v>0</v>
      </c>
      <c r="K263" s="154">
        <f>DIARIO!E261</f>
        <v>21</v>
      </c>
      <c r="L263" s="154">
        <f>DIARIO!E626</f>
        <v>0</v>
      </c>
    </row>
    <row r="264" spans="1:12" x14ac:dyDescent="0.35">
      <c r="A264" s="93">
        <v>44090</v>
      </c>
      <c r="B264" s="176">
        <v>513</v>
      </c>
      <c r="C264" s="176">
        <v>523</v>
      </c>
      <c r="D264" s="176">
        <v>568</v>
      </c>
      <c r="E264" s="176">
        <v>562</v>
      </c>
      <c r="F264" s="176">
        <v>599</v>
      </c>
      <c r="G264" s="177">
        <f>DIARIO!H262</f>
        <v>835</v>
      </c>
      <c r="H264" s="38">
        <f>DIARIO!H627</f>
        <v>0</v>
      </c>
      <c r="I264" s="154">
        <f>DIARIO!D262</f>
        <v>223</v>
      </c>
      <c r="J264" s="154">
        <f>DIARIO!D627</f>
        <v>0</v>
      </c>
      <c r="K264" s="154">
        <f>DIARIO!E262</f>
        <v>30</v>
      </c>
      <c r="L264" s="154">
        <f>DIARIO!E627</f>
        <v>0</v>
      </c>
    </row>
    <row r="265" spans="1:12" x14ac:dyDescent="0.35">
      <c r="A265" s="93">
        <v>44091</v>
      </c>
      <c r="B265" s="176">
        <v>475</v>
      </c>
      <c r="C265" s="176">
        <v>491</v>
      </c>
      <c r="D265" s="176">
        <v>538</v>
      </c>
      <c r="E265" s="176">
        <v>546</v>
      </c>
      <c r="F265" s="176">
        <v>588</v>
      </c>
      <c r="G265" s="177">
        <f>DIARIO!H263</f>
        <v>788</v>
      </c>
      <c r="H265" s="38">
        <f>DIARIO!H628</f>
        <v>0</v>
      </c>
      <c r="I265" s="154">
        <f>DIARIO!D263</f>
        <v>224</v>
      </c>
      <c r="J265" s="154">
        <f>DIARIO!D628</f>
        <v>0</v>
      </c>
      <c r="K265" s="154">
        <f>DIARIO!E263</f>
        <v>20</v>
      </c>
      <c r="L265" s="154">
        <f>DIARIO!E628</f>
        <v>0</v>
      </c>
    </row>
    <row r="266" spans="1:12" x14ac:dyDescent="0.35">
      <c r="A266" s="93">
        <v>44092</v>
      </c>
      <c r="B266" s="176">
        <v>520</v>
      </c>
      <c r="C266" s="176">
        <v>532</v>
      </c>
      <c r="D266" s="176">
        <v>528</v>
      </c>
      <c r="E266" s="176">
        <v>547</v>
      </c>
      <c r="F266" s="176">
        <v>563</v>
      </c>
      <c r="G266" s="177">
        <f>DIARIO!H264</f>
        <v>796</v>
      </c>
      <c r="H266" s="38">
        <f>DIARIO!H629</f>
        <v>0</v>
      </c>
      <c r="I266" s="154">
        <f>DIARIO!D264</f>
        <v>200</v>
      </c>
      <c r="J266" s="154">
        <f>DIARIO!D629</f>
        <v>0</v>
      </c>
      <c r="K266" s="154">
        <f>DIARIO!E264</f>
        <v>31</v>
      </c>
      <c r="L266" s="154">
        <f>DIARIO!E629</f>
        <v>0</v>
      </c>
    </row>
    <row r="267" spans="1:12" x14ac:dyDescent="0.35">
      <c r="A267" s="93">
        <v>44093</v>
      </c>
      <c r="B267" s="176">
        <v>512</v>
      </c>
      <c r="C267" s="176">
        <v>544</v>
      </c>
      <c r="D267" s="176">
        <v>546</v>
      </c>
      <c r="E267" s="176">
        <v>547</v>
      </c>
      <c r="F267" s="176">
        <v>604</v>
      </c>
      <c r="G267" s="177">
        <f>DIARIO!H265</f>
        <v>823</v>
      </c>
      <c r="H267" s="38">
        <f>DIARIO!H630</f>
        <v>0</v>
      </c>
      <c r="I267" s="154">
        <f>DIARIO!D265</f>
        <v>220</v>
      </c>
      <c r="J267" s="154">
        <f>DIARIO!D630</f>
        <v>0</v>
      </c>
      <c r="K267" s="154">
        <f>DIARIO!E265</f>
        <v>23</v>
      </c>
      <c r="L267" s="154">
        <f>DIARIO!E630</f>
        <v>0</v>
      </c>
    </row>
    <row r="268" spans="1:12" x14ac:dyDescent="0.35">
      <c r="A268" s="93">
        <v>44094</v>
      </c>
      <c r="B268" s="176">
        <v>532</v>
      </c>
      <c r="C268" s="176">
        <v>514</v>
      </c>
      <c r="D268" s="176">
        <v>563</v>
      </c>
      <c r="E268" s="176">
        <v>568</v>
      </c>
      <c r="F268" s="176">
        <v>598</v>
      </c>
      <c r="G268" s="177">
        <f>DIARIO!H266</f>
        <v>797</v>
      </c>
      <c r="H268" s="38">
        <f>DIARIO!H631</f>
        <v>0</v>
      </c>
      <c r="I268" s="154">
        <f>DIARIO!D266</f>
        <v>186</v>
      </c>
      <c r="J268" s="154">
        <f>DIARIO!D631</f>
        <v>0</v>
      </c>
      <c r="K268" s="154">
        <f>DIARIO!E266</f>
        <v>29</v>
      </c>
      <c r="L268" s="154">
        <f>DIARIO!E631</f>
        <v>0</v>
      </c>
    </row>
    <row r="269" spans="1:12" x14ac:dyDescent="0.35">
      <c r="A269" s="93">
        <v>44095</v>
      </c>
      <c r="B269" s="176">
        <v>532</v>
      </c>
      <c r="C269" s="176">
        <v>492</v>
      </c>
      <c r="D269" s="176">
        <v>571</v>
      </c>
      <c r="E269" s="176">
        <v>553</v>
      </c>
      <c r="F269" s="176">
        <v>539</v>
      </c>
      <c r="G269" s="177">
        <f>DIARIO!H267</f>
        <v>896</v>
      </c>
      <c r="H269" s="38">
        <f>DIARIO!H632</f>
        <v>0</v>
      </c>
      <c r="I269" s="154">
        <f>DIARIO!D267</f>
        <v>234</v>
      </c>
      <c r="J269" s="154">
        <f>DIARIO!D632</f>
        <v>0</v>
      </c>
      <c r="K269" s="154">
        <f>DIARIO!E267</f>
        <v>28</v>
      </c>
      <c r="L269" s="154">
        <f>DIARIO!E632</f>
        <v>0</v>
      </c>
    </row>
    <row r="270" spans="1:12" x14ac:dyDescent="0.35">
      <c r="A270" s="93">
        <v>44096</v>
      </c>
      <c r="B270" s="176">
        <v>515</v>
      </c>
      <c r="C270" s="176">
        <v>551</v>
      </c>
      <c r="D270" s="176">
        <v>576</v>
      </c>
      <c r="E270" s="176">
        <v>526</v>
      </c>
      <c r="F270" s="176">
        <v>578</v>
      </c>
      <c r="G270" s="177">
        <f>DIARIO!H268</f>
        <v>784</v>
      </c>
      <c r="H270" s="38">
        <f>DIARIO!H633</f>
        <v>0</v>
      </c>
      <c r="I270" s="154">
        <f>DIARIO!D268</f>
        <v>206</v>
      </c>
      <c r="J270" s="154">
        <f>DIARIO!D633</f>
        <v>0</v>
      </c>
      <c r="K270" s="154">
        <f>DIARIO!E268</f>
        <v>30</v>
      </c>
      <c r="L270" s="154">
        <f>DIARIO!E633</f>
        <v>0</v>
      </c>
    </row>
    <row r="271" spans="1:12" x14ac:dyDescent="0.35">
      <c r="A271" s="93">
        <v>44097</v>
      </c>
      <c r="B271" s="176">
        <v>497</v>
      </c>
      <c r="C271" s="176">
        <v>476</v>
      </c>
      <c r="D271" s="176">
        <v>525</v>
      </c>
      <c r="E271" s="176">
        <v>538</v>
      </c>
      <c r="F271" s="176">
        <v>542</v>
      </c>
      <c r="G271" s="177">
        <f>DIARIO!H269</f>
        <v>820</v>
      </c>
      <c r="H271" s="38">
        <f>DIARIO!H634</f>
        <v>0</v>
      </c>
      <c r="I271" s="154">
        <f>DIARIO!D269</f>
        <v>203</v>
      </c>
      <c r="J271" s="154">
        <f>DIARIO!D634</f>
        <v>0</v>
      </c>
      <c r="K271" s="154">
        <f>DIARIO!E269</f>
        <v>19</v>
      </c>
      <c r="L271" s="154">
        <f>DIARIO!E634</f>
        <v>0</v>
      </c>
    </row>
    <row r="272" spans="1:12" x14ac:dyDescent="0.35">
      <c r="A272" s="93">
        <v>44098</v>
      </c>
      <c r="B272" s="176">
        <v>544</v>
      </c>
      <c r="C272" s="176">
        <v>510</v>
      </c>
      <c r="D272" s="176">
        <v>532</v>
      </c>
      <c r="E272" s="176">
        <v>531</v>
      </c>
      <c r="F272" s="176">
        <v>545</v>
      </c>
      <c r="G272" s="177">
        <f>DIARIO!H270</f>
        <v>798</v>
      </c>
      <c r="H272" s="38">
        <f>DIARIO!H635</f>
        <v>0</v>
      </c>
      <c r="I272" s="154">
        <f>DIARIO!D270</f>
        <v>196</v>
      </c>
      <c r="J272" s="154">
        <f>DIARIO!D635</f>
        <v>0</v>
      </c>
      <c r="K272" s="154">
        <f>DIARIO!E270</f>
        <v>29</v>
      </c>
      <c r="L272" s="154">
        <f>DIARIO!E635</f>
        <v>0</v>
      </c>
    </row>
    <row r="273" spans="1:12" x14ac:dyDescent="0.35">
      <c r="A273" s="93">
        <v>44099</v>
      </c>
      <c r="B273" s="176">
        <v>561</v>
      </c>
      <c r="C273" s="176">
        <v>539</v>
      </c>
      <c r="D273" s="176">
        <v>548</v>
      </c>
      <c r="E273" s="176">
        <v>550</v>
      </c>
      <c r="F273" s="176">
        <v>551</v>
      </c>
      <c r="G273" s="177">
        <f>DIARIO!H271</f>
        <v>784</v>
      </c>
      <c r="H273" s="38">
        <f>DIARIO!H636</f>
        <v>0</v>
      </c>
      <c r="I273" s="154">
        <f>DIARIO!D271</f>
        <v>189</v>
      </c>
      <c r="J273" s="154">
        <f>DIARIO!D636</f>
        <v>0</v>
      </c>
      <c r="K273" s="154">
        <f>DIARIO!E271</f>
        <v>29</v>
      </c>
      <c r="L273" s="154">
        <f>DIARIO!E636</f>
        <v>0</v>
      </c>
    </row>
    <row r="274" spans="1:12" x14ac:dyDescent="0.35">
      <c r="A274" s="93">
        <v>44100</v>
      </c>
      <c r="B274" s="176">
        <v>522</v>
      </c>
      <c r="C274" s="176">
        <v>495</v>
      </c>
      <c r="D274" s="176">
        <v>527</v>
      </c>
      <c r="E274" s="176">
        <v>511</v>
      </c>
      <c r="F274" s="176">
        <v>567</v>
      </c>
      <c r="G274" s="177">
        <f>DIARIO!H272</f>
        <v>767</v>
      </c>
      <c r="H274" s="38">
        <f>DIARIO!H637</f>
        <v>0</v>
      </c>
      <c r="I274" s="154">
        <f>DIARIO!D272</f>
        <v>203</v>
      </c>
      <c r="J274" s="154">
        <f>DIARIO!D637</f>
        <v>0</v>
      </c>
      <c r="K274" s="154">
        <f>DIARIO!E272</f>
        <v>27</v>
      </c>
      <c r="L274" s="154">
        <f>DIARIO!E637</f>
        <v>0</v>
      </c>
    </row>
    <row r="275" spans="1:12" x14ac:dyDescent="0.35">
      <c r="A275" s="93">
        <v>44101</v>
      </c>
      <c r="B275" s="176">
        <v>513</v>
      </c>
      <c r="C275" s="176">
        <v>496</v>
      </c>
      <c r="D275" s="176">
        <v>566</v>
      </c>
      <c r="E275" s="176">
        <v>546</v>
      </c>
      <c r="F275" s="176">
        <v>561</v>
      </c>
      <c r="G275" s="177">
        <f>DIARIO!H273</f>
        <v>783</v>
      </c>
      <c r="H275" s="38">
        <f>DIARIO!H638</f>
        <v>0</v>
      </c>
      <c r="I275" s="154">
        <f>DIARIO!D273</f>
        <v>199</v>
      </c>
      <c r="J275" s="154">
        <f>DIARIO!D638</f>
        <v>0</v>
      </c>
      <c r="K275" s="154">
        <f>DIARIO!E273</f>
        <v>20</v>
      </c>
      <c r="L275" s="154">
        <f>DIARIO!E638</f>
        <v>0</v>
      </c>
    </row>
    <row r="276" spans="1:12" x14ac:dyDescent="0.35">
      <c r="A276" s="93">
        <v>44102</v>
      </c>
      <c r="B276" s="176">
        <v>541</v>
      </c>
      <c r="C276" s="176">
        <v>482</v>
      </c>
      <c r="D276" s="176">
        <v>508</v>
      </c>
      <c r="E276" s="176">
        <v>551</v>
      </c>
      <c r="F276" s="176">
        <v>568</v>
      </c>
      <c r="G276" s="177">
        <f>DIARIO!H274</f>
        <v>802</v>
      </c>
      <c r="H276" s="38">
        <f>DIARIO!H639</f>
        <v>0</v>
      </c>
      <c r="I276" s="154">
        <f>DIARIO!D274</f>
        <v>206</v>
      </c>
      <c r="J276" s="154">
        <f>DIARIO!D639</f>
        <v>0</v>
      </c>
      <c r="K276" s="154">
        <f>DIARIO!E274</f>
        <v>29</v>
      </c>
      <c r="L276" s="154">
        <f>DIARIO!E639</f>
        <v>0</v>
      </c>
    </row>
    <row r="277" spans="1:12" x14ac:dyDescent="0.35">
      <c r="A277" s="93">
        <v>44103</v>
      </c>
      <c r="B277" s="176">
        <v>574</v>
      </c>
      <c r="C277" s="176">
        <v>523</v>
      </c>
      <c r="D277" s="176">
        <v>524</v>
      </c>
      <c r="E277" s="176">
        <v>562</v>
      </c>
      <c r="F277" s="176">
        <v>559</v>
      </c>
      <c r="G277" s="177">
        <f>DIARIO!H275</f>
        <v>742</v>
      </c>
      <c r="H277" s="38">
        <f>DIARIO!H640</f>
        <v>0</v>
      </c>
      <c r="I277" s="154">
        <f>DIARIO!D275</f>
        <v>195</v>
      </c>
      <c r="J277" s="154">
        <f>DIARIO!D640</f>
        <v>0</v>
      </c>
      <c r="K277" s="154">
        <f>DIARIO!E275</f>
        <v>29</v>
      </c>
      <c r="L277" s="154">
        <f>DIARIO!E640</f>
        <v>0</v>
      </c>
    </row>
    <row r="278" spans="1:12" x14ac:dyDescent="0.35">
      <c r="A278" s="93">
        <v>44104</v>
      </c>
      <c r="B278" s="176">
        <v>560</v>
      </c>
      <c r="C278" s="176">
        <v>489</v>
      </c>
      <c r="D278" s="176">
        <v>516</v>
      </c>
      <c r="E278" s="176">
        <v>534</v>
      </c>
      <c r="F278" s="176">
        <v>570</v>
      </c>
      <c r="G278" s="177">
        <f>DIARIO!H276</f>
        <v>793</v>
      </c>
      <c r="H278" s="38">
        <f>DIARIO!H641</f>
        <v>0</v>
      </c>
      <c r="I278" s="154">
        <f>DIARIO!D276</f>
        <v>192</v>
      </c>
      <c r="J278" s="154">
        <f>DIARIO!D641</f>
        <v>0</v>
      </c>
      <c r="K278" s="154">
        <f>DIARIO!E276</f>
        <v>29</v>
      </c>
      <c r="L278" s="154">
        <f>DIARIO!E641</f>
        <v>0</v>
      </c>
    </row>
    <row r="279" spans="1:12" x14ac:dyDescent="0.35">
      <c r="A279" s="93">
        <v>44105</v>
      </c>
      <c r="B279" s="176">
        <v>514</v>
      </c>
      <c r="C279" s="176">
        <v>499</v>
      </c>
      <c r="D279" s="176">
        <v>594</v>
      </c>
      <c r="E279" s="176">
        <v>528</v>
      </c>
      <c r="F279" s="176">
        <v>544</v>
      </c>
      <c r="G279" s="177">
        <f>DIARIO!H277</f>
        <v>822</v>
      </c>
      <c r="H279" s="38">
        <f>DIARIO!H642</f>
        <v>0</v>
      </c>
      <c r="I279" s="154">
        <f>DIARIO!D277</f>
        <v>212</v>
      </c>
      <c r="J279" s="154">
        <f>DIARIO!D642</f>
        <v>0</v>
      </c>
      <c r="K279" s="154">
        <f>DIARIO!E277</f>
        <v>29</v>
      </c>
      <c r="L279" s="154">
        <f>DIARIO!E642</f>
        <v>0</v>
      </c>
    </row>
    <row r="280" spans="1:12" x14ac:dyDescent="0.35">
      <c r="A280" s="93">
        <v>44106</v>
      </c>
      <c r="B280" s="176">
        <v>510</v>
      </c>
      <c r="C280" s="176">
        <v>541</v>
      </c>
      <c r="D280" s="176">
        <v>532</v>
      </c>
      <c r="E280" s="176">
        <v>558</v>
      </c>
      <c r="F280" s="176">
        <v>606</v>
      </c>
      <c r="G280" s="177">
        <f>DIARIO!H278</f>
        <v>773</v>
      </c>
      <c r="H280" s="38">
        <f>DIARIO!H643</f>
        <v>0</v>
      </c>
      <c r="I280" s="154">
        <f>DIARIO!D278</f>
        <v>211</v>
      </c>
      <c r="J280" s="154">
        <f>DIARIO!D643</f>
        <v>0</v>
      </c>
      <c r="K280" s="154">
        <f>DIARIO!E278</f>
        <v>15</v>
      </c>
      <c r="L280" s="154">
        <f>DIARIO!E643</f>
        <v>0</v>
      </c>
    </row>
    <row r="281" spans="1:12" x14ac:dyDescent="0.35">
      <c r="A281" s="93">
        <v>44107</v>
      </c>
      <c r="B281" s="176">
        <v>521</v>
      </c>
      <c r="C281" s="176">
        <v>512</v>
      </c>
      <c r="D281" s="176">
        <v>561</v>
      </c>
      <c r="E281" s="176">
        <v>524</v>
      </c>
      <c r="F281" s="176">
        <v>571</v>
      </c>
      <c r="G281" s="177">
        <f>DIARIO!H279</f>
        <v>760</v>
      </c>
      <c r="H281" s="38">
        <f>DIARIO!H644</f>
        <v>0</v>
      </c>
      <c r="I281" s="154">
        <f>DIARIO!D279</f>
        <v>180</v>
      </c>
      <c r="J281" s="154">
        <f>DIARIO!D644</f>
        <v>0</v>
      </c>
      <c r="K281" s="154">
        <f>DIARIO!E279</f>
        <v>23</v>
      </c>
      <c r="L281" s="154">
        <f>DIARIO!E644</f>
        <v>0</v>
      </c>
    </row>
    <row r="282" spans="1:12" x14ac:dyDescent="0.35">
      <c r="A282" s="93">
        <v>44108</v>
      </c>
      <c r="B282" s="176">
        <v>497</v>
      </c>
      <c r="C282" s="176">
        <v>504</v>
      </c>
      <c r="D282" s="176">
        <v>564</v>
      </c>
      <c r="E282" s="176">
        <v>522</v>
      </c>
      <c r="F282" s="176">
        <v>632</v>
      </c>
      <c r="G282" s="177">
        <f>DIARIO!H280</f>
        <v>786</v>
      </c>
      <c r="H282" s="38">
        <f>DIARIO!H645</f>
        <v>0</v>
      </c>
      <c r="I282" s="154">
        <f>DIARIO!D280</f>
        <v>192</v>
      </c>
      <c r="J282" s="154">
        <f>DIARIO!D645</f>
        <v>0</v>
      </c>
      <c r="K282" s="154">
        <f>DIARIO!E280</f>
        <v>21</v>
      </c>
      <c r="L282" s="154">
        <f>DIARIO!E645</f>
        <v>0</v>
      </c>
    </row>
    <row r="283" spans="1:12" x14ac:dyDescent="0.35">
      <c r="A283" s="93">
        <v>44109</v>
      </c>
      <c r="B283" s="176">
        <v>525</v>
      </c>
      <c r="C283" s="176">
        <v>549</v>
      </c>
      <c r="D283" s="176">
        <v>505</v>
      </c>
      <c r="E283" s="176">
        <v>562</v>
      </c>
      <c r="F283" s="176">
        <v>564</v>
      </c>
      <c r="G283" s="177">
        <f>DIARIO!H281</f>
        <v>801</v>
      </c>
      <c r="H283" s="38">
        <f>DIARIO!H646</f>
        <v>0</v>
      </c>
      <c r="I283" s="154">
        <f>DIARIO!D281</f>
        <v>185</v>
      </c>
      <c r="J283" s="154">
        <f>DIARIO!D646</f>
        <v>0</v>
      </c>
      <c r="K283" s="154">
        <f>DIARIO!E281</f>
        <v>25</v>
      </c>
      <c r="L283" s="154">
        <f>DIARIO!E646</f>
        <v>0</v>
      </c>
    </row>
    <row r="284" spans="1:12" x14ac:dyDescent="0.35">
      <c r="A284" s="93">
        <v>44110</v>
      </c>
      <c r="B284" s="176">
        <v>545</v>
      </c>
      <c r="C284" s="176">
        <v>487</v>
      </c>
      <c r="D284" s="176">
        <v>538</v>
      </c>
      <c r="E284" s="176">
        <v>527</v>
      </c>
      <c r="F284" s="176">
        <v>537</v>
      </c>
      <c r="G284" s="177">
        <f>DIARIO!H282</f>
        <v>782</v>
      </c>
      <c r="H284" s="38">
        <f>DIARIO!H647</f>
        <v>0</v>
      </c>
      <c r="I284" s="154">
        <f>DIARIO!D282</f>
        <v>210</v>
      </c>
      <c r="J284" s="154">
        <f>DIARIO!D647</f>
        <v>0</v>
      </c>
      <c r="K284" s="154">
        <f>DIARIO!E282</f>
        <v>25</v>
      </c>
      <c r="L284" s="154">
        <f>DIARIO!E647</f>
        <v>0</v>
      </c>
    </row>
    <row r="285" spans="1:12" x14ac:dyDescent="0.35">
      <c r="A285" s="93">
        <v>44111</v>
      </c>
      <c r="B285" s="176">
        <v>511</v>
      </c>
      <c r="C285" s="176">
        <v>482</v>
      </c>
      <c r="D285" s="176">
        <v>543</v>
      </c>
      <c r="E285" s="176">
        <v>524</v>
      </c>
      <c r="F285" s="176">
        <v>578</v>
      </c>
      <c r="G285" s="177">
        <f>DIARIO!H283</f>
        <v>808</v>
      </c>
      <c r="H285" s="38">
        <f>DIARIO!H648</f>
        <v>0</v>
      </c>
      <c r="I285" s="154">
        <f>DIARIO!D283</f>
        <v>173</v>
      </c>
      <c r="J285" s="154">
        <f>DIARIO!D648</f>
        <v>0</v>
      </c>
      <c r="K285" s="154">
        <f>DIARIO!E283</f>
        <v>24</v>
      </c>
      <c r="L285" s="154">
        <f>DIARIO!E648</f>
        <v>0</v>
      </c>
    </row>
    <row r="286" spans="1:12" x14ac:dyDescent="0.35">
      <c r="A286" s="93">
        <v>44112</v>
      </c>
      <c r="B286" s="176">
        <v>530</v>
      </c>
      <c r="C286" s="176">
        <v>499</v>
      </c>
      <c r="D286" s="176">
        <v>532</v>
      </c>
      <c r="E286" s="176">
        <v>564</v>
      </c>
      <c r="F286" s="176">
        <v>532</v>
      </c>
      <c r="G286" s="177">
        <f>DIARIO!H284</f>
        <v>779</v>
      </c>
      <c r="H286" s="38">
        <f>DIARIO!H649</f>
        <v>0</v>
      </c>
      <c r="I286" s="154">
        <f>DIARIO!D284</f>
        <v>177</v>
      </c>
      <c r="J286" s="154">
        <f>DIARIO!D649</f>
        <v>0</v>
      </c>
      <c r="K286" s="154">
        <f>DIARIO!E284</f>
        <v>20</v>
      </c>
      <c r="L286" s="154">
        <f>DIARIO!E649</f>
        <v>0</v>
      </c>
    </row>
    <row r="287" spans="1:12" x14ac:dyDescent="0.35">
      <c r="A287" s="93">
        <v>44113</v>
      </c>
      <c r="B287" s="176">
        <v>500</v>
      </c>
      <c r="C287" s="176">
        <v>513</v>
      </c>
      <c r="D287" s="176">
        <v>523</v>
      </c>
      <c r="E287" s="176">
        <v>501</v>
      </c>
      <c r="F287" s="176">
        <v>565</v>
      </c>
      <c r="G287" s="177">
        <f>DIARIO!H285</f>
        <v>803</v>
      </c>
      <c r="H287" s="38">
        <f>DIARIO!H650</f>
        <v>0</v>
      </c>
      <c r="I287" s="154">
        <f>DIARIO!D285</f>
        <v>183</v>
      </c>
      <c r="J287" s="154">
        <f>DIARIO!D650</f>
        <v>0</v>
      </c>
      <c r="K287" s="154">
        <f>DIARIO!E285</f>
        <v>21</v>
      </c>
      <c r="L287" s="154">
        <f>DIARIO!E650</f>
        <v>0</v>
      </c>
    </row>
    <row r="288" spans="1:12" x14ac:dyDescent="0.35">
      <c r="A288" s="93">
        <v>44114</v>
      </c>
      <c r="B288" s="176">
        <v>494</v>
      </c>
      <c r="C288" s="176">
        <v>504</v>
      </c>
      <c r="D288" s="176">
        <v>542</v>
      </c>
      <c r="E288" s="176">
        <v>534</v>
      </c>
      <c r="F288" s="176">
        <v>574</v>
      </c>
      <c r="G288" s="177">
        <f>DIARIO!H286</f>
        <v>803</v>
      </c>
      <c r="H288" s="38">
        <f>DIARIO!H651</f>
        <v>0</v>
      </c>
      <c r="I288" s="154">
        <f>DIARIO!D286</f>
        <v>202</v>
      </c>
      <c r="J288" s="154">
        <f>DIARIO!D651</f>
        <v>0</v>
      </c>
      <c r="K288" s="154">
        <f>DIARIO!E286</f>
        <v>18</v>
      </c>
      <c r="L288" s="154">
        <f>DIARIO!E651</f>
        <v>0</v>
      </c>
    </row>
    <row r="289" spans="1:12" x14ac:dyDescent="0.35">
      <c r="A289" s="93">
        <v>44115</v>
      </c>
      <c r="B289" s="176">
        <v>496</v>
      </c>
      <c r="C289" s="176">
        <v>530</v>
      </c>
      <c r="D289" s="176">
        <v>576</v>
      </c>
      <c r="E289" s="176">
        <v>527</v>
      </c>
      <c r="F289" s="176">
        <v>581</v>
      </c>
      <c r="G289" s="177">
        <f>DIARIO!H287</f>
        <v>815</v>
      </c>
      <c r="H289" s="38">
        <f>DIARIO!H652</f>
        <v>0</v>
      </c>
      <c r="I289" s="154">
        <f>DIARIO!D287</f>
        <v>201</v>
      </c>
      <c r="J289" s="154">
        <f>DIARIO!D652</f>
        <v>0</v>
      </c>
      <c r="K289" s="154">
        <f>DIARIO!E287</f>
        <v>22</v>
      </c>
      <c r="L289" s="154">
        <f>DIARIO!E652</f>
        <v>0</v>
      </c>
    </row>
    <row r="290" spans="1:12" x14ac:dyDescent="0.35">
      <c r="A290" s="93">
        <v>44116</v>
      </c>
      <c r="B290" s="176">
        <v>480</v>
      </c>
      <c r="C290" s="176">
        <v>511</v>
      </c>
      <c r="D290" s="176">
        <v>545</v>
      </c>
      <c r="E290" s="176">
        <v>546</v>
      </c>
      <c r="F290" s="176">
        <v>579</v>
      </c>
      <c r="G290" s="177">
        <f>DIARIO!H288</f>
        <v>779</v>
      </c>
      <c r="H290" s="38">
        <f>DIARIO!H653</f>
        <v>0</v>
      </c>
      <c r="I290" s="154">
        <f>DIARIO!D288</f>
        <v>200</v>
      </c>
      <c r="J290" s="154">
        <f>DIARIO!D653</f>
        <v>0</v>
      </c>
      <c r="K290" s="154">
        <f>DIARIO!E288</f>
        <v>34</v>
      </c>
      <c r="L290" s="154">
        <f>DIARIO!E653</f>
        <v>0</v>
      </c>
    </row>
    <row r="291" spans="1:12" x14ac:dyDescent="0.35">
      <c r="A291" s="93">
        <v>44117</v>
      </c>
      <c r="B291" s="176">
        <v>511</v>
      </c>
      <c r="C291" s="176">
        <v>534</v>
      </c>
      <c r="D291" s="176">
        <v>509</v>
      </c>
      <c r="E291" s="176">
        <v>532</v>
      </c>
      <c r="F291" s="176">
        <v>573</v>
      </c>
      <c r="G291" s="177">
        <f>DIARIO!H289</f>
        <v>807</v>
      </c>
      <c r="H291" s="38">
        <f>DIARIO!H654</f>
        <v>0</v>
      </c>
      <c r="I291" s="154">
        <f>DIARIO!D289</f>
        <v>212</v>
      </c>
      <c r="J291" s="154">
        <f>DIARIO!D654</f>
        <v>0</v>
      </c>
      <c r="K291" s="154">
        <f>DIARIO!E289</f>
        <v>22</v>
      </c>
      <c r="L291" s="154">
        <f>DIARIO!E654</f>
        <v>0</v>
      </c>
    </row>
    <row r="292" spans="1:12" x14ac:dyDescent="0.35">
      <c r="A292" s="93">
        <v>44118</v>
      </c>
      <c r="B292" s="176">
        <v>473</v>
      </c>
      <c r="C292" s="176">
        <v>521</v>
      </c>
      <c r="D292" s="176">
        <v>570</v>
      </c>
      <c r="E292" s="176">
        <v>550</v>
      </c>
      <c r="F292" s="176">
        <v>558</v>
      </c>
      <c r="G292" s="177">
        <f>DIARIO!H290</f>
        <v>793</v>
      </c>
      <c r="H292" s="38">
        <f>DIARIO!H655</f>
        <v>0</v>
      </c>
      <c r="I292" s="154">
        <f>DIARIO!D290</f>
        <v>185</v>
      </c>
      <c r="J292" s="154">
        <f>DIARIO!D655</f>
        <v>0</v>
      </c>
      <c r="K292" s="154">
        <f>DIARIO!E290</f>
        <v>32</v>
      </c>
      <c r="L292" s="154">
        <f>DIARIO!E655</f>
        <v>0</v>
      </c>
    </row>
    <row r="293" spans="1:12" x14ac:dyDescent="0.35">
      <c r="A293" s="93">
        <v>44119</v>
      </c>
      <c r="B293" s="176">
        <v>499</v>
      </c>
      <c r="C293" s="176">
        <v>480</v>
      </c>
      <c r="D293" s="176">
        <v>540</v>
      </c>
      <c r="E293" s="176">
        <v>530</v>
      </c>
      <c r="F293" s="176">
        <v>577</v>
      </c>
      <c r="G293" s="177">
        <f>DIARIO!H291</f>
        <v>835</v>
      </c>
      <c r="H293" s="38">
        <f>DIARIO!H656</f>
        <v>0</v>
      </c>
      <c r="I293" s="154">
        <f>DIARIO!D291</f>
        <v>197</v>
      </c>
      <c r="J293" s="154">
        <f>DIARIO!D656</f>
        <v>0</v>
      </c>
      <c r="K293" s="154">
        <f>DIARIO!E291</f>
        <v>25</v>
      </c>
      <c r="L293" s="154">
        <f>DIARIO!E656</f>
        <v>0</v>
      </c>
    </row>
    <row r="294" spans="1:12" x14ac:dyDescent="0.35">
      <c r="A294" s="93">
        <v>44120</v>
      </c>
      <c r="B294" s="176">
        <v>527</v>
      </c>
      <c r="C294" s="176">
        <v>508</v>
      </c>
      <c r="D294" s="176">
        <v>554</v>
      </c>
      <c r="E294" s="176">
        <v>535</v>
      </c>
      <c r="F294" s="176">
        <v>558</v>
      </c>
      <c r="G294" s="177">
        <f>DIARIO!H292</f>
        <v>816</v>
      </c>
      <c r="H294" s="38">
        <f>DIARIO!H657</f>
        <v>0</v>
      </c>
      <c r="I294" s="154">
        <f>DIARIO!D292</f>
        <v>210</v>
      </c>
      <c r="J294" s="154">
        <f>DIARIO!D657</f>
        <v>0</v>
      </c>
      <c r="K294" s="154">
        <f>DIARIO!E292</f>
        <v>29</v>
      </c>
      <c r="L294" s="154">
        <f>DIARIO!E657</f>
        <v>0</v>
      </c>
    </row>
    <row r="295" spans="1:12" x14ac:dyDescent="0.35">
      <c r="A295" s="93">
        <v>44121</v>
      </c>
      <c r="B295" s="176">
        <v>494</v>
      </c>
      <c r="C295" s="176">
        <v>525</v>
      </c>
      <c r="D295" s="176">
        <v>627</v>
      </c>
      <c r="E295" s="176">
        <v>518</v>
      </c>
      <c r="F295" s="176">
        <v>578</v>
      </c>
      <c r="G295" s="177">
        <f>DIARIO!H293</f>
        <v>826</v>
      </c>
      <c r="H295" s="38">
        <f>DIARIO!H658</f>
        <v>0</v>
      </c>
      <c r="I295" s="154">
        <f>DIARIO!D293</f>
        <v>210</v>
      </c>
      <c r="J295" s="154">
        <f>DIARIO!D658</f>
        <v>0</v>
      </c>
      <c r="K295" s="154">
        <f>DIARIO!E293</f>
        <v>18</v>
      </c>
      <c r="L295" s="154">
        <f>DIARIO!E658</f>
        <v>0</v>
      </c>
    </row>
    <row r="296" spans="1:12" x14ac:dyDescent="0.35">
      <c r="A296" s="93">
        <v>44122</v>
      </c>
      <c r="B296" s="176">
        <v>527</v>
      </c>
      <c r="C296" s="176">
        <v>504</v>
      </c>
      <c r="D296" s="176">
        <v>575</v>
      </c>
      <c r="E296" s="176">
        <v>591</v>
      </c>
      <c r="F296" s="176">
        <v>562</v>
      </c>
      <c r="G296" s="177">
        <f>DIARIO!H294</f>
        <v>778</v>
      </c>
      <c r="H296" s="38">
        <f>DIARIO!H659</f>
        <v>0</v>
      </c>
      <c r="I296" s="154">
        <f>DIARIO!D294</f>
        <v>186</v>
      </c>
      <c r="J296" s="154">
        <f>DIARIO!D659</f>
        <v>0</v>
      </c>
      <c r="K296" s="154">
        <f>DIARIO!E294</f>
        <v>19</v>
      </c>
      <c r="L296" s="154">
        <f>DIARIO!E659</f>
        <v>0</v>
      </c>
    </row>
    <row r="297" spans="1:12" x14ac:dyDescent="0.35">
      <c r="A297" s="93">
        <v>44123</v>
      </c>
      <c r="B297" s="176">
        <v>500</v>
      </c>
      <c r="C297" s="176">
        <v>531</v>
      </c>
      <c r="D297" s="176">
        <v>562</v>
      </c>
      <c r="E297" s="176">
        <v>534</v>
      </c>
      <c r="F297" s="176">
        <v>569</v>
      </c>
      <c r="G297" s="177">
        <f>DIARIO!H295</f>
        <v>782</v>
      </c>
      <c r="H297" s="38">
        <f>DIARIO!H660</f>
        <v>0</v>
      </c>
      <c r="I297" s="154">
        <f>DIARIO!D295</f>
        <v>205</v>
      </c>
      <c r="J297" s="154">
        <f>DIARIO!D660</f>
        <v>0</v>
      </c>
      <c r="K297" s="154">
        <f>DIARIO!E295</f>
        <v>26</v>
      </c>
      <c r="L297" s="154">
        <f>DIARIO!E660</f>
        <v>0</v>
      </c>
    </row>
    <row r="298" spans="1:12" x14ac:dyDescent="0.35">
      <c r="A298" s="93">
        <v>44124</v>
      </c>
      <c r="B298" s="176">
        <v>518</v>
      </c>
      <c r="C298" s="176">
        <v>506</v>
      </c>
      <c r="D298" s="176">
        <v>565</v>
      </c>
      <c r="E298" s="176">
        <v>495</v>
      </c>
      <c r="F298" s="176">
        <v>612</v>
      </c>
      <c r="G298" s="177">
        <f>DIARIO!H296</f>
        <v>818</v>
      </c>
      <c r="H298" s="38">
        <f>DIARIO!H661</f>
        <v>0</v>
      </c>
      <c r="I298" s="154">
        <f>DIARIO!D296</f>
        <v>204</v>
      </c>
      <c r="J298" s="154">
        <f>DIARIO!D661</f>
        <v>0</v>
      </c>
      <c r="K298" s="154">
        <f>DIARIO!E296</f>
        <v>23</v>
      </c>
      <c r="L298" s="154">
        <f>DIARIO!E661</f>
        <v>0</v>
      </c>
    </row>
    <row r="299" spans="1:12" x14ac:dyDescent="0.35">
      <c r="A299" s="93">
        <v>44125</v>
      </c>
      <c r="B299" s="176">
        <v>518</v>
      </c>
      <c r="C299" s="176">
        <v>510</v>
      </c>
      <c r="D299" s="176">
        <v>503</v>
      </c>
      <c r="E299" s="176">
        <v>538</v>
      </c>
      <c r="F299" s="176">
        <v>541</v>
      </c>
      <c r="G299" s="177">
        <f>DIARIO!H297</f>
        <v>849</v>
      </c>
      <c r="H299" s="38">
        <f>DIARIO!H662</f>
        <v>0</v>
      </c>
      <c r="I299" s="154">
        <f>DIARIO!D297</f>
        <v>208</v>
      </c>
      <c r="J299" s="154">
        <f>DIARIO!D662</f>
        <v>0</v>
      </c>
      <c r="K299" s="154">
        <f>DIARIO!E297</f>
        <v>30</v>
      </c>
      <c r="L299" s="154">
        <f>DIARIO!E662</f>
        <v>0</v>
      </c>
    </row>
    <row r="300" spans="1:12" x14ac:dyDescent="0.35">
      <c r="A300" s="93">
        <v>44126</v>
      </c>
      <c r="B300" s="176">
        <v>527</v>
      </c>
      <c r="C300" s="176">
        <v>545</v>
      </c>
      <c r="D300" s="176">
        <v>498</v>
      </c>
      <c r="E300" s="176">
        <v>547</v>
      </c>
      <c r="F300" s="176">
        <v>569</v>
      </c>
      <c r="G300" s="177">
        <f>DIARIO!H298</f>
        <v>748</v>
      </c>
      <c r="H300" s="38">
        <f>DIARIO!H663</f>
        <v>0</v>
      </c>
      <c r="I300" s="154">
        <f>DIARIO!D298</f>
        <v>191</v>
      </c>
      <c r="J300" s="154">
        <f>DIARIO!D663</f>
        <v>0</v>
      </c>
      <c r="K300" s="154">
        <f>DIARIO!E298</f>
        <v>22</v>
      </c>
      <c r="L300" s="154">
        <f>DIARIO!E663</f>
        <v>0</v>
      </c>
    </row>
    <row r="301" spans="1:12" x14ac:dyDescent="0.35">
      <c r="A301" s="93">
        <v>44127</v>
      </c>
      <c r="B301" s="176">
        <v>482</v>
      </c>
      <c r="C301" s="176">
        <v>474</v>
      </c>
      <c r="D301" s="176">
        <v>566</v>
      </c>
      <c r="E301" s="176">
        <v>514</v>
      </c>
      <c r="F301" s="176">
        <v>635</v>
      </c>
      <c r="G301" s="177">
        <f>DIARIO!H299</f>
        <v>904</v>
      </c>
      <c r="H301" s="38">
        <f>DIARIO!H664</f>
        <v>0</v>
      </c>
      <c r="I301" s="154">
        <f>DIARIO!D299</f>
        <v>240</v>
      </c>
      <c r="J301" s="154">
        <f>DIARIO!D664</f>
        <v>0</v>
      </c>
      <c r="K301" s="154">
        <f>DIARIO!E299</f>
        <v>37</v>
      </c>
      <c r="L301" s="154">
        <f>DIARIO!E664</f>
        <v>0</v>
      </c>
    </row>
    <row r="302" spans="1:12" x14ac:dyDescent="0.35">
      <c r="A302" s="93">
        <v>44128</v>
      </c>
      <c r="B302" s="176">
        <v>496</v>
      </c>
      <c r="C302" s="176">
        <v>517</v>
      </c>
      <c r="D302" s="176">
        <v>519</v>
      </c>
      <c r="E302" s="176">
        <v>474</v>
      </c>
      <c r="F302" s="176">
        <v>600</v>
      </c>
      <c r="G302" s="177">
        <f>DIARIO!H300</f>
        <v>815</v>
      </c>
      <c r="H302" s="38">
        <f>DIARIO!H665</f>
        <v>0</v>
      </c>
      <c r="I302" s="154">
        <f>DIARIO!D300</f>
        <v>207</v>
      </c>
      <c r="J302" s="154">
        <f>DIARIO!D665</f>
        <v>0</v>
      </c>
      <c r="K302" s="154">
        <f>DIARIO!E300</f>
        <v>19</v>
      </c>
      <c r="L302" s="154">
        <f>DIARIO!E665</f>
        <v>0</v>
      </c>
    </row>
    <row r="303" spans="1:12" x14ac:dyDescent="0.35">
      <c r="A303" s="93">
        <v>44129</v>
      </c>
      <c r="B303" s="176">
        <v>492</v>
      </c>
      <c r="C303" s="176">
        <v>495</v>
      </c>
      <c r="D303" s="176">
        <v>534</v>
      </c>
      <c r="E303" s="176">
        <v>539</v>
      </c>
      <c r="F303" s="176">
        <v>565</v>
      </c>
      <c r="G303" s="177">
        <f>DIARIO!H301</f>
        <v>824</v>
      </c>
      <c r="H303" s="38">
        <f>DIARIO!H666</f>
        <v>0</v>
      </c>
      <c r="I303" s="154">
        <f>DIARIO!D301</f>
        <v>206</v>
      </c>
      <c r="J303" s="154">
        <f>DIARIO!D666</f>
        <v>0</v>
      </c>
      <c r="K303" s="154">
        <f>DIARIO!E301</f>
        <v>29</v>
      </c>
      <c r="L303" s="154">
        <f>DIARIO!E666</f>
        <v>0</v>
      </c>
    </row>
    <row r="304" spans="1:12" x14ac:dyDescent="0.35">
      <c r="A304" s="93">
        <v>44130</v>
      </c>
      <c r="B304" s="176">
        <v>475</v>
      </c>
      <c r="C304" s="176">
        <v>496</v>
      </c>
      <c r="D304" s="176">
        <v>559</v>
      </c>
      <c r="E304" s="176">
        <v>533</v>
      </c>
      <c r="F304" s="176">
        <v>573</v>
      </c>
      <c r="G304" s="177">
        <f>DIARIO!H302</f>
        <v>863</v>
      </c>
      <c r="H304" s="38">
        <f>DIARIO!H667</f>
        <v>0</v>
      </c>
      <c r="I304" s="154">
        <f>DIARIO!D302</f>
        <v>219</v>
      </c>
      <c r="J304" s="154">
        <f>DIARIO!D667</f>
        <v>0</v>
      </c>
      <c r="K304" s="154">
        <f>DIARIO!E302</f>
        <v>24</v>
      </c>
      <c r="L304" s="154">
        <f>DIARIO!E667</f>
        <v>0</v>
      </c>
    </row>
    <row r="305" spans="1:12" x14ac:dyDescent="0.35">
      <c r="A305" s="93">
        <v>44131</v>
      </c>
      <c r="B305" s="176">
        <v>531</v>
      </c>
      <c r="C305" s="176">
        <v>494</v>
      </c>
      <c r="D305" s="176">
        <v>527</v>
      </c>
      <c r="E305" s="176">
        <v>528</v>
      </c>
      <c r="F305" s="176">
        <v>631</v>
      </c>
      <c r="G305" s="177">
        <f>DIARIO!H303</f>
        <v>813</v>
      </c>
      <c r="H305" s="38">
        <f>DIARIO!H668</f>
        <v>0</v>
      </c>
      <c r="I305" s="154">
        <f>DIARIO!D303</f>
        <v>212</v>
      </c>
      <c r="J305" s="154">
        <f>DIARIO!D668</f>
        <v>0</v>
      </c>
      <c r="K305" s="154">
        <f>DIARIO!E303</f>
        <v>22</v>
      </c>
      <c r="L305" s="154">
        <f>DIARIO!E668</f>
        <v>0</v>
      </c>
    </row>
    <row r="306" spans="1:12" x14ac:dyDescent="0.35">
      <c r="A306" s="93">
        <v>44132</v>
      </c>
      <c r="B306" s="176">
        <v>533</v>
      </c>
      <c r="C306" s="176">
        <v>481</v>
      </c>
      <c r="D306" s="176">
        <v>504</v>
      </c>
      <c r="E306" s="176">
        <v>555</v>
      </c>
      <c r="F306" s="176">
        <v>565</v>
      </c>
      <c r="G306" s="177">
        <f>DIARIO!H304</f>
        <v>795</v>
      </c>
      <c r="H306" s="38">
        <f>DIARIO!H669</f>
        <v>0</v>
      </c>
      <c r="I306" s="154">
        <f>DIARIO!D304</f>
        <v>208</v>
      </c>
      <c r="J306" s="154">
        <f>DIARIO!D669</f>
        <v>0</v>
      </c>
      <c r="K306" s="154">
        <f>DIARIO!E304</f>
        <v>30</v>
      </c>
      <c r="L306" s="154">
        <f>DIARIO!E669</f>
        <v>0</v>
      </c>
    </row>
    <row r="307" spans="1:12" x14ac:dyDescent="0.35">
      <c r="A307" s="93">
        <v>44133</v>
      </c>
      <c r="B307" s="176">
        <v>576</v>
      </c>
      <c r="C307" s="176">
        <v>484</v>
      </c>
      <c r="D307" s="176">
        <v>488</v>
      </c>
      <c r="E307" s="176">
        <v>520</v>
      </c>
      <c r="F307" s="176">
        <v>580</v>
      </c>
      <c r="G307" s="177">
        <f>DIARIO!H305</f>
        <v>783</v>
      </c>
      <c r="H307" s="38">
        <f>DIARIO!H670</f>
        <v>0</v>
      </c>
      <c r="I307" s="154">
        <f>DIARIO!D305</f>
        <v>232</v>
      </c>
      <c r="J307" s="154">
        <f>DIARIO!D670</f>
        <v>0</v>
      </c>
      <c r="K307" s="154">
        <f>DIARIO!E305</f>
        <v>22</v>
      </c>
      <c r="L307" s="154">
        <f>DIARIO!E670</f>
        <v>0</v>
      </c>
    </row>
    <row r="308" spans="1:12" x14ac:dyDescent="0.35">
      <c r="A308" s="93">
        <v>44134</v>
      </c>
      <c r="B308" s="176">
        <v>524</v>
      </c>
      <c r="C308" s="176">
        <v>555</v>
      </c>
      <c r="D308" s="176">
        <v>548</v>
      </c>
      <c r="E308" s="176">
        <v>522</v>
      </c>
      <c r="F308" s="176">
        <v>582</v>
      </c>
      <c r="G308" s="177">
        <f>DIARIO!H306</f>
        <v>799</v>
      </c>
      <c r="H308" s="38">
        <f>DIARIO!H671</f>
        <v>0</v>
      </c>
      <c r="I308" s="154">
        <f>DIARIO!D306</f>
        <v>217</v>
      </c>
      <c r="J308" s="154">
        <f>DIARIO!D671</f>
        <v>0</v>
      </c>
      <c r="K308" s="154">
        <f>DIARIO!E306</f>
        <v>30</v>
      </c>
      <c r="L308" s="154">
        <f>DIARIO!E671</f>
        <v>0</v>
      </c>
    </row>
    <row r="309" spans="1:12" x14ac:dyDescent="0.35">
      <c r="A309" s="93">
        <v>44135</v>
      </c>
      <c r="B309" s="176">
        <v>511</v>
      </c>
      <c r="C309" s="176">
        <v>526</v>
      </c>
      <c r="D309" s="176">
        <v>545</v>
      </c>
      <c r="E309" s="176">
        <v>560</v>
      </c>
      <c r="F309" s="176">
        <v>602</v>
      </c>
      <c r="G309" s="177">
        <f>DIARIO!H307</f>
        <v>782</v>
      </c>
      <c r="H309" s="38">
        <f>DIARIO!H672</f>
        <v>0</v>
      </c>
      <c r="I309" s="154">
        <f>DIARIO!D307</f>
        <v>196</v>
      </c>
      <c r="J309" s="154">
        <f>DIARIO!D672</f>
        <v>0</v>
      </c>
      <c r="K309" s="154">
        <f>DIARIO!E307</f>
        <v>25</v>
      </c>
      <c r="L309" s="154">
        <f>DIARIO!E672</f>
        <v>0</v>
      </c>
    </row>
    <row r="310" spans="1:12" x14ac:dyDescent="0.35">
      <c r="A310" s="93">
        <v>44136</v>
      </c>
      <c r="B310" s="176">
        <v>516</v>
      </c>
      <c r="C310" s="176">
        <v>466</v>
      </c>
      <c r="D310" s="176">
        <v>583</v>
      </c>
      <c r="E310" s="176">
        <v>537</v>
      </c>
      <c r="F310" s="176">
        <v>614</v>
      </c>
      <c r="G310" s="177">
        <f>DIARIO!H308</f>
        <v>769</v>
      </c>
      <c r="H310" s="38">
        <f>DIARIO!H673</f>
        <v>0</v>
      </c>
      <c r="I310" s="154">
        <f>DIARIO!D308</f>
        <v>190</v>
      </c>
      <c r="J310" s="154">
        <f>DIARIO!D673</f>
        <v>0</v>
      </c>
      <c r="K310" s="154">
        <f>DIARIO!E308</f>
        <v>25</v>
      </c>
      <c r="L310" s="154">
        <f>DIARIO!E673</f>
        <v>0</v>
      </c>
    </row>
    <row r="311" spans="1:12" x14ac:dyDescent="0.35">
      <c r="A311" s="93">
        <v>44137</v>
      </c>
      <c r="B311" s="176">
        <v>500</v>
      </c>
      <c r="C311" s="176">
        <v>499</v>
      </c>
      <c r="D311" s="176">
        <v>524</v>
      </c>
      <c r="E311" s="176">
        <v>564</v>
      </c>
      <c r="F311" s="176">
        <v>612</v>
      </c>
      <c r="G311" s="177">
        <f>DIARIO!H309</f>
        <v>800</v>
      </c>
      <c r="H311" s="38">
        <f>DIARIO!H674</f>
        <v>0</v>
      </c>
      <c r="I311" s="154">
        <f>DIARIO!D309</f>
        <v>211</v>
      </c>
      <c r="J311" s="154">
        <f>DIARIO!D674</f>
        <v>0</v>
      </c>
      <c r="K311" s="154">
        <f>DIARIO!E309</f>
        <v>20</v>
      </c>
      <c r="L311" s="154">
        <f>DIARIO!E674</f>
        <v>0</v>
      </c>
    </row>
    <row r="312" spans="1:12" x14ac:dyDescent="0.35">
      <c r="A312" s="93">
        <v>44138</v>
      </c>
      <c r="B312" s="176">
        <v>530</v>
      </c>
      <c r="C312" s="176">
        <v>515</v>
      </c>
      <c r="D312" s="176">
        <v>506</v>
      </c>
      <c r="E312" s="176">
        <v>547</v>
      </c>
      <c r="F312" s="176">
        <v>570</v>
      </c>
      <c r="G312" s="177">
        <f>DIARIO!H310</f>
        <v>868</v>
      </c>
      <c r="H312" s="38">
        <f>DIARIO!H675</f>
        <v>0</v>
      </c>
      <c r="I312" s="154">
        <f>DIARIO!D310</f>
        <v>239</v>
      </c>
      <c r="J312" s="154">
        <f>DIARIO!D675</f>
        <v>0</v>
      </c>
      <c r="K312" s="154">
        <f>DIARIO!E310</f>
        <v>29</v>
      </c>
      <c r="L312" s="154">
        <f>DIARIO!E675</f>
        <v>0</v>
      </c>
    </row>
    <row r="313" spans="1:12" x14ac:dyDescent="0.35">
      <c r="A313" s="93">
        <v>44139</v>
      </c>
      <c r="B313" s="176">
        <v>495</v>
      </c>
      <c r="C313" s="176">
        <v>519</v>
      </c>
      <c r="D313" s="176">
        <v>506</v>
      </c>
      <c r="E313" s="176">
        <v>566</v>
      </c>
      <c r="F313" s="176">
        <v>614</v>
      </c>
      <c r="G313" s="177">
        <f>DIARIO!H311</f>
        <v>883</v>
      </c>
      <c r="H313" s="38">
        <f>DIARIO!H676</f>
        <v>0</v>
      </c>
      <c r="I313" s="154">
        <f>DIARIO!D311</f>
        <v>254</v>
      </c>
      <c r="J313" s="154">
        <f>DIARIO!D676</f>
        <v>0</v>
      </c>
      <c r="K313" s="154">
        <f>DIARIO!E311</f>
        <v>31</v>
      </c>
      <c r="L313" s="154">
        <f>DIARIO!E676</f>
        <v>0</v>
      </c>
    </row>
    <row r="314" spans="1:12" x14ac:dyDescent="0.35">
      <c r="A314" s="93">
        <v>44140</v>
      </c>
      <c r="B314" s="176">
        <v>534</v>
      </c>
      <c r="C314" s="176">
        <v>494</v>
      </c>
      <c r="D314" s="176">
        <v>501</v>
      </c>
      <c r="E314" s="176">
        <v>583</v>
      </c>
      <c r="F314" s="176">
        <v>610</v>
      </c>
      <c r="G314" s="177">
        <f>DIARIO!H312</f>
        <v>780</v>
      </c>
      <c r="H314" s="38">
        <f>DIARIO!H677</f>
        <v>0</v>
      </c>
      <c r="I314" s="154">
        <f>DIARIO!D312</f>
        <v>216</v>
      </c>
      <c r="J314" s="154">
        <f>DIARIO!D677</f>
        <v>0</v>
      </c>
      <c r="K314" s="154">
        <f>DIARIO!E312</f>
        <v>27</v>
      </c>
      <c r="L314" s="154">
        <f>DIARIO!E677</f>
        <v>0</v>
      </c>
    </row>
    <row r="315" spans="1:12" x14ac:dyDescent="0.35">
      <c r="A315" s="93">
        <v>44141</v>
      </c>
      <c r="B315" s="176">
        <v>517</v>
      </c>
      <c r="C315" s="176">
        <v>473</v>
      </c>
      <c r="D315" s="176">
        <v>587</v>
      </c>
      <c r="E315" s="176">
        <v>550</v>
      </c>
      <c r="F315" s="176">
        <v>589</v>
      </c>
      <c r="G315" s="177">
        <f>DIARIO!H313</f>
        <v>813</v>
      </c>
      <c r="H315" s="38">
        <f>DIARIO!H678</f>
        <v>0</v>
      </c>
      <c r="I315" s="154">
        <f>DIARIO!D313</f>
        <v>212</v>
      </c>
      <c r="J315" s="154">
        <f>DIARIO!D678</f>
        <v>0</v>
      </c>
      <c r="K315" s="154">
        <f>DIARIO!E313</f>
        <v>20</v>
      </c>
      <c r="L315" s="154">
        <f>DIARIO!E678</f>
        <v>0</v>
      </c>
    </row>
    <row r="316" spans="1:12" x14ac:dyDescent="0.35">
      <c r="A316" s="93">
        <v>44142</v>
      </c>
      <c r="B316" s="176">
        <v>516</v>
      </c>
      <c r="C316" s="176">
        <v>545</v>
      </c>
      <c r="D316" s="176">
        <v>558</v>
      </c>
      <c r="E316" s="176">
        <v>573</v>
      </c>
      <c r="F316" s="176">
        <v>579</v>
      </c>
      <c r="G316" s="177">
        <f>DIARIO!H314</f>
        <v>819</v>
      </c>
      <c r="H316" s="38">
        <f>DIARIO!H679</f>
        <v>0</v>
      </c>
      <c r="I316" s="154">
        <f>DIARIO!D314</f>
        <v>217</v>
      </c>
      <c r="J316" s="154">
        <f>DIARIO!D679</f>
        <v>0</v>
      </c>
      <c r="K316" s="154">
        <f>DIARIO!E314</f>
        <v>21</v>
      </c>
      <c r="L316" s="154">
        <f>DIARIO!E679</f>
        <v>0</v>
      </c>
    </row>
    <row r="317" spans="1:12" x14ac:dyDescent="0.35">
      <c r="A317" s="93">
        <v>44143</v>
      </c>
      <c r="B317" s="176">
        <v>505</v>
      </c>
      <c r="C317" s="176">
        <v>510</v>
      </c>
      <c r="D317" s="176">
        <v>548</v>
      </c>
      <c r="E317" s="176">
        <v>518</v>
      </c>
      <c r="F317" s="176">
        <v>586</v>
      </c>
      <c r="G317" s="177">
        <f>DIARIO!H315</f>
        <v>757</v>
      </c>
      <c r="H317" s="38">
        <f>DIARIO!H680</f>
        <v>0</v>
      </c>
      <c r="I317" s="154">
        <f>DIARIO!D315</f>
        <v>181</v>
      </c>
      <c r="J317" s="154">
        <f>DIARIO!D680</f>
        <v>0</v>
      </c>
      <c r="K317" s="154">
        <f>DIARIO!E315</f>
        <v>17</v>
      </c>
      <c r="L317" s="154">
        <f>DIARIO!E680</f>
        <v>0</v>
      </c>
    </row>
    <row r="318" spans="1:12" x14ac:dyDescent="0.35">
      <c r="A318" s="93">
        <v>44144</v>
      </c>
      <c r="B318" s="176">
        <v>556</v>
      </c>
      <c r="C318" s="176">
        <v>515</v>
      </c>
      <c r="D318" s="176">
        <v>506</v>
      </c>
      <c r="E318" s="176">
        <v>554</v>
      </c>
      <c r="F318" s="176">
        <v>563</v>
      </c>
      <c r="G318" s="177">
        <f>DIARIO!H316</f>
        <v>796</v>
      </c>
      <c r="H318" s="38">
        <f>DIARIO!H681</f>
        <v>0</v>
      </c>
      <c r="I318" s="154">
        <f>DIARIO!D316</f>
        <v>187</v>
      </c>
      <c r="J318" s="154">
        <f>DIARIO!D681</f>
        <v>0</v>
      </c>
      <c r="K318" s="154">
        <f>DIARIO!E316</f>
        <v>27</v>
      </c>
      <c r="L318" s="154">
        <f>DIARIO!E681</f>
        <v>0</v>
      </c>
    </row>
    <row r="319" spans="1:12" x14ac:dyDescent="0.35">
      <c r="A319" s="93">
        <v>44145</v>
      </c>
      <c r="B319" s="176">
        <v>538</v>
      </c>
      <c r="C319" s="176">
        <v>509</v>
      </c>
      <c r="D319" s="176">
        <v>538</v>
      </c>
      <c r="E319" s="176">
        <v>512</v>
      </c>
      <c r="F319" s="176">
        <v>567</v>
      </c>
      <c r="G319" s="177">
        <f>DIARIO!H317</f>
        <v>763</v>
      </c>
      <c r="H319" s="38">
        <f>DIARIO!H682</f>
        <v>0</v>
      </c>
      <c r="I319" s="154">
        <f>DIARIO!D317</f>
        <v>205</v>
      </c>
      <c r="J319" s="154">
        <f>DIARIO!D682</f>
        <v>0</v>
      </c>
      <c r="K319" s="154">
        <f>DIARIO!E317</f>
        <v>17</v>
      </c>
      <c r="L319" s="154">
        <f>DIARIO!E682</f>
        <v>0</v>
      </c>
    </row>
    <row r="320" spans="1:12" x14ac:dyDescent="0.35">
      <c r="A320" s="93">
        <v>44146</v>
      </c>
      <c r="B320" s="176">
        <v>497</v>
      </c>
      <c r="C320" s="176">
        <v>499</v>
      </c>
      <c r="D320" s="176">
        <v>541</v>
      </c>
      <c r="E320" s="176">
        <v>511</v>
      </c>
      <c r="F320" s="176">
        <v>555</v>
      </c>
      <c r="G320" s="177">
        <f>DIARIO!H318</f>
        <v>752</v>
      </c>
      <c r="H320" s="38">
        <f>DIARIO!H683</f>
        <v>0</v>
      </c>
      <c r="I320" s="154">
        <f>DIARIO!D318</f>
        <v>200</v>
      </c>
      <c r="J320" s="154">
        <f>DIARIO!D683</f>
        <v>0</v>
      </c>
      <c r="K320" s="154">
        <f>DIARIO!E318</f>
        <v>25</v>
      </c>
      <c r="L320" s="154">
        <f>DIARIO!E683</f>
        <v>0</v>
      </c>
    </row>
    <row r="321" spans="1:12" x14ac:dyDescent="0.35">
      <c r="A321" s="93">
        <v>44147</v>
      </c>
      <c r="B321" s="176">
        <v>552</v>
      </c>
      <c r="C321" s="176">
        <v>505</v>
      </c>
      <c r="D321" s="176">
        <v>535</v>
      </c>
      <c r="E321" s="176">
        <v>554</v>
      </c>
      <c r="F321" s="176">
        <v>574</v>
      </c>
      <c r="G321" s="177">
        <f>DIARIO!H319</f>
        <v>866</v>
      </c>
      <c r="H321" s="38">
        <f>DIARIO!H684</f>
        <v>0</v>
      </c>
      <c r="I321" s="154">
        <f>DIARIO!D319</f>
        <v>219</v>
      </c>
      <c r="J321" s="154">
        <f>DIARIO!D684</f>
        <v>0</v>
      </c>
      <c r="K321" s="154">
        <f>DIARIO!E319</f>
        <v>29</v>
      </c>
      <c r="L321" s="154">
        <f>DIARIO!E684</f>
        <v>0</v>
      </c>
    </row>
    <row r="322" spans="1:12" x14ac:dyDescent="0.35">
      <c r="A322" s="93">
        <v>44148</v>
      </c>
      <c r="B322" s="176">
        <v>572</v>
      </c>
      <c r="C322" s="176">
        <v>548</v>
      </c>
      <c r="D322" s="176">
        <v>525</v>
      </c>
      <c r="E322" s="176">
        <v>574</v>
      </c>
      <c r="F322" s="176">
        <v>553</v>
      </c>
      <c r="G322" s="177">
        <f>DIARIO!H320</f>
        <v>768</v>
      </c>
      <c r="H322" s="38">
        <f>DIARIO!H685</f>
        <v>0</v>
      </c>
      <c r="I322" s="154">
        <f>DIARIO!D320</f>
        <v>205</v>
      </c>
      <c r="J322" s="154">
        <f>DIARIO!D685</f>
        <v>0</v>
      </c>
      <c r="K322" s="154">
        <f>DIARIO!E320</f>
        <v>26</v>
      </c>
      <c r="L322" s="154">
        <f>DIARIO!E685</f>
        <v>0</v>
      </c>
    </row>
    <row r="323" spans="1:12" x14ac:dyDescent="0.35">
      <c r="A323" s="93">
        <v>44149</v>
      </c>
      <c r="B323" s="176">
        <v>520</v>
      </c>
      <c r="C323" s="176">
        <v>459</v>
      </c>
      <c r="D323" s="176">
        <v>531</v>
      </c>
      <c r="E323" s="176">
        <v>577</v>
      </c>
      <c r="F323" s="176">
        <v>609</v>
      </c>
      <c r="G323" s="177">
        <f>DIARIO!H321</f>
        <v>794</v>
      </c>
      <c r="H323" s="38">
        <f>DIARIO!H686</f>
        <v>0</v>
      </c>
      <c r="I323" s="154">
        <f>DIARIO!D321</f>
        <v>204</v>
      </c>
      <c r="J323" s="154">
        <f>DIARIO!D686</f>
        <v>0</v>
      </c>
      <c r="K323" s="154">
        <f>DIARIO!E321</f>
        <v>22</v>
      </c>
      <c r="L323" s="154">
        <f>DIARIO!E686</f>
        <v>0</v>
      </c>
    </row>
    <row r="324" spans="1:12" x14ac:dyDescent="0.35">
      <c r="A324" s="93">
        <v>44150</v>
      </c>
      <c r="B324" s="176">
        <v>546</v>
      </c>
      <c r="C324" s="176">
        <v>533</v>
      </c>
      <c r="D324" s="176">
        <v>501</v>
      </c>
      <c r="E324" s="176">
        <v>582</v>
      </c>
      <c r="F324" s="176">
        <v>622</v>
      </c>
      <c r="G324" s="177">
        <f>DIARIO!H322</f>
        <v>828</v>
      </c>
      <c r="H324" s="38">
        <f>DIARIO!H687</f>
        <v>0</v>
      </c>
      <c r="I324" s="154">
        <f>DIARIO!D322</f>
        <v>219</v>
      </c>
      <c r="J324" s="154">
        <f>DIARIO!D687</f>
        <v>0</v>
      </c>
      <c r="K324" s="154">
        <f>DIARIO!E322</f>
        <v>29</v>
      </c>
      <c r="L324" s="154">
        <f>DIARIO!E687</f>
        <v>0</v>
      </c>
    </row>
    <row r="325" spans="1:12" x14ac:dyDescent="0.35">
      <c r="A325" s="93">
        <v>44151</v>
      </c>
      <c r="B325" s="176">
        <v>549</v>
      </c>
      <c r="C325" s="176">
        <v>538</v>
      </c>
      <c r="D325" s="176">
        <v>529</v>
      </c>
      <c r="E325" s="176">
        <v>566</v>
      </c>
      <c r="F325" s="176">
        <v>619</v>
      </c>
      <c r="G325" s="177">
        <f>DIARIO!H323</f>
        <v>810</v>
      </c>
      <c r="H325" s="38">
        <f>DIARIO!H688</f>
        <v>0</v>
      </c>
      <c r="I325" s="154">
        <f>DIARIO!D323</f>
        <v>214</v>
      </c>
      <c r="J325" s="154">
        <f>DIARIO!D688</f>
        <v>0</v>
      </c>
      <c r="K325" s="154">
        <f>DIARIO!E323</f>
        <v>21</v>
      </c>
      <c r="L325" s="154">
        <f>DIARIO!E688</f>
        <v>0</v>
      </c>
    </row>
    <row r="326" spans="1:12" x14ac:dyDescent="0.35">
      <c r="A326" s="93">
        <v>44152</v>
      </c>
      <c r="B326" s="176">
        <v>501</v>
      </c>
      <c r="C326" s="176">
        <v>520</v>
      </c>
      <c r="D326" s="176">
        <v>562</v>
      </c>
      <c r="E326" s="176">
        <v>566</v>
      </c>
      <c r="F326" s="176">
        <v>588</v>
      </c>
      <c r="G326" s="177">
        <f>DIARIO!H324</f>
        <v>761</v>
      </c>
      <c r="H326" s="38">
        <f>DIARIO!H689</f>
        <v>0</v>
      </c>
      <c r="I326" s="154">
        <f>DIARIO!D324</f>
        <v>183</v>
      </c>
      <c r="J326" s="154">
        <f>DIARIO!D689</f>
        <v>0</v>
      </c>
      <c r="K326" s="154">
        <f>DIARIO!E324</f>
        <v>22</v>
      </c>
      <c r="L326" s="154">
        <f>DIARIO!E689</f>
        <v>0</v>
      </c>
    </row>
    <row r="327" spans="1:12" x14ac:dyDescent="0.35">
      <c r="A327" s="93">
        <v>44153</v>
      </c>
      <c r="B327" s="176">
        <v>549</v>
      </c>
      <c r="C327" s="176">
        <v>540</v>
      </c>
      <c r="D327" s="176">
        <v>561</v>
      </c>
      <c r="E327" s="176">
        <v>546</v>
      </c>
      <c r="F327" s="176">
        <v>639</v>
      </c>
      <c r="G327" s="177">
        <f>DIARIO!H325</f>
        <v>777</v>
      </c>
      <c r="H327" s="38">
        <f>DIARIO!H690</f>
        <v>0</v>
      </c>
      <c r="I327" s="154">
        <f>DIARIO!D325</f>
        <v>208</v>
      </c>
      <c r="J327" s="154">
        <f>DIARIO!D690</f>
        <v>0</v>
      </c>
      <c r="K327" s="154">
        <f>DIARIO!E325</f>
        <v>15</v>
      </c>
      <c r="L327" s="154">
        <f>DIARIO!E690</f>
        <v>0</v>
      </c>
    </row>
    <row r="328" spans="1:12" x14ac:dyDescent="0.35">
      <c r="A328" s="93">
        <v>44154</v>
      </c>
      <c r="B328" s="176">
        <v>511</v>
      </c>
      <c r="C328" s="176">
        <v>491</v>
      </c>
      <c r="D328" s="176">
        <v>502</v>
      </c>
      <c r="E328" s="176">
        <v>552</v>
      </c>
      <c r="F328" s="176">
        <v>597</v>
      </c>
      <c r="G328" s="177">
        <f>DIARIO!H326</f>
        <v>822</v>
      </c>
      <c r="H328" s="38">
        <f>DIARIO!H691</f>
        <v>0</v>
      </c>
      <c r="I328" s="154">
        <f>DIARIO!D326</f>
        <v>212</v>
      </c>
      <c r="J328" s="154">
        <f>DIARIO!D691</f>
        <v>0</v>
      </c>
      <c r="K328" s="154">
        <f>DIARIO!E326</f>
        <v>23</v>
      </c>
      <c r="L328" s="154">
        <f>DIARIO!E691</f>
        <v>0</v>
      </c>
    </row>
    <row r="329" spans="1:12" x14ac:dyDescent="0.35">
      <c r="A329" s="93">
        <v>44155</v>
      </c>
      <c r="B329" s="176">
        <v>559</v>
      </c>
      <c r="C329" s="176">
        <v>501</v>
      </c>
      <c r="D329" s="176">
        <v>559</v>
      </c>
      <c r="E329" s="176">
        <v>533</v>
      </c>
      <c r="F329" s="176">
        <v>580</v>
      </c>
      <c r="G329" s="177">
        <f>DIARIO!H327</f>
        <v>841</v>
      </c>
      <c r="H329" s="38">
        <f>DIARIO!H692</f>
        <v>0</v>
      </c>
      <c r="I329" s="154">
        <f>DIARIO!D327</f>
        <v>209</v>
      </c>
      <c r="J329" s="154">
        <f>DIARIO!D692</f>
        <v>0</v>
      </c>
      <c r="K329" s="154">
        <f>DIARIO!E327</f>
        <v>21</v>
      </c>
      <c r="L329" s="154">
        <f>DIARIO!E692</f>
        <v>0</v>
      </c>
    </row>
    <row r="330" spans="1:12" x14ac:dyDescent="0.35">
      <c r="A330" s="93">
        <v>44156</v>
      </c>
      <c r="B330" s="176">
        <v>543</v>
      </c>
      <c r="C330" s="176">
        <v>532</v>
      </c>
      <c r="D330" s="176">
        <v>533</v>
      </c>
      <c r="E330" s="176">
        <v>571</v>
      </c>
      <c r="F330" s="176">
        <v>601</v>
      </c>
      <c r="G330" s="177">
        <f>DIARIO!H328</f>
        <v>860</v>
      </c>
      <c r="H330" s="38">
        <f>DIARIO!H693</f>
        <v>0</v>
      </c>
      <c r="I330" s="154">
        <f>DIARIO!D328</f>
        <v>224</v>
      </c>
      <c r="J330" s="154">
        <f>DIARIO!D693</f>
        <v>0</v>
      </c>
      <c r="K330" s="154">
        <f>DIARIO!E328</f>
        <v>27</v>
      </c>
      <c r="L330" s="154">
        <f>DIARIO!E693</f>
        <v>0</v>
      </c>
    </row>
    <row r="331" spans="1:12" x14ac:dyDescent="0.35">
      <c r="A331" s="93">
        <v>44157</v>
      </c>
      <c r="B331" s="176">
        <v>538</v>
      </c>
      <c r="C331" s="176">
        <v>525</v>
      </c>
      <c r="D331" s="176">
        <v>526</v>
      </c>
      <c r="E331" s="176">
        <v>536</v>
      </c>
      <c r="F331" s="176">
        <v>591</v>
      </c>
      <c r="G331" s="177">
        <f>DIARIO!H329</f>
        <v>826</v>
      </c>
      <c r="H331" s="38">
        <f>DIARIO!H694</f>
        <v>0</v>
      </c>
      <c r="I331" s="154">
        <f>DIARIO!D329</f>
        <v>229</v>
      </c>
      <c r="J331" s="154">
        <f>DIARIO!D694</f>
        <v>0</v>
      </c>
      <c r="K331" s="154">
        <f>DIARIO!E329</f>
        <v>23</v>
      </c>
      <c r="L331" s="154">
        <f>DIARIO!E694</f>
        <v>0</v>
      </c>
    </row>
    <row r="332" spans="1:12" x14ac:dyDescent="0.35">
      <c r="A332" s="93">
        <v>44158</v>
      </c>
      <c r="B332" s="176">
        <v>526</v>
      </c>
      <c r="C332" s="176">
        <v>503</v>
      </c>
      <c r="D332" s="176">
        <v>545</v>
      </c>
      <c r="E332" s="176">
        <v>569</v>
      </c>
      <c r="F332" s="176">
        <v>651</v>
      </c>
      <c r="G332" s="177">
        <f>DIARIO!H330</f>
        <v>801</v>
      </c>
      <c r="H332" s="38">
        <f>DIARIO!H695</f>
        <v>0</v>
      </c>
      <c r="I332" s="154">
        <f>DIARIO!D330</f>
        <v>215</v>
      </c>
      <c r="J332" s="154">
        <f>DIARIO!D695</f>
        <v>0</v>
      </c>
      <c r="K332" s="154">
        <f>DIARIO!E330</f>
        <v>23</v>
      </c>
      <c r="L332" s="154">
        <f>DIARIO!E695</f>
        <v>0</v>
      </c>
    </row>
    <row r="333" spans="1:12" x14ac:dyDescent="0.35">
      <c r="A333" s="93">
        <v>44159</v>
      </c>
      <c r="B333" s="176">
        <v>529</v>
      </c>
      <c r="C333" s="176">
        <v>539</v>
      </c>
      <c r="D333" s="176">
        <v>505</v>
      </c>
      <c r="E333" s="176">
        <v>559</v>
      </c>
      <c r="F333" s="176">
        <v>532</v>
      </c>
      <c r="G333" s="177">
        <f>DIARIO!H331</f>
        <v>826</v>
      </c>
      <c r="H333" s="38">
        <f>DIARIO!H696</f>
        <v>0</v>
      </c>
      <c r="I333" s="154">
        <f>DIARIO!D331</f>
        <v>228</v>
      </c>
      <c r="J333" s="154">
        <f>DIARIO!D696</f>
        <v>0</v>
      </c>
      <c r="K333" s="154">
        <f>DIARIO!E331</f>
        <v>27</v>
      </c>
      <c r="L333" s="154">
        <f>DIARIO!E696</f>
        <v>0</v>
      </c>
    </row>
    <row r="334" spans="1:12" x14ac:dyDescent="0.35">
      <c r="A334" s="93">
        <v>44160</v>
      </c>
      <c r="B334" s="176">
        <v>513</v>
      </c>
      <c r="C334" s="176">
        <v>555</v>
      </c>
      <c r="D334" s="176">
        <v>503</v>
      </c>
      <c r="E334" s="176">
        <v>554</v>
      </c>
      <c r="F334" s="176">
        <v>600</v>
      </c>
      <c r="G334" s="177">
        <f>DIARIO!H332</f>
        <v>743</v>
      </c>
      <c r="H334" s="38">
        <f>DIARIO!H697</f>
        <v>0</v>
      </c>
      <c r="I334" s="154">
        <f>DIARIO!D332</f>
        <v>195</v>
      </c>
      <c r="J334" s="154">
        <f>DIARIO!D697</f>
        <v>0</v>
      </c>
      <c r="K334" s="154">
        <f>DIARIO!E332</f>
        <v>22</v>
      </c>
      <c r="L334" s="154">
        <f>DIARIO!E697</f>
        <v>0</v>
      </c>
    </row>
    <row r="335" spans="1:12" x14ac:dyDescent="0.35">
      <c r="A335" s="93">
        <v>44161</v>
      </c>
      <c r="B335" s="176">
        <v>569</v>
      </c>
      <c r="C335" s="176">
        <v>534</v>
      </c>
      <c r="D335" s="176">
        <v>561</v>
      </c>
      <c r="E335" s="176">
        <v>527</v>
      </c>
      <c r="F335" s="176">
        <v>574</v>
      </c>
      <c r="G335" s="177">
        <f>DIARIO!H333</f>
        <v>866</v>
      </c>
      <c r="H335" s="38">
        <f>DIARIO!H698</f>
        <v>0</v>
      </c>
      <c r="I335" s="154">
        <f>DIARIO!D333</f>
        <v>228</v>
      </c>
      <c r="J335" s="154">
        <f>DIARIO!D698</f>
        <v>0</v>
      </c>
      <c r="K335" s="154">
        <f>DIARIO!E333</f>
        <v>20</v>
      </c>
      <c r="L335" s="154">
        <f>DIARIO!E698</f>
        <v>0</v>
      </c>
    </row>
    <row r="336" spans="1:12" x14ac:dyDescent="0.35">
      <c r="A336" s="93">
        <v>44162</v>
      </c>
      <c r="B336" s="176">
        <v>533</v>
      </c>
      <c r="C336" s="176">
        <v>513</v>
      </c>
      <c r="D336" s="176">
        <v>559</v>
      </c>
      <c r="E336" s="176">
        <v>540</v>
      </c>
      <c r="F336" s="176">
        <v>601</v>
      </c>
      <c r="G336" s="177">
        <f>DIARIO!H334</f>
        <v>805</v>
      </c>
      <c r="H336" s="38">
        <f>DIARIO!H699</f>
        <v>0</v>
      </c>
      <c r="I336" s="154">
        <f>DIARIO!D334</f>
        <v>228</v>
      </c>
      <c r="J336" s="154">
        <f>DIARIO!D699</f>
        <v>0</v>
      </c>
      <c r="K336" s="154">
        <f>DIARIO!E334</f>
        <v>29</v>
      </c>
      <c r="L336" s="154">
        <f>DIARIO!E699</f>
        <v>0</v>
      </c>
    </row>
    <row r="337" spans="1:12" x14ac:dyDescent="0.35">
      <c r="A337" s="93">
        <v>44163</v>
      </c>
      <c r="B337" s="176">
        <v>537</v>
      </c>
      <c r="C337" s="176">
        <v>540</v>
      </c>
      <c r="D337" s="176">
        <v>554</v>
      </c>
      <c r="E337" s="176">
        <v>585</v>
      </c>
      <c r="F337" s="176">
        <v>568</v>
      </c>
      <c r="G337" s="177">
        <f>DIARIO!H335</f>
        <v>801</v>
      </c>
      <c r="H337" s="38">
        <f>DIARIO!H700</f>
        <v>0</v>
      </c>
      <c r="I337" s="154">
        <f>DIARIO!D335</f>
        <v>219</v>
      </c>
      <c r="J337" s="154">
        <f>DIARIO!D700</f>
        <v>0</v>
      </c>
      <c r="K337" s="154">
        <f>DIARIO!E335</f>
        <v>18</v>
      </c>
      <c r="L337" s="154">
        <f>DIARIO!E700</f>
        <v>0</v>
      </c>
    </row>
    <row r="338" spans="1:12" x14ac:dyDescent="0.35">
      <c r="A338" s="93">
        <v>44164</v>
      </c>
      <c r="B338" s="176">
        <v>504</v>
      </c>
      <c r="C338" s="176">
        <v>495</v>
      </c>
      <c r="D338" s="176">
        <v>526</v>
      </c>
      <c r="E338" s="176">
        <v>652</v>
      </c>
      <c r="F338" s="176">
        <v>592</v>
      </c>
      <c r="G338" s="177">
        <f>DIARIO!H336</f>
        <v>814</v>
      </c>
      <c r="H338" s="38">
        <f>DIARIO!H701</f>
        <v>0</v>
      </c>
      <c r="I338" s="154">
        <f>DIARIO!D336</f>
        <v>213</v>
      </c>
      <c r="J338" s="154">
        <f>DIARIO!D701</f>
        <v>0</v>
      </c>
      <c r="K338" s="154">
        <f>DIARIO!E336</f>
        <v>23</v>
      </c>
      <c r="L338" s="154">
        <f>DIARIO!E701</f>
        <v>0</v>
      </c>
    </row>
    <row r="339" spans="1:12" x14ac:dyDescent="0.35">
      <c r="A339" s="93">
        <v>44165</v>
      </c>
      <c r="B339" s="176">
        <v>580</v>
      </c>
      <c r="C339" s="176">
        <v>533</v>
      </c>
      <c r="D339" s="176">
        <v>553</v>
      </c>
      <c r="E339" s="176">
        <v>575</v>
      </c>
      <c r="F339" s="176">
        <v>604</v>
      </c>
      <c r="G339" s="177">
        <f>DIARIO!H337</f>
        <v>827</v>
      </c>
      <c r="H339" s="38">
        <f>DIARIO!H702</f>
        <v>0</v>
      </c>
      <c r="I339" s="154">
        <f>DIARIO!D337</f>
        <v>191</v>
      </c>
      <c r="J339" s="154">
        <f>DIARIO!D702</f>
        <v>0</v>
      </c>
      <c r="K339" s="154">
        <f>DIARIO!E337</f>
        <v>30</v>
      </c>
      <c r="L339" s="154">
        <f>DIARIO!E702</f>
        <v>0</v>
      </c>
    </row>
    <row r="340" spans="1:12" x14ac:dyDescent="0.35">
      <c r="A340" s="93">
        <v>44166</v>
      </c>
      <c r="B340" s="176">
        <v>546</v>
      </c>
      <c r="C340" s="176">
        <v>502</v>
      </c>
      <c r="D340" s="176">
        <v>533</v>
      </c>
      <c r="E340" s="176">
        <v>553</v>
      </c>
      <c r="F340" s="176">
        <v>623</v>
      </c>
      <c r="G340" s="177">
        <f>DIARIO!H338</f>
        <v>782</v>
      </c>
      <c r="H340" s="38">
        <f>DIARIO!H703</f>
        <v>0</v>
      </c>
      <c r="I340" s="154">
        <f>DIARIO!D338</f>
        <v>208</v>
      </c>
      <c r="J340" s="154">
        <f>DIARIO!D703</f>
        <v>0</v>
      </c>
      <c r="K340" s="154">
        <f>DIARIO!E338</f>
        <v>23</v>
      </c>
      <c r="L340" s="154">
        <f>DIARIO!E703</f>
        <v>0</v>
      </c>
    </row>
    <row r="341" spans="1:12" x14ac:dyDescent="0.35">
      <c r="A341" s="93">
        <v>44167</v>
      </c>
      <c r="B341" s="176">
        <v>559</v>
      </c>
      <c r="C341" s="176">
        <v>548</v>
      </c>
      <c r="D341" s="176">
        <v>570</v>
      </c>
      <c r="E341" s="176">
        <v>609</v>
      </c>
      <c r="F341" s="176">
        <v>586</v>
      </c>
      <c r="G341" s="177">
        <f>DIARIO!H339</f>
        <v>807</v>
      </c>
      <c r="H341" s="38">
        <f>DIARIO!H704</f>
        <v>0</v>
      </c>
      <c r="I341" s="154">
        <f>DIARIO!D339</f>
        <v>215</v>
      </c>
      <c r="J341" s="154">
        <f>DIARIO!D704</f>
        <v>0</v>
      </c>
      <c r="K341" s="154">
        <f>DIARIO!E339</f>
        <v>25</v>
      </c>
      <c r="L341" s="154">
        <f>DIARIO!E704</f>
        <v>0</v>
      </c>
    </row>
    <row r="342" spans="1:12" x14ac:dyDescent="0.35">
      <c r="A342" s="93">
        <v>44168</v>
      </c>
      <c r="B342" s="176">
        <v>499</v>
      </c>
      <c r="C342" s="176">
        <v>508</v>
      </c>
      <c r="D342" s="176">
        <v>522</v>
      </c>
      <c r="E342" s="176">
        <v>601</v>
      </c>
      <c r="F342" s="176">
        <v>574</v>
      </c>
      <c r="G342" s="177">
        <f>DIARIO!H340</f>
        <v>790</v>
      </c>
      <c r="H342" s="38">
        <f>DIARIO!H705</f>
        <v>0</v>
      </c>
      <c r="I342" s="154">
        <f>DIARIO!D340</f>
        <v>210</v>
      </c>
      <c r="J342" s="154">
        <f>DIARIO!D705</f>
        <v>0</v>
      </c>
      <c r="K342" s="154">
        <f>DIARIO!E340</f>
        <v>27</v>
      </c>
      <c r="L342" s="154">
        <f>DIARIO!E705</f>
        <v>0</v>
      </c>
    </row>
    <row r="343" spans="1:12" x14ac:dyDescent="0.35">
      <c r="A343" s="93">
        <v>44169</v>
      </c>
      <c r="B343" s="176">
        <v>533</v>
      </c>
      <c r="C343" s="176">
        <v>538</v>
      </c>
      <c r="D343" s="176">
        <v>559</v>
      </c>
      <c r="E343" s="176">
        <v>602</v>
      </c>
      <c r="F343" s="176">
        <v>598</v>
      </c>
      <c r="G343" s="177">
        <f>DIARIO!H341</f>
        <v>832</v>
      </c>
      <c r="H343" s="38">
        <f>DIARIO!H706</f>
        <v>0</v>
      </c>
      <c r="I343" s="154">
        <f>DIARIO!D341</f>
        <v>191</v>
      </c>
      <c r="J343" s="154">
        <f>DIARIO!D706</f>
        <v>0</v>
      </c>
      <c r="K343" s="154">
        <f>DIARIO!E341</f>
        <v>32</v>
      </c>
      <c r="L343" s="154">
        <f>DIARIO!E706</f>
        <v>0</v>
      </c>
    </row>
    <row r="344" spans="1:12" x14ac:dyDescent="0.35">
      <c r="A344" s="93">
        <v>44170</v>
      </c>
      <c r="B344" s="176">
        <v>552</v>
      </c>
      <c r="C344" s="176">
        <v>525</v>
      </c>
      <c r="D344" s="176">
        <v>600</v>
      </c>
      <c r="E344" s="176">
        <v>578</v>
      </c>
      <c r="F344" s="176">
        <v>601</v>
      </c>
      <c r="G344" s="177">
        <f>DIARIO!H342</f>
        <v>821</v>
      </c>
      <c r="H344" s="38">
        <f>DIARIO!H707</f>
        <v>0</v>
      </c>
      <c r="I344" s="154">
        <f>DIARIO!D342</f>
        <v>213</v>
      </c>
      <c r="J344" s="154">
        <f>DIARIO!D707</f>
        <v>0</v>
      </c>
      <c r="K344" s="154">
        <f>DIARIO!E342</f>
        <v>21</v>
      </c>
      <c r="L344" s="154">
        <f>DIARIO!E707</f>
        <v>0</v>
      </c>
    </row>
    <row r="345" spans="1:12" x14ac:dyDescent="0.35">
      <c r="A345" s="93">
        <v>44171</v>
      </c>
      <c r="B345" s="176">
        <v>488</v>
      </c>
      <c r="C345" s="176">
        <v>531</v>
      </c>
      <c r="D345" s="176">
        <v>562</v>
      </c>
      <c r="E345" s="176">
        <v>591</v>
      </c>
      <c r="F345" s="176">
        <v>626</v>
      </c>
      <c r="G345" s="177">
        <f>DIARIO!H343</f>
        <v>812</v>
      </c>
      <c r="H345" s="38">
        <f>DIARIO!H708</f>
        <v>0</v>
      </c>
      <c r="I345" s="154">
        <f>DIARIO!D343</f>
        <v>213</v>
      </c>
      <c r="J345" s="154">
        <f>DIARIO!D708</f>
        <v>0</v>
      </c>
      <c r="K345" s="154">
        <f>DIARIO!E343</f>
        <v>21</v>
      </c>
      <c r="L345" s="154">
        <f>DIARIO!E708</f>
        <v>0</v>
      </c>
    </row>
    <row r="346" spans="1:12" x14ac:dyDescent="0.35">
      <c r="A346" s="93">
        <v>44172</v>
      </c>
      <c r="B346" s="176">
        <v>514</v>
      </c>
      <c r="C346" s="176">
        <v>567</v>
      </c>
      <c r="D346" s="176">
        <v>531</v>
      </c>
      <c r="E346" s="176">
        <v>579</v>
      </c>
      <c r="F346" s="176">
        <v>575</v>
      </c>
      <c r="G346" s="177">
        <f>DIARIO!H344</f>
        <v>880</v>
      </c>
      <c r="H346" s="38">
        <f>DIARIO!H709</f>
        <v>0</v>
      </c>
      <c r="I346" s="154">
        <f>DIARIO!D344</f>
        <v>221</v>
      </c>
      <c r="J346" s="154">
        <f>DIARIO!D709</f>
        <v>0</v>
      </c>
      <c r="K346" s="154">
        <f>DIARIO!E344</f>
        <v>20</v>
      </c>
      <c r="L346" s="154">
        <f>DIARIO!E709</f>
        <v>0</v>
      </c>
    </row>
    <row r="347" spans="1:12" x14ac:dyDescent="0.35">
      <c r="A347" s="93">
        <v>44173</v>
      </c>
      <c r="B347" s="176">
        <v>496</v>
      </c>
      <c r="C347" s="176">
        <v>598</v>
      </c>
      <c r="D347" s="176">
        <v>528</v>
      </c>
      <c r="E347" s="176">
        <v>571</v>
      </c>
      <c r="F347" s="176">
        <v>626</v>
      </c>
      <c r="G347" s="177">
        <f>DIARIO!H345</f>
        <v>854</v>
      </c>
      <c r="H347" s="38">
        <f>DIARIO!H710</f>
        <v>0</v>
      </c>
      <c r="I347" s="154">
        <f>DIARIO!D345</f>
        <v>213</v>
      </c>
      <c r="J347" s="154">
        <f>DIARIO!D710</f>
        <v>0</v>
      </c>
      <c r="K347" s="154">
        <f>DIARIO!E345</f>
        <v>24</v>
      </c>
      <c r="L347" s="154">
        <f>DIARIO!E710</f>
        <v>0</v>
      </c>
    </row>
    <row r="348" spans="1:12" x14ac:dyDescent="0.35">
      <c r="A348" s="93">
        <v>44174</v>
      </c>
      <c r="B348" s="176">
        <v>533</v>
      </c>
      <c r="C348" s="176">
        <v>518</v>
      </c>
      <c r="D348" s="176">
        <v>563</v>
      </c>
      <c r="E348" s="176">
        <v>557</v>
      </c>
      <c r="F348" s="176">
        <v>582</v>
      </c>
      <c r="G348" s="177">
        <f>DIARIO!H346</f>
        <v>831</v>
      </c>
      <c r="H348" s="38">
        <f>DIARIO!H711</f>
        <v>0</v>
      </c>
      <c r="I348" s="154">
        <f>DIARIO!D346</f>
        <v>230</v>
      </c>
      <c r="J348" s="154">
        <f>DIARIO!D711</f>
        <v>0</v>
      </c>
      <c r="K348" s="154">
        <f>DIARIO!E346</f>
        <v>25</v>
      </c>
      <c r="L348" s="154">
        <f>DIARIO!E711</f>
        <v>0</v>
      </c>
    </row>
    <row r="349" spans="1:12" x14ac:dyDescent="0.35">
      <c r="A349" s="93">
        <v>44175</v>
      </c>
      <c r="B349" s="176">
        <v>562</v>
      </c>
      <c r="C349" s="176">
        <v>537</v>
      </c>
      <c r="D349" s="176">
        <v>561</v>
      </c>
      <c r="E349" s="176">
        <v>620</v>
      </c>
      <c r="F349" s="176">
        <v>584</v>
      </c>
      <c r="G349" s="177">
        <f>DIARIO!H347</f>
        <v>835</v>
      </c>
      <c r="H349" s="38">
        <f>DIARIO!H712</f>
        <v>0</v>
      </c>
      <c r="I349" s="154">
        <f>DIARIO!D347</f>
        <v>212</v>
      </c>
      <c r="J349" s="154">
        <f>DIARIO!D712</f>
        <v>0</v>
      </c>
      <c r="K349" s="154">
        <f>DIARIO!E347</f>
        <v>29</v>
      </c>
      <c r="L349" s="154">
        <f>DIARIO!E712</f>
        <v>0</v>
      </c>
    </row>
    <row r="350" spans="1:12" x14ac:dyDescent="0.35">
      <c r="A350" s="93">
        <v>44176</v>
      </c>
      <c r="B350" s="176">
        <v>542</v>
      </c>
      <c r="C350" s="176">
        <v>566</v>
      </c>
      <c r="D350" s="176">
        <v>506</v>
      </c>
      <c r="E350" s="176">
        <v>615</v>
      </c>
      <c r="F350" s="176">
        <v>607</v>
      </c>
      <c r="G350" s="177">
        <f>DIARIO!H348</f>
        <v>874</v>
      </c>
      <c r="H350" s="38">
        <f>DIARIO!H713</f>
        <v>0</v>
      </c>
      <c r="I350" s="154">
        <f>DIARIO!D348</f>
        <v>248</v>
      </c>
      <c r="J350" s="154">
        <f>DIARIO!D713</f>
        <v>0</v>
      </c>
      <c r="K350" s="154">
        <f>DIARIO!E348</f>
        <v>20</v>
      </c>
      <c r="L350" s="154">
        <f>DIARIO!E713</f>
        <v>0</v>
      </c>
    </row>
    <row r="351" spans="1:12" x14ac:dyDescent="0.35">
      <c r="A351" s="93">
        <v>44177</v>
      </c>
      <c r="B351" s="176">
        <v>545</v>
      </c>
      <c r="C351" s="176">
        <v>546</v>
      </c>
      <c r="D351" s="176">
        <v>549</v>
      </c>
      <c r="E351" s="176">
        <v>619</v>
      </c>
      <c r="F351" s="176">
        <v>598</v>
      </c>
      <c r="G351" s="177">
        <f>DIARIO!H349</f>
        <v>832</v>
      </c>
      <c r="H351" s="38">
        <f>DIARIO!H714</f>
        <v>0</v>
      </c>
      <c r="I351" s="154">
        <f>DIARIO!D349</f>
        <v>221</v>
      </c>
      <c r="J351" s="154">
        <f>DIARIO!D714</f>
        <v>0</v>
      </c>
      <c r="K351" s="154">
        <f>DIARIO!E349</f>
        <v>29</v>
      </c>
      <c r="L351" s="154">
        <f>DIARIO!E714</f>
        <v>0</v>
      </c>
    </row>
    <row r="352" spans="1:12" x14ac:dyDescent="0.35">
      <c r="A352" s="93">
        <v>44178</v>
      </c>
      <c r="B352" s="176">
        <v>525</v>
      </c>
      <c r="C352" s="176">
        <v>592</v>
      </c>
      <c r="D352" s="176">
        <v>586</v>
      </c>
      <c r="E352" s="176">
        <v>554</v>
      </c>
      <c r="F352" s="176">
        <v>584</v>
      </c>
      <c r="G352" s="177">
        <f>DIARIO!H350</f>
        <v>902</v>
      </c>
      <c r="H352" s="38">
        <f>DIARIO!H715</f>
        <v>0</v>
      </c>
      <c r="I352" s="154">
        <f>DIARIO!D350</f>
        <v>240</v>
      </c>
      <c r="J352" s="154">
        <f>DIARIO!D715</f>
        <v>0</v>
      </c>
      <c r="K352" s="154">
        <f>DIARIO!E350</f>
        <v>31</v>
      </c>
      <c r="L352" s="154">
        <f>DIARIO!E715</f>
        <v>0</v>
      </c>
    </row>
    <row r="353" spans="1:12" x14ac:dyDescent="0.35">
      <c r="A353" s="93">
        <v>44179</v>
      </c>
      <c r="B353" s="176">
        <v>553</v>
      </c>
      <c r="C353" s="176">
        <v>552</v>
      </c>
      <c r="D353" s="176">
        <v>548</v>
      </c>
      <c r="E353" s="176">
        <v>584</v>
      </c>
      <c r="F353" s="176">
        <v>565</v>
      </c>
      <c r="G353" s="177">
        <f>DIARIO!H351</f>
        <v>831</v>
      </c>
      <c r="H353" s="38">
        <f>DIARIO!H716</f>
        <v>0</v>
      </c>
      <c r="I353" s="154">
        <f>DIARIO!D351</f>
        <v>214</v>
      </c>
      <c r="J353" s="154">
        <f>DIARIO!D716</f>
        <v>0</v>
      </c>
      <c r="K353" s="154">
        <f>DIARIO!E351</f>
        <v>23</v>
      </c>
      <c r="L353" s="154">
        <f>DIARIO!E716</f>
        <v>0</v>
      </c>
    </row>
    <row r="354" spans="1:12" x14ac:dyDescent="0.35">
      <c r="A354" s="93">
        <v>44180</v>
      </c>
      <c r="B354" s="176">
        <v>594</v>
      </c>
      <c r="C354" s="176">
        <v>573</v>
      </c>
      <c r="D354" s="176">
        <v>539</v>
      </c>
      <c r="E354" s="176">
        <v>576</v>
      </c>
      <c r="F354" s="176">
        <v>612</v>
      </c>
      <c r="G354" s="177">
        <f>DIARIO!H352</f>
        <v>872</v>
      </c>
      <c r="H354" s="38">
        <f>DIARIO!H717</f>
        <v>0</v>
      </c>
      <c r="I354" s="154">
        <f>DIARIO!D352</f>
        <v>243</v>
      </c>
      <c r="J354" s="154">
        <f>DIARIO!D717</f>
        <v>0</v>
      </c>
      <c r="K354" s="154">
        <f>DIARIO!E352</f>
        <v>31</v>
      </c>
      <c r="L354" s="154">
        <f>DIARIO!E717</f>
        <v>0</v>
      </c>
    </row>
    <row r="355" spans="1:12" x14ac:dyDescent="0.35">
      <c r="A355" s="93">
        <v>44181</v>
      </c>
      <c r="B355" s="176">
        <v>527</v>
      </c>
      <c r="C355" s="176">
        <v>591</v>
      </c>
      <c r="D355" s="176">
        <v>568</v>
      </c>
      <c r="E355" s="176">
        <v>583</v>
      </c>
      <c r="F355" s="176">
        <v>586</v>
      </c>
      <c r="G355" s="177">
        <f>DIARIO!H353</f>
        <v>881</v>
      </c>
      <c r="H355" s="38">
        <f>DIARIO!H718</f>
        <v>0</v>
      </c>
      <c r="I355" s="154">
        <f>DIARIO!D353</f>
        <v>255</v>
      </c>
      <c r="J355" s="154">
        <f>DIARIO!D718</f>
        <v>0</v>
      </c>
      <c r="K355" s="154">
        <f>DIARIO!E353</f>
        <v>34</v>
      </c>
      <c r="L355" s="154">
        <f>DIARIO!E718</f>
        <v>0</v>
      </c>
    </row>
    <row r="356" spans="1:12" x14ac:dyDescent="0.35">
      <c r="A356" s="93">
        <v>44182</v>
      </c>
      <c r="B356" s="176">
        <v>530</v>
      </c>
      <c r="C356" s="176">
        <v>601</v>
      </c>
      <c r="D356" s="176">
        <v>568</v>
      </c>
      <c r="E356" s="176">
        <v>570</v>
      </c>
      <c r="F356" s="176">
        <v>592</v>
      </c>
      <c r="G356" s="177">
        <f>DIARIO!H354</f>
        <v>836</v>
      </c>
      <c r="H356" s="38">
        <f>DIARIO!H719</f>
        <v>0</v>
      </c>
      <c r="I356" s="154">
        <f>DIARIO!D354</f>
        <v>250</v>
      </c>
      <c r="J356" s="154">
        <f>DIARIO!D719</f>
        <v>0</v>
      </c>
      <c r="K356" s="154">
        <f>DIARIO!E354</f>
        <v>33</v>
      </c>
      <c r="L356" s="154">
        <f>DIARIO!E719</f>
        <v>0</v>
      </c>
    </row>
    <row r="357" spans="1:12" x14ac:dyDescent="0.35">
      <c r="A357" s="93">
        <v>44183</v>
      </c>
      <c r="B357" s="176">
        <v>496</v>
      </c>
      <c r="C357" s="176">
        <v>564</v>
      </c>
      <c r="D357" s="176">
        <v>579</v>
      </c>
      <c r="E357" s="176">
        <v>612</v>
      </c>
      <c r="F357" s="176">
        <v>569</v>
      </c>
      <c r="G357" s="177">
        <f>DIARIO!H355</f>
        <v>932</v>
      </c>
      <c r="H357" s="38">
        <f>DIARIO!H720</f>
        <v>0</v>
      </c>
      <c r="I357" s="154">
        <f>DIARIO!D355</f>
        <v>266</v>
      </c>
      <c r="J357" s="154">
        <f>DIARIO!D720</f>
        <v>0</v>
      </c>
      <c r="K357" s="154">
        <f>DIARIO!E355</f>
        <v>33</v>
      </c>
      <c r="L357" s="154">
        <f>DIARIO!E720</f>
        <v>0</v>
      </c>
    </row>
    <row r="358" spans="1:12" x14ac:dyDescent="0.35">
      <c r="A358" s="93">
        <v>44184</v>
      </c>
      <c r="B358" s="176">
        <v>519</v>
      </c>
      <c r="C358" s="176">
        <v>556</v>
      </c>
      <c r="D358" s="176">
        <v>618</v>
      </c>
      <c r="E358" s="176">
        <v>581</v>
      </c>
      <c r="F358" s="176">
        <v>616</v>
      </c>
      <c r="G358" s="177">
        <f>DIARIO!H356</f>
        <v>871</v>
      </c>
      <c r="H358" s="38">
        <f>DIARIO!H721</f>
        <v>0</v>
      </c>
      <c r="I358" s="154">
        <f>DIARIO!D356</f>
        <v>270</v>
      </c>
      <c r="J358" s="154">
        <f>DIARIO!D721</f>
        <v>0</v>
      </c>
      <c r="K358" s="154">
        <f>DIARIO!E356</f>
        <v>32</v>
      </c>
      <c r="L358" s="154">
        <f>DIARIO!E721</f>
        <v>0</v>
      </c>
    </row>
    <row r="359" spans="1:12" x14ac:dyDescent="0.35">
      <c r="A359" s="93">
        <v>44185</v>
      </c>
      <c r="B359" s="176">
        <v>523</v>
      </c>
      <c r="C359" s="176">
        <v>580</v>
      </c>
      <c r="D359" s="176">
        <v>522</v>
      </c>
      <c r="E359" s="176">
        <v>633</v>
      </c>
      <c r="F359" s="176">
        <v>606</v>
      </c>
      <c r="G359" s="177">
        <f>DIARIO!H357</f>
        <v>903</v>
      </c>
      <c r="H359" s="38">
        <f>DIARIO!H722</f>
        <v>0</v>
      </c>
      <c r="I359" s="154">
        <f>DIARIO!D357</f>
        <v>274</v>
      </c>
      <c r="J359" s="154">
        <f>DIARIO!D722</f>
        <v>0</v>
      </c>
      <c r="K359" s="154">
        <f>DIARIO!E357</f>
        <v>31</v>
      </c>
      <c r="L359" s="154">
        <f>DIARIO!E722</f>
        <v>0</v>
      </c>
    </row>
    <row r="360" spans="1:12" x14ac:dyDescent="0.35">
      <c r="A360" s="93">
        <v>44186</v>
      </c>
      <c r="B360" s="176">
        <v>565</v>
      </c>
      <c r="C360" s="176">
        <v>535</v>
      </c>
      <c r="D360" s="176">
        <v>545</v>
      </c>
      <c r="E360" s="176">
        <v>591</v>
      </c>
      <c r="F360" s="176">
        <v>600</v>
      </c>
      <c r="G360" s="177">
        <f>DIARIO!H358</f>
        <v>987</v>
      </c>
      <c r="H360" s="38">
        <f>DIARIO!H723</f>
        <v>0</v>
      </c>
      <c r="I360" s="154">
        <f>DIARIO!D358</f>
        <v>304</v>
      </c>
      <c r="J360" s="154">
        <f>DIARIO!D723</f>
        <v>0</v>
      </c>
      <c r="K360" s="154">
        <f>DIARIO!E358</f>
        <v>44</v>
      </c>
      <c r="L360" s="154">
        <f>DIARIO!E723</f>
        <v>0</v>
      </c>
    </row>
    <row r="361" spans="1:12" x14ac:dyDescent="0.35">
      <c r="A361" s="93">
        <v>44187</v>
      </c>
      <c r="B361" s="176">
        <v>522</v>
      </c>
      <c r="C361" s="176">
        <v>584</v>
      </c>
      <c r="D361" s="176">
        <v>550</v>
      </c>
      <c r="E361" s="176">
        <v>585</v>
      </c>
      <c r="F361" s="176">
        <v>584</v>
      </c>
      <c r="G361" s="177">
        <f>DIARIO!H359</f>
        <v>966</v>
      </c>
      <c r="H361" s="38">
        <f>DIARIO!H724</f>
        <v>0</v>
      </c>
      <c r="I361" s="154">
        <f>DIARIO!D359</f>
        <v>286</v>
      </c>
      <c r="J361" s="154">
        <f>DIARIO!D724</f>
        <v>0</v>
      </c>
      <c r="K361" s="154">
        <f>DIARIO!E359</f>
        <v>24</v>
      </c>
      <c r="L361" s="154">
        <f>DIARIO!E724</f>
        <v>0</v>
      </c>
    </row>
    <row r="362" spans="1:12" x14ac:dyDescent="0.35">
      <c r="A362" s="93">
        <v>44188</v>
      </c>
      <c r="B362" s="176">
        <v>538</v>
      </c>
      <c r="C362" s="176">
        <v>540</v>
      </c>
      <c r="D362" s="176">
        <v>586</v>
      </c>
      <c r="E362" s="176">
        <v>604</v>
      </c>
      <c r="F362" s="176">
        <v>628</v>
      </c>
      <c r="G362" s="177">
        <f>DIARIO!H360</f>
        <v>908</v>
      </c>
      <c r="H362" s="38">
        <f>DIARIO!H725</f>
        <v>0</v>
      </c>
      <c r="I362" s="154">
        <f>DIARIO!D360</f>
        <v>283</v>
      </c>
      <c r="J362" s="154">
        <f>DIARIO!D725</f>
        <v>0</v>
      </c>
      <c r="K362" s="154">
        <f>DIARIO!E360</f>
        <v>26</v>
      </c>
      <c r="L362" s="154">
        <f>DIARIO!E725</f>
        <v>0</v>
      </c>
    </row>
    <row r="363" spans="1:12" x14ac:dyDescent="0.35">
      <c r="A363" s="93">
        <v>44189</v>
      </c>
      <c r="B363" s="176">
        <v>606</v>
      </c>
      <c r="C363" s="176">
        <v>573</v>
      </c>
      <c r="D363" s="176">
        <v>504</v>
      </c>
      <c r="E363" s="176">
        <v>566</v>
      </c>
      <c r="F363" s="176">
        <v>609</v>
      </c>
      <c r="G363" s="177">
        <f>DIARIO!H361</f>
        <v>905</v>
      </c>
      <c r="H363" s="38">
        <f>DIARIO!H726</f>
        <v>0</v>
      </c>
      <c r="I363" s="154">
        <f>DIARIO!D361</f>
        <v>301</v>
      </c>
      <c r="J363" s="154">
        <f>DIARIO!D726</f>
        <v>0</v>
      </c>
      <c r="K363" s="154">
        <f>DIARIO!E361</f>
        <v>25</v>
      </c>
      <c r="L363" s="154">
        <f>DIARIO!E726</f>
        <v>0</v>
      </c>
    </row>
    <row r="364" spans="1:12" x14ac:dyDescent="0.35">
      <c r="A364" s="93">
        <v>44190</v>
      </c>
      <c r="B364" s="176">
        <v>532</v>
      </c>
      <c r="C364" s="176">
        <v>575</v>
      </c>
      <c r="D364" s="176">
        <v>580</v>
      </c>
      <c r="E364" s="176">
        <v>583</v>
      </c>
      <c r="F364" s="176">
        <v>589</v>
      </c>
      <c r="G364" s="177">
        <f>DIARIO!H362</f>
        <v>950</v>
      </c>
      <c r="H364" s="38">
        <f>DIARIO!H727</f>
        <v>0</v>
      </c>
      <c r="I364" s="154">
        <f>DIARIO!D362</f>
        <v>273</v>
      </c>
      <c r="J364" s="154">
        <f>DIARIO!D727</f>
        <v>0</v>
      </c>
      <c r="K364" s="154">
        <f>DIARIO!E362</f>
        <v>32</v>
      </c>
      <c r="L364" s="154">
        <f>DIARIO!E727</f>
        <v>0</v>
      </c>
    </row>
    <row r="365" spans="1:12" x14ac:dyDescent="0.35">
      <c r="A365" s="93">
        <v>44191</v>
      </c>
      <c r="B365" s="176">
        <v>530</v>
      </c>
      <c r="C365" s="176">
        <v>600</v>
      </c>
      <c r="D365" s="176">
        <v>567</v>
      </c>
      <c r="E365" s="176">
        <v>656</v>
      </c>
      <c r="F365" s="176">
        <v>612</v>
      </c>
      <c r="G365" s="177">
        <f>DIARIO!H363</f>
        <v>923</v>
      </c>
      <c r="H365" s="38">
        <f>DIARIO!H728</f>
        <v>0</v>
      </c>
      <c r="I365" s="154">
        <f>DIARIO!D363</f>
        <v>307</v>
      </c>
      <c r="J365" s="154">
        <f>DIARIO!D728</f>
        <v>0</v>
      </c>
      <c r="K365" s="154">
        <f>DIARIO!E363</f>
        <v>32</v>
      </c>
      <c r="L365" s="154">
        <f>DIARIO!E728</f>
        <v>0</v>
      </c>
    </row>
    <row r="366" spans="1:12" x14ac:dyDescent="0.35">
      <c r="A366" s="93">
        <v>44192</v>
      </c>
      <c r="B366" s="176">
        <v>557</v>
      </c>
      <c r="C366" s="176">
        <v>612</v>
      </c>
      <c r="D366" s="176">
        <v>597</v>
      </c>
      <c r="E366" s="176">
        <v>612</v>
      </c>
      <c r="F366" s="176">
        <v>642</v>
      </c>
      <c r="G366" s="177">
        <f>DIARIO!H364</f>
        <v>882</v>
      </c>
      <c r="H366" s="38">
        <f>DIARIO!H729</f>
        <v>0</v>
      </c>
      <c r="I366" s="154">
        <f>DIARIO!D364</f>
        <v>286</v>
      </c>
      <c r="J366" s="154">
        <f>DIARIO!D729</f>
        <v>0</v>
      </c>
      <c r="K366" s="154">
        <f>DIARIO!E364</f>
        <v>28</v>
      </c>
      <c r="L366" s="154">
        <f>DIARIO!E729</f>
        <v>0</v>
      </c>
    </row>
    <row r="367" spans="1:12" x14ac:dyDescent="0.35">
      <c r="A367" s="93">
        <v>44193</v>
      </c>
      <c r="B367" s="176">
        <v>560</v>
      </c>
      <c r="C367" s="176">
        <v>577</v>
      </c>
      <c r="D367" s="176">
        <v>570</v>
      </c>
      <c r="E367" s="176">
        <v>622</v>
      </c>
      <c r="F367" s="176">
        <v>583</v>
      </c>
      <c r="G367" s="177">
        <f>DIARIO!H365</f>
        <v>968</v>
      </c>
      <c r="H367" s="38">
        <f>DIARIO!H730</f>
        <v>0</v>
      </c>
      <c r="I367" s="154">
        <f>DIARIO!D365</f>
        <v>307</v>
      </c>
      <c r="J367" s="154">
        <f>DIARIO!D730</f>
        <v>0</v>
      </c>
      <c r="K367" s="154">
        <f>DIARIO!E365</f>
        <v>30</v>
      </c>
      <c r="L367" s="154">
        <f>DIARIO!E730</f>
        <v>0</v>
      </c>
    </row>
    <row r="368" spans="1:12" x14ac:dyDescent="0.35">
      <c r="A368" s="93">
        <v>44194</v>
      </c>
      <c r="B368" s="176">
        <v>546</v>
      </c>
      <c r="C368" s="176">
        <v>519</v>
      </c>
      <c r="D368" s="176">
        <v>528</v>
      </c>
      <c r="E368" s="176">
        <v>616</v>
      </c>
      <c r="F368" s="176">
        <v>612</v>
      </c>
      <c r="G368" s="177">
        <f>DIARIO!H366</f>
        <v>1025</v>
      </c>
      <c r="H368" s="38">
        <f>DIARIO!H731</f>
        <v>0</v>
      </c>
      <c r="I368" s="154">
        <f>DIARIO!D366</f>
        <v>381</v>
      </c>
      <c r="J368" s="154">
        <f>DIARIO!D731</f>
        <v>0</v>
      </c>
      <c r="K368" s="154">
        <f>DIARIO!E366</f>
        <v>37</v>
      </c>
      <c r="L368" s="154">
        <f>DIARIO!E731</f>
        <v>0</v>
      </c>
    </row>
    <row r="369" spans="1:12" x14ac:dyDescent="0.35">
      <c r="A369" s="93">
        <v>44195</v>
      </c>
      <c r="B369" s="176">
        <v>569</v>
      </c>
      <c r="C369" s="176">
        <v>580</v>
      </c>
      <c r="D369" s="176">
        <v>576</v>
      </c>
      <c r="E369" s="176">
        <v>616</v>
      </c>
      <c r="F369" s="176">
        <v>598</v>
      </c>
      <c r="G369" s="177">
        <f>DIARIO!H367</f>
        <v>1037</v>
      </c>
      <c r="H369" s="38">
        <f>DIARIO!H732</f>
        <v>0</v>
      </c>
      <c r="I369" s="154">
        <f>DIARIO!D367</f>
        <v>341</v>
      </c>
      <c r="J369" s="154">
        <f>DIARIO!D732</f>
        <v>0</v>
      </c>
      <c r="K369" s="154">
        <f>DIARIO!E367</f>
        <v>38</v>
      </c>
      <c r="L369" s="154">
        <f>DIARIO!E732</f>
        <v>0</v>
      </c>
    </row>
    <row r="370" spans="1:12" x14ac:dyDescent="0.35">
      <c r="A370" s="93">
        <v>44196</v>
      </c>
      <c r="B370" s="176">
        <v>579</v>
      </c>
      <c r="C370" s="176">
        <v>600</v>
      </c>
      <c r="D370" s="176">
        <v>519</v>
      </c>
      <c r="E370" s="176">
        <v>617</v>
      </c>
      <c r="F370" s="176">
        <v>606</v>
      </c>
      <c r="G370" s="177">
        <f>DIARIO!H368</f>
        <v>990</v>
      </c>
      <c r="H370" s="38">
        <f>DIARIO!H733</f>
        <v>0</v>
      </c>
      <c r="I370" s="154">
        <f>DIARIO!D368</f>
        <v>311</v>
      </c>
      <c r="J370" s="154">
        <f>DIARIO!D733</f>
        <v>0</v>
      </c>
      <c r="K370" s="154">
        <f>DIARIO!E368</f>
        <v>31</v>
      </c>
      <c r="L370" s="154">
        <f>DIARIO!E733</f>
        <v>0</v>
      </c>
    </row>
    <row r="371" spans="1:12" x14ac:dyDescent="0.35">
      <c r="I371" s="80"/>
      <c r="J371" s="80"/>
      <c r="K371" s="80"/>
      <c r="L371" s="81"/>
    </row>
    <row r="372" spans="1:12" x14ac:dyDescent="0.35">
      <c r="I372" s="80"/>
      <c r="J372" s="80"/>
      <c r="K372" s="80"/>
      <c r="L372" s="81"/>
    </row>
    <row r="373" spans="1:12" x14ac:dyDescent="0.35">
      <c r="I373" s="80"/>
      <c r="J373" s="80"/>
      <c r="K373" s="80"/>
      <c r="L373" s="81"/>
    </row>
    <row r="374" spans="1:12" x14ac:dyDescent="0.35">
      <c r="I374" s="80"/>
      <c r="J374" s="80"/>
      <c r="K374" s="80"/>
      <c r="L374" s="81"/>
    </row>
    <row r="375" spans="1:12" x14ac:dyDescent="0.35">
      <c r="I375" s="80"/>
      <c r="J375" s="80"/>
      <c r="K375" s="80"/>
      <c r="L375" s="81"/>
    </row>
    <row r="376" spans="1:12" x14ac:dyDescent="0.35">
      <c r="I376" s="80"/>
      <c r="J376" s="80"/>
      <c r="K376" s="80"/>
      <c r="L376" s="81"/>
    </row>
    <row r="377" spans="1:12" x14ac:dyDescent="0.35">
      <c r="I377" s="80"/>
      <c r="J377" s="80"/>
      <c r="K377" s="80"/>
      <c r="L377" s="81"/>
    </row>
    <row r="378" spans="1:12" x14ac:dyDescent="0.35">
      <c r="I378" s="80"/>
      <c r="J378" s="80"/>
      <c r="K378" s="80"/>
      <c r="L378" s="81"/>
    </row>
    <row r="379" spans="1:12" x14ac:dyDescent="0.35">
      <c r="I379" s="80"/>
      <c r="J379" s="80"/>
      <c r="K379" s="80"/>
      <c r="L379" s="81"/>
    </row>
    <row r="380" spans="1:12" x14ac:dyDescent="0.35">
      <c r="I380" s="80"/>
      <c r="J380" s="80"/>
      <c r="K380" s="80"/>
      <c r="L380" s="81"/>
    </row>
    <row r="381" spans="1:12" x14ac:dyDescent="0.35">
      <c r="I381" s="80"/>
      <c r="J381" s="80"/>
      <c r="K381" s="80"/>
      <c r="L381" s="81"/>
    </row>
    <row r="382" spans="1:12" x14ac:dyDescent="0.35">
      <c r="I382" s="80"/>
      <c r="J382" s="80"/>
      <c r="K382" s="80"/>
      <c r="L382" s="81"/>
    </row>
    <row r="383" spans="1:12" x14ac:dyDescent="0.35">
      <c r="I383" s="80"/>
      <c r="J383" s="80"/>
      <c r="K383" s="80"/>
      <c r="L383" s="81"/>
    </row>
    <row r="384" spans="1:12" x14ac:dyDescent="0.35">
      <c r="I384" s="80"/>
      <c r="J384" s="80"/>
      <c r="K384" s="80"/>
      <c r="L384" s="81"/>
    </row>
    <row r="385" spans="9:12" x14ac:dyDescent="0.35">
      <c r="I385" s="80"/>
      <c r="J385" s="80"/>
      <c r="K385" s="80"/>
      <c r="L385" s="81"/>
    </row>
    <row r="386" spans="9:12" x14ac:dyDescent="0.35">
      <c r="I386" s="80"/>
      <c r="J386" s="80"/>
      <c r="K386" s="80"/>
      <c r="L386" s="81"/>
    </row>
    <row r="387" spans="9:12" x14ac:dyDescent="0.35">
      <c r="I387" s="80"/>
      <c r="J387" s="80"/>
      <c r="K387" s="80"/>
      <c r="L387" s="81"/>
    </row>
  </sheetData>
  <mergeCells count="27">
    <mergeCell ref="AN2:AN13"/>
    <mergeCell ref="AX2:AX13"/>
    <mergeCell ref="AM14:AM25"/>
    <mergeCell ref="AF14:AF21"/>
    <mergeCell ref="AX14:AX22"/>
    <mergeCell ref="AF69:AF80"/>
    <mergeCell ref="AF81:AF92"/>
    <mergeCell ref="W55:W107"/>
    <mergeCell ref="N2:N54"/>
    <mergeCell ref="X2:X54"/>
    <mergeCell ref="AF2:AF13"/>
    <mergeCell ref="N55:N89"/>
    <mergeCell ref="N109:N124"/>
    <mergeCell ref="AF27:AF36"/>
    <mergeCell ref="W112:Z121"/>
    <mergeCell ref="AO27:AR36"/>
    <mergeCell ref="O124:R124"/>
    <mergeCell ref="AG27:AM27"/>
    <mergeCell ref="AG30:AJ30"/>
    <mergeCell ref="AG33:AM33"/>
    <mergeCell ref="AG36:AJ36"/>
    <mergeCell ref="O109:U109"/>
    <mergeCell ref="O112:R112"/>
    <mergeCell ref="O115:U115"/>
    <mergeCell ref="O118:R118"/>
    <mergeCell ref="O121:U121"/>
    <mergeCell ref="AF62:AU62"/>
  </mergeCells>
  <conditionalFormatting sqref="BG2:BG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F370"/>
  <sheetViews>
    <sheetView tabSelected="1" topLeftCell="AE1" zoomScale="85" zoomScaleNormal="85" workbookViewId="0">
      <pane ySplit="1" topLeftCell="A20" activePane="bottomLeft" state="frozen"/>
      <selection activeCell="V40" sqref="V40"/>
      <selection pane="bottomLeft" activeCell="W148" sqref="W148"/>
    </sheetView>
  </sheetViews>
  <sheetFormatPr baseColWidth="10" defaultColWidth="11.44140625" defaultRowHeight="15" x14ac:dyDescent="0.35"/>
  <cols>
    <col min="1" max="1" width="11.44140625" style="11" customWidth="1"/>
    <col min="2" max="2" width="13.109375" style="78" customWidth="1"/>
    <col min="3" max="3" width="13.109375" style="16" customWidth="1"/>
    <col min="4" max="4" width="13.109375" style="78" customWidth="1"/>
    <col min="5" max="6" width="13.109375" style="16" customWidth="1"/>
    <col min="7" max="8" width="15.44140625" style="79" customWidth="1"/>
    <col min="9" max="9" width="15.44140625" style="11" customWidth="1"/>
    <col min="10" max="10" width="5.33203125" style="11" customWidth="1"/>
    <col min="11" max="11" width="15.44140625" style="11" customWidth="1"/>
    <col min="12" max="13" width="16" style="11" customWidth="1"/>
    <col min="14" max="18" width="10.6640625" style="11" customWidth="1"/>
    <col min="19" max="20" width="11" style="11" customWidth="1"/>
    <col min="21" max="21" width="22.109375" style="11" hidden="1" customWidth="1"/>
    <col min="22" max="22" width="22.44140625" style="11" hidden="1" customWidth="1"/>
    <col min="23" max="23" width="18.44140625" style="11" customWidth="1"/>
    <col min="24" max="24" width="36.33203125" style="11" customWidth="1"/>
    <col min="25" max="27" width="11.44140625" style="33"/>
    <col min="28" max="28" width="4.44140625" style="11" customWidth="1"/>
    <col min="29" max="36" width="11.44140625" style="11"/>
    <col min="37" max="38" width="0" style="11" hidden="1" customWidth="1"/>
    <col min="39" max="39" width="11.44140625" style="11"/>
    <col min="40" max="40" width="15.44140625" style="11" customWidth="1"/>
    <col min="41" max="46" width="11.44140625" style="11"/>
    <col min="47" max="47" width="16.6640625" style="11" customWidth="1"/>
    <col min="48" max="53" width="11.44140625" style="11"/>
    <col min="54" max="54" width="12.88671875" style="11" customWidth="1"/>
    <col min="55" max="55" width="17.6640625" style="11" customWidth="1"/>
    <col min="56" max="136" width="11.44140625" style="11"/>
    <col min="137" max="16384" width="11.44140625" style="9"/>
  </cols>
  <sheetData>
    <row r="1" spans="1:58" s="11" customFormat="1" ht="60.6" thickBot="1" x14ac:dyDescent="0.4">
      <c r="A1" s="99" t="s">
        <v>6</v>
      </c>
      <c r="B1" s="100">
        <v>2015</v>
      </c>
      <c r="C1" s="100">
        <v>2016</v>
      </c>
      <c r="D1" s="100">
        <v>2017</v>
      </c>
      <c r="E1" s="100">
        <v>2018</v>
      </c>
      <c r="F1" s="100">
        <v>2019</v>
      </c>
      <c r="G1" s="101" t="s">
        <v>7</v>
      </c>
      <c r="H1" s="101" t="s">
        <v>77</v>
      </c>
      <c r="I1" s="17"/>
      <c r="J1" s="106" t="s">
        <v>84</v>
      </c>
      <c r="K1" s="106" t="s">
        <v>8</v>
      </c>
      <c r="L1" s="106" t="s">
        <v>9</v>
      </c>
      <c r="M1" s="106" t="s">
        <v>10</v>
      </c>
      <c r="N1" s="106" t="s">
        <v>11</v>
      </c>
      <c r="O1" s="106" t="s">
        <v>12</v>
      </c>
      <c r="P1" s="106" t="s">
        <v>13</v>
      </c>
      <c r="Q1" s="106" t="s">
        <v>14</v>
      </c>
      <c r="R1" s="106" t="s">
        <v>15</v>
      </c>
      <c r="S1" s="106" t="s">
        <v>16</v>
      </c>
      <c r="T1" s="106" t="s">
        <v>82</v>
      </c>
      <c r="U1" s="106" t="s">
        <v>4</v>
      </c>
      <c r="V1" s="106" t="s">
        <v>1</v>
      </c>
      <c r="W1" s="106" t="s">
        <v>123</v>
      </c>
      <c r="X1" s="106" t="s">
        <v>117</v>
      </c>
      <c r="Y1" s="33"/>
      <c r="Z1" s="33"/>
      <c r="AA1" s="33"/>
      <c r="AB1" s="103" t="s">
        <v>84</v>
      </c>
      <c r="AC1" s="104" t="s">
        <v>145</v>
      </c>
      <c r="AD1" s="104" t="s">
        <v>11</v>
      </c>
      <c r="AE1" s="104" t="s">
        <v>12</v>
      </c>
      <c r="AF1" s="104" t="s">
        <v>13</v>
      </c>
      <c r="AG1" s="104" t="s">
        <v>14</v>
      </c>
      <c r="AH1" s="104" t="s">
        <v>15</v>
      </c>
      <c r="AI1" s="104" t="s">
        <v>16</v>
      </c>
      <c r="AJ1" s="104" t="s">
        <v>82</v>
      </c>
      <c r="AK1" s="104" t="s">
        <v>4</v>
      </c>
      <c r="AL1" s="104" t="s">
        <v>1</v>
      </c>
      <c r="AM1" s="104" t="s">
        <v>85</v>
      </c>
      <c r="AN1" s="105" t="s">
        <v>86</v>
      </c>
      <c r="AT1" s="99" t="s">
        <v>87</v>
      </c>
      <c r="AU1" s="101" t="s">
        <v>70</v>
      </c>
      <c r="AV1" s="101" t="s">
        <v>71</v>
      </c>
      <c r="AW1" s="101" t="s">
        <v>72</v>
      </c>
      <c r="AX1" s="101" t="s">
        <v>73</v>
      </c>
      <c r="AY1" s="101" t="s">
        <v>74</v>
      </c>
      <c r="AZ1" s="101" t="s">
        <v>75</v>
      </c>
      <c r="BA1" s="161" t="s">
        <v>76</v>
      </c>
      <c r="BB1" s="280" t="s">
        <v>88</v>
      </c>
      <c r="BC1" s="102" t="s">
        <v>136</v>
      </c>
      <c r="BD1" s="45"/>
      <c r="BE1" s="89" t="s">
        <v>89</v>
      </c>
      <c r="BF1" s="46"/>
    </row>
    <row r="2" spans="1:58" s="11" customFormat="1" ht="15" customHeight="1" x14ac:dyDescent="0.35">
      <c r="A2" s="182" t="s">
        <v>2</v>
      </c>
      <c r="B2" s="183">
        <f>SUM(B5:B370)</f>
        <v>28217</v>
      </c>
      <c r="C2" s="183">
        <f t="shared" ref="C2:H2" si="0">SUM(C5:C370)</f>
        <v>27879</v>
      </c>
      <c r="D2" s="183">
        <f t="shared" si="0"/>
        <v>28685</v>
      </c>
      <c r="E2" s="183">
        <f t="shared" si="0"/>
        <v>29293</v>
      </c>
      <c r="F2" s="183">
        <f t="shared" si="0"/>
        <v>30674</v>
      </c>
      <c r="G2" s="183">
        <f t="shared" si="0"/>
        <v>25767</v>
      </c>
      <c r="H2" s="183">
        <f t="shared" si="0"/>
        <v>20163</v>
      </c>
      <c r="I2" s="47"/>
      <c r="J2" s="339" t="s">
        <v>87</v>
      </c>
      <c r="K2" s="187" t="s">
        <v>17</v>
      </c>
      <c r="L2" s="202">
        <v>43829</v>
      </c>
      <c r="M2" s="202">
        <v>43835</v>
      </c>
      <c r="N2" s="49">
        <f t="shared" ref="N2:S2" si="1">SUM(B3:B9)</f>
        <v>724</v>
      </c>
      <c r="O2" s="49">
        <f t="shared" si="1"/>
        <v>1162</v>
      </c>
      <c r="P2" s="49">
        <f t="shared" si="1"/>
        <v>728</v>
      </c>
      <c r="Q2" s="49">
        <f t="shared" si="1"/>
        <v>691</v>
      </c>
      <c r="R2" s="49">
        <f t="shared" si="1"/>
        <v>719</v>
      </c>
      <c r="S2" s="49">
        <f t="shared" si="1"/>
        <v>682</v>
      </c>
      <c r="T2" s="307" t="s">
        <v>91</v>
      </c>
      <c r="U2" s="203" t="e">
        <f>SUM(#REF!)</f>
        <v>#REF!</v>
      </c>
      <c r="V2" s="203" t="e">
        <f>SUM(#REF!)</f>
        <v>#REF!</v>
      </c>
      <c r="W2" s="49">
        <f>AVERAGE(N2:R2)</f>
        <v>804.8</v>
      </c>
      <c r="X2" s="50">
        <f>S2</f>
        <v>682</v>
      </c>
      <c r="Y2" s="34"/>
      <c r="Z2" s="34"/>
      <c r="AA2" s="33"/>
      <c r="AB2" s="342" t="s">
        <v>87</v>
      </c>
      <c r="AC2" s="193" t="s">
        <v>90</v>
      </c>
      <c r="AD2" s="52">
        <f>SUM(B5:B35)</f>
        <v>2523</v>
      </c>
      <c r="AE2" s="52">
        <f t="shared" ref="AE2:AI2" si="2">SUM(C5:C35)</f>
        <v>2580</v>
      </c>
      <c r="AF2" s="52">
        <f t="shared" si="2"/>
        <v>2544</v>
      </c>
      <c r="AG2" s="52">
        <f t="shared" si="2"/>
        <v>2612</v>
      </c>
      <c r="AH2" s="52">
        <f t="shared" si="2"/>
        <v>2587</v>
      </c>
      <c r="AI2" s="52">
        <f t="shared" si="2"/>
        <v>2374</v>
      </c>
      <c r="AJ2" s="307" t="s">
        <v>91</v>
      </c>
      <c r="AK2" s="210" t="e">
        <f>SUM(#REF!)</f>
        <v>#REF!</v>
      </c>
      <c r="AL2" s="210" t="e">
        <f>SUM(#REF!)</f>
        <v>#REF!</v>
      </c>
      <c r="AM2" s="52">
        <f>AVERAGE(AD2:AH2)</f>
        <v>2569.1999999999998</v>
      </c>
      <c r="AN2" s="53">
        <f>AI2</f>
        <v>2374</v>
      </c>
      <c r="AT2" s="346" t="s">
        <v>130</v>
      </c>
      <c r="AU2" s="198" t="s">
        <v>90</v>
      </c>
      <c r="AV2" s="13">
        <f t="shared" ref="AV2" si="3">AVERAGE(B5:B35)</f>
        <v>81.387096774193552</v>
      </c>
      <c r="AW2" s="13">
        <f t="shared" ref="AW2" si="4">AVERAGE(C5:C35)</f>
        <v>83.225806451612897</v>
      </c>
      <c r="AX2" s="13">
        <f t="shared" ref="AX2" si="5">AVERAGE(D5:D35)</f>
        <v>82.064516129032256</v>
      </c>
      <c r="AY2" s="13">
        <f t="shared" ref="AY2" si="6">AVERAGE(E5:E35)</f>
        <v>84.258064516129039</v>
      </c>
      <c r="AZ2" s="13">
        <f t="shared" ref="AZ2" si="7">AVERAGE(F5:F35)</f>
        <v>83.451612903225808</v>
      </c>
      <c r="BA2" s="288">
        <f t="shared" ref="BA2" si="8">AVERAGE(G5:G35)</f>
        <v>76.58064516129032</v>
      </c>
      <c r="BB2" s="224">
        <f>AVERAGE(AV2:AZ2)</f>
        <v>82.877419354838707</v>
      </c>
      <c r="BC2" s="13">
        <f>BA2-BB2</f>
        <v>-6.2967741935483872</v>
      </c>
    </row>
    <row r="3" spans="1:58" s="11" customFormat="1" x14ac:dyDescent="0.35">
      <c r="A3" s="184">
        <v>44195</v>
      </c>
      <c r="B3" s="176">
        <v>79</v>
      </c>
      <c r="C3" s="176">
        <v>87</v>
      </c>
      <c r="D3" s="176">
        <v>79</v>
      </c>
      <c r="E3" s="176">
        <v>85</v>
      </c>
      <c r="F3" s="176">
        <v>108</v>
      </c>
      <c r="G3" s="177">
        <f>F369</f>
        <v>95</v>
      </c>
      <c r="H3" s="10">
        <f>G369</f>
        <v>85</v>
      </c>
      <c r="I3" s="47"/>
      <c r="J3" s="340"/>
      <c r="K3" s="185" t="s">
        <v>18</v>
      </c>
      <c r="L3" s="186">
        <v>43836</v>
      </c>
      <c r="M3" s="186">
        <v>43842</v>
      </c>
      <c r="N3" s="13">
        <f t="shared" ref="N3:S3" si="9">SUM(B10:B16)</f>
        <v>531</v>
      </c>
      <c r="O3" s="13">
        <f t="shared" si="9"/>
        <v>574</v>
      </c>
      <c r="P3" s="13">
        <f t="shared" si="9"/>
        <v>519</v>
      </c>
      <c r="Q3" s="13">
        <f t="shared" si="9"/>
        <v>536</v>
      </c>
      <c r="R3" s="13">
        <f t="shared" si="9"/>
        <v>596</v>
      </c>
      <c r="S3" s="13">
        <f t="shared" si="9"/>
        <v>530</v>
      </c>
      <c r="T3" s="308"/>
      <c r="U3" s="204" t="e">
        <f>SUM(#REF!)</f>
        <v>#REF!</v>
      </c>
      <c r="V3" s="204" t="e">
        <f>SUM(#REF!)</f>
        <v>#REF!</v>
      </c>
      <c r="W3" s="13">
        <f t="shared" ref="W3:W66" si="10">AVERAGE(N3:R3)</f>
        <v>551.20000000000005</v>
      </c>
      <c r="X3" s="55">
        <f t="shared" ref="X3:X53" si="11">S3</f>
        <v>530</v>
      </c>
      <c r="Y3" s="34"/>
      <c r="Z3" s="34"/>
      <c r="AA3" s="33"/>
      <c r="AB3" s="343"/>
      <c r="AC3" s="194" t="s">
        <v>92</v>
      </c>
      <c r="AD3" s="20">
        <f>SUM(B36:B64)</f>
        <v>2042</v>
      </c>
      <c r="AE3" s="20">
        <f t="shared" ref="AE3:AI3" si="12">SUM(C36:C64)</f>
        <v>2194</v>
      </c>
      <c r="AF3" s="20">
        <f t="shared" si="12"/>
        <v>2139</v>
      </c>
      <c r="AG3" s="20">
        <f t="shared" si="12"/>
        <v>2167</v>
      </c>
      <c r="AH3" s="20">
        <f t="shared" si="12"/>
        <v>2210</v>
      </c>
      <c r="AI3" s="20">
        <f t="shared" si="12"/>
        <v>2227</v>
      </c>
      <c r="AJ3" s="308"/>
      <c r="AK3" s="211" t="e">
        <f>SUM(#REF!)</f>
        <v>#REF!</v>
      </c>
      <c r="AL3" s="211" t="e">
        <f>SUM(#REF!)</f>
        <v>#REF!</v>
      </c>
      <c r="AM3" s="20">
        <f t="shared" ref="AM3:AM25" si="13">AVERAGE(AD3:AH3)</f>
        <v>2150.4</v>
      </c>
      <c r="AN3" s="57">
        <f t="shared" ref="AN3:AN13" si="14">AI3</f>
        <v>2227</v>
      </c>
      <c r="AT3" s="346"/>
      <c r="AU3" s="199" t="s">
        <v>92</v>
      </c>
      <c r="AV3" s="13">
        <f>AVERAGE(B36:B63)</f>
        <v>72.928571428571431</v>
      </c>
      <c r="AW3" s="13">
        <f>AVERAGE(C36:C64)</f>
        <v>75.65517241379311</v>
      </c>
      <c r="AX3" s="13">
        <f t="shared" ref="AX3:AZ3" si="15">AVERAGE(D36:D63)</f>
        <v>76.392857142857139</v>
      </c>
      <c r="AY3" s="13">
        <f t="shared" si="15"/>
        <v>77.392857142857139</v>
      </c>
      <c r="AZ3" s="13">
        <f t="shared" si="15"/>
        <v>78.928571428571431</v>
      </c>
      <c r="BA3" s="288">
        <f>AVERAGE(G36:G64)</f>
        <v>76.793103448275858</v>
      </c>
      <c r="BB3" s="224">
        <f t="shared" ref="BB3:BB22" si="16">AVERAGE(AV3:AZ3)</f>
        <v>76.259605911330056</v>
      </c>
      <c r="BC3" s="13">
        <f t="shared" ref="BC3:BC22" si="17">BA3-BB3</f>
        <v>0.53349753694580215</v>
      </c>
    </row>
    <row r="4" spans="1:58" s="11" customFormat="1" x14ac:dyDescent="0.35">
      <c r="A4" s="184">
        <v>44196</v>
      </c>
      <c r="B4" s="176">
        <v>84</v>
      </c>
      <c r="C4" s="176">
        <v>579</v>
      </c>
      <c r="D4" s="176">
        <v>84</v>
      </c>
      <c r="E4" s="176">
        <v>102</v>
      </c>
      <c r="F4" s="176">
        <v>83</v>
      </c>
      <c r="G4" s="177">
        <f>F370</f>
        <v>106</v>
      </c>
      <c r="H4" s="10">
        <f>G370</f>
        <v>103</v>
      </c>
      <c r="I4" s="47"/>
      <c r="J4" s="340"/>
      <c r="K4" s="185" t="s">
        <v>19</v>
      </c>
      <c r="L4" s="186">
        <v>43843</v>
      </c>
      <c r="M4" s="186">
        <v>43849</v>
      </c>
      <c r="N4" s="13">
        <f t="shared" ref="N4:S4" si="18">SUM(B17:B23)</f>
        <v>549</v>
      </c>
      <c r="O4" s="13">
        <f t="shared" si="18"/>
        <v>560</v>
      </c>
      <c r="P4" s="13">
        <f t="shared" si="18"/>
        <v>539</v>
      </c>
      <c r="Q4" s="13">
        <f t="shared" si="18"/>
        <v>557</v>
      </c>
      <c r="R4" s="13">
        <f t="shared" si="18"/>
        <v>533</v>
      </c>
      <c r="S4" s="13">
        <f t="shared" si="18"/>
        <v>547</v>
      </c>
      <c r="T4" s="308"/>
      <c r="U4" s="204" t="e">
        <f>SUM(#REF!)</f>
        <v>#REF!</v>
      </c>
      <c r="V4" s="204" t="e">
        <f>SUM(#REF!)</f>
        <v>#REF!</v>
      </c>
      <c r="W4" s="13">
        <f t="shared" si="10"/>
        <v>547.6</v>
      </c>
      <c r="X4" s="55">
        <f t="shared" si="11"/>
        <v>547</v>
      </c>
      <c r="Y4" s="34"/>
      <c r="Z4" s="34"/>
      <c r="AA4" s="33"/>
      <c r="AB4" s="343"/>
      <c r="AC4" s="194" t="s">
        <v>93</v>
      </c>
      <c r="AD4" s="20">
        <f>SUM(B65:B95)</f>
        <v>2468</v>
      </c>
      <c r="AE4" s="20">
        <f t="shared" ref="AE4:AI4" si="19">SUM(C65:C95)</f>
        <v>2324</v>
      </c>
      <c r="AF4" s="20">
        <f t="shared" si="19"/>
        <v>2245</v>
      </c>
      <c r="AG4" s="20">
        <f t="shared" si="19"/>
        <v>2489</v>
      </c>
      <c r="AH4" s="20">
        <f t="shared" si="19"/>
        <v>2645</v>
      </c>
      <c r="AI4" s="20">
        <f t="shared" si="19"/>
        <v>1953</v>
      </c>
      <c r="AJ4" s="308"/>
      <c r="AK4" s="211" t="e">
        <f>SUM(#REF!)</f>
        <v>#REF!</v>
      </c>
      <c r="AL4" s="211" t="e">
        <f>SUM(#REF!)</f>
        <v>#REF!</v>
      </c>
      <c r="AM4" s="20">
        <f t="shared" si="13"/>
        <v>2434.1999999999998</v>
      </c>
      <c r="AN4" s="57">
        <f t="shared" si="14"/>
        <v>1953</v>
      </c>
      <c r="AT4" s="346"/>
      <c r="AU4" s="198" t="s">
        <v>93</v>
      </c>
      <c r="AV4" s="13">
        <f>AVERAGE(B65:B95)</f>
        <v>79.612903225806448</v>
      </c>
      <c r="AW4" s="13">
        <f t="shared" ref="AW4:BA4" si="20">AVERAGE(C65:C95)</f>
        <v>74.967741935483872</v>
      </c>
      <c r="AX4" s="13">
        <f t="shared" si="20"/>
        <v>72.41935483870968</v>
      </c>
      <c r="AY4" s="13">
        <f t="shared" si="20"/>
        <v>80.290322580645167</v>
      </c>
      <c r="AZ4" s="13">
        <f t="shared" si="20"/>
        <v>85.322580645161295</v>
      </c>
      <c r="BA4" s="288">
        <f t="shared" si="20"/>
        <v>63</v>
      </c>
      <c r="BB4" s="224">
        <f t="shared" si="16"/>
        <v>78.522580645161298</v>
      </c>
      <c r="BC4" s="13">
        <f t="shared" si="17"/>
        <v>-15.522580645161298</v>
      </c>
    </row>
    <row r="5" spans="1:58" s="11" customFormat="1" x14ac:dyDescent="0.35">
      <c r="A5" s="184">
        <v>43831</v>
      </c>
      <c r="B5" s="176">
        <v>240</v>
      </c>
      <c r="C5" s="176">
        <v>176</v>
      </c>
      <c r="D5" s="176">
        <v>200</v>
      </c>
      <c r="E5" s="176">
        <v>177</v>
      </c>
      <c r="F5" s="176">
        <v>206</v>
      </c>
      <c r="G5" s="177">
        <f>DIARIO!I3</f>
        <v>165</v>
      </c>
      <c r="H5" s="38">
        <f>DIARIO!I369</f>
        <v>183</v>
      </c>
      <c r="I5" s="14"/>
      <c r="J5" s="340"/>
      <c r="K5" s="185" t="s">
        <v>20</v>
      </c>
      <c r="L5" s="186">
        <v>43850</v>
      </c>
      <c r="M5" s="186">
        <v>43856</v>
      </c>
      <c r="N5" s="13">
        <f t="shared" ref="N5:S5" si="21">SUM(B24:B30)</f>
        <v>528</v>
      </c>
      <c r="O5" s="13">
        <f t="shared" si="21"/>
        <v>546</v>
      </c>
      <c r="P5" s="13">
        <f t="shared" si="21"/>
        <v>512</v>
      </c>
      <c r="Q5" s="13">
        <f t="shared" si="21"/>
        <v>581</v>
      </c>
      <c r="R5" s="13">
        <f t="shared" si="21"/>
        <v>508</v>
      </c>
      <c r="S5" s="13">
        <f t="shared" si="21"/>
        <v>525</v>
      </c>
      <c r="T5" s="308"/>
      <c r="U5" s="204" t="e">
        <f>SUM(#REF!)</f>
        <v>#REF!</v>
      </c>
      <c r="V5" s="204" t="e">
        <f>SUM(#REF!)</f>
        <v>#REF!</v>
      </c>
      <c r="W5" s="13">
        <f t="shared" si="10"/>
        <v>535</v>
      </c>
      <c r="X5" s="55">
        <f t="shared" si="11"/>
        <v>525</v>
      </c>
      <c r="Y5" s="34"/>
      <c r="Z5" s="34"/>
      <c r="AA5" s="34"/>
      <c r="AB5" s="343"/>
      <c r="AC5" s="194" t="s">
        <v>94</v>
      </c>
      <c r="AD5" s="20">
        <f>SUM(B96:B125)</f>
        <v>2229</v>
      </c>
      <c r="AE5" s="20">
        <f t="shared" ref="AE5:AI5" si="22">SUM(C96:C125)</f>
        <v>2166</v>
      </c>
      <c r="AF5" s="20">
        <f t="shared" si="22"/>
        <v>2552</v>
      </c>
      <c r="AG5" s="20">
        <f t="shared" si="22"/>
        <v>2362</v>
      </c>
      <c r="AH5" s="20">
        <f t="shared" si="22"/>
        <v>2423</v>
      </c>
      <c r="AI5" s="20">
        <f t="shared" si="22"/>
        <v>1445</v>
      </c>
      <c r="AJ5" s="308"/>
      <c r="AK5" s="211" t="e">
        <f>SUM(#REF!)</f>
        <v>#REF!</v>
      </c>
      <c r="AL5" s="211" t="e">
        <f>SUM(#REF!)</f>
        <v>#REF!</v>
      </c>
      <c r="AM5" s="20">
        <f t="shared" si="13"/>
        <v>2346.4</v>
      </c>
      <c r="AN5" s="57">
        <f t="shared" si="14"/>
        <v>1445</v>
      </c>
      <c r="AT5" s="346"/>
      <c r="AU5" s="198" t="s">
        <v>94</v>
      </c>
      <c r="AV5" s="13">
        <f>AVERAGE(B96:B125)</f>
        <v>74.3</v>
      </c>
      <c r="AW5" s="13">
        <f t="shared" ref="AW5:BA5" si="23">AVERAGE(C96:C125)</f>
        <v>72.2</v>
      </c>
      <c r="AX5" s="13">
        <f t="shared" si="23"/>
        <v>85.066666666666663</v>
      </c>
      <c r="AY5" s="13">
        <f t="shared" si="23"/>
        <v>78.733333333333334</v>
      </c>
      <c r="AZ5" s="13">
        <f t="shared" si="23"/>
        <v>80.766666666666666</v>
      </c>
      <c r="BA5" s="288">
        <f t="shared" si="23"/>
        <v>48.166666666666664</v>
      </c>
      <c r="BB5" s="224">
        <f t="shared" si="16"/>
        <v>78.213333333333338</v>
      </c>
      <c r="BC5" s="13">
        <f t="shared" si="17"/>
        <v>-30.046666666666674</v>
      </c>
    </row>
    <row r="6" spans="1:58" s="11" customFormat="1" x14ac:dyDescent="0.35">
      <c r="A6" s="184">
        <v>43832</v>
      </c>
      <c r="B6" s="176">
        <v>96</v>
      </c>
      <c r="C6" s="176">
        <v>95</v>
      </c>
      <c r="D6" s="176">
        <v>100</v>
      </c>
      <c r="E6" s="176">
        <v>110</v>
      </c>
      <c r="F6" s="176">
        <v>105</v>
      </c>
      <c r="G6" s="177">
        <f>DIARIO!I4</f>
        <v>63</v>
      </c>
      <c r="H6" s="38">
        <f>DIARIO!I370</f>
        <v>105</v>
      </c>
      <c r="I6" s="14"/>
      <c r="J6" s="340"/>
      <c r="K6" s="185" t="s">
        <v>21</v>
      </c>
      <c r="L6" s="186">
        <v>43857</v>
      </c>
      <c r="M6" s="186">
        <v>43863</v>
      </c>
      <c r="N6" s="23">
        <f t="shared" ref="N6:S6" si="24">SUM(B31:B37)</f>
        <v>503</v>
      </c>
      <c r="O6" s="23">
        <f t="shared" si="24"/>
        <v>576</v>
      </c>
      <c r="P6" s="23">
        <f t="shared" si="24"/>
        <v>527</v>
      </c>
      <c r="Q6" s="23">
        <f t="shared" si="24"/>
        <v>582</v>
      </c>
      <c r="R6" s="23">
        <f t="shared" si="24"/>
        <v>588</v>
      </c>
      <c r="S6" s="23">
        <f t="shared" si="24"/>
        <v>506</v>
      </c>
      <c r="T6" s="308"/>
      <c r="U6" s="204" t="e">
        <f>SUM(#REF!)</f>
        <v>#REF!</v>
      </c>
      <c r="V6" s="204" t="e">
        <f>SUM(#REF!)</f>
        <v>#REF!</v>
      </c>
      <c r="W6" s="13">
        <f t="shared" si="10"/>
        <v>555.20000000000005</v>
      </c>
      <c r="X6" s="55">
        <f t="shared" si="11"/>
        <v>506</v>
      </c>
      <c r="Y6" s="34"/>
      <c r="Z6" s="34"/>
      <c r="AA6" s="33"/>
      <c r="AB6" s="343"/>
      <c r="AC6" s="194" t="s">
        <v>95</v>
      </c>
      <c r="AD6" s="20">
        <f>SUM(B126:B156)</f>
        <v>2569</v>
      </c>
      <c r="AE6" s="20">
        <f t="shared" ref="AE6:AI6" si="25">SUM(C126:C156)</f>
        <v>2339</v>
      </c>
      <c r="AF6" s="20">
        <f t="shared" si="25"/>
        <v>2437</v>
      </c>
      <c r="AG6" s="20">
        <f t="shared" si="25"/>
        <v>2335</v>
      </c>
      <c r="AH6" s="20">
        <f t="shared" si="25"/>
        <v>2548</v>
      </c>
      <c r="AI6" s="20">
        <f t="shared" si="25"/>
        <v>1792</v>
      </c>
      <c r="AJ6" s="308"/>
      <c r="AK6" s="211" t="e">
        <f>SUM(#REF!)</f>
        <v>#REF!</v>
      </c>
      <c r="AL6" s="211" t="e">
        <f>SUM(#REF!)</f>
        <v>#REF!</v>
      </c>
      <c r="AM6" s="20">
        <f t="shared" si="13"/>
        <v>2445.6</v>
      </c>
      <c r="AN6" s="57">
        <f t="shared" si="14"/>
        <v>1792</v>
      </c>
      <c r="AT6" s="346"/>
      <c r="AU6" s="198" t="s">
        <v>95</v>
      </c>
      <c r="AV6" s="13">
        <f>AVERAGE(B126:B156)</f>
        <v>82.870967741935488</v>
      </c>
      <c r="AW6" s="13">
        <f t="shared" ref="AW6:BA6" si="26">AVERAGE(C126:C156)</f>
        <v>75.451612903225808</v>
      </c>
      <c r="AX6" s="13">
        <f t="shared" si="26"/>
        <v>78.612903225806448</v>
      </c>
      <c r="AY6" s="13">
        <f t="shared" si="26"/>
        <v>75.322580645161295</v>
      </c>
      <c r="AZ6" s="13">
        <f t="shared" si="26"/>
        <v>82.193548387096769</v>
      </c>
      <c r="BA6" s="288">
        <f t="shared" si="26"/>
        <v>57.806451612903224</v>
      </c>
      <c r="BB6" s="224">
        <f t="shared" si="16"/>
        <v>78.890322580645162</v>
      </c>
      <c r="BC6" s="13">
        <f t="shared" si="17"/>
        <v>-21.083870967741937</v>
      </c>
    </row>
    <row r="7" spans="1:58" s="11" customFormat="1" x14ac:dyDescent="0.35">
      <c r="A7" s="184">
        <v>43833</v>
      </c>
      <c r="B7" s="176">
        <v>80</v>
      </c>
      <c r="C7" s="176">
        <v>74</v>
      </c>
      <c r="D7" s="176">
        <v>79</v>
      </c>
      <c r="E7" s="176">
        <v>66</v>
      </c>
      <c r="F7" s="176">
        <v>67</v>
      </c>
      <c r="G7" s="177">
        <f>DIARIO!I5</f>
        <v>77</v>
      </c>
      <c r="H7" s="38">
        <f>DIARIO!I371</f>
        <v>72</v>
      </c>
      <c r="I7" s="14"/>
      <c r="J7" s="340"/>
      <c r="K7" s="185" t="s">
        <v>22</v>
      </c>
      <c r="L7" s="186">
        <v>43864</v>
      </c>
      <c r="M7" s="186">
        <v>43870</v>
      </c>
      <c r="N7" s="23">
        <f t="shared" ref="N7:S7" si="27">SUM(B38:B44)</f>
        <v>521</v>
      </c>
      <c r="O7" s="23">
        <f t="shared" si="27"/>
        <v>514</v>
      </c>
      <c r="P7" s="23">
        <f t="shared" si="27"/>
        <v>553</v>
      </c>
      <c r="Q7" s="23">
        <f t="shared" si="27"/>
        <v>570</v>
      </c>
      <c r="R7" s="23">
        <f t="shared" si="27"/>
        <v>538</v>
      </c>
      <c r="S7" s="23">
        <f t="shared" si="27"/>
        <v>548</v>
      </c>
      <c r="T7" s="308"/>
      <c r="U7" s="204" t="e">
        <f>SUM(#REF!)</f>
        <v>#REF!</v>
      </c>
      <c r="V7" s="204" t="e">
        <f>SUM(#REF!)</f>
        <v>#REF!</v>
      </c>
      <c r="W7" s="13">
        <f t="shared" si="10"/>
        <v>539.20000000000005</v>
      </c>
      <c r="X7" s="55">
        <f t="shared" si="11"/>
        <v>548</v>
      </c>
      <c r="Y7" s="34"/>
      <c r="Z7" s="34"/>
      <c r="AA7" s="33"/>
      <c r="AB7" s="343"/>
      <c r="AC7" s="194" t="s">
        <v>96</v>
      </c>
      <c r="AD7" s="20">
        <f>SUM(B157:B186)</f>
        <v>2377</v>
      </c>
      <c r="AE7" s="20">
        <f t="shared" ref="AE7:AI7" si="28">SUM(C157:C186)</f>
        <v>2400</v>
      </c>
      <c r="AF7" s="20">
        <f t="shared" si="28"/>
        <v>2219</v>
      </c>
      <c r="AG7" s="20">
        <f t="shared" si="28"/>
        <v>2381</v>
      </c>
      <c r="AH7" s="20">
        <f t="shared" si="28"/>
        <v>2605</v>
      </c>
      <c r="AI7" s="20">
        <f t="shared" si="28"/>
        <v>1937</v>
      </c>
      <c r="AJ7" s="308"/>
      <c r="AK7" s="211" t="e">
        <f>SUM(#REF!)</f>
        <v>#REF!</v>
      </c>
      <c r="AL7" s="211" t="e">
        <f>SUM(#REF!)</f>
        <v>#REF!</v>
      </c>
      <c r="AM7" s="20">
        <f t="shared" si="13"/>
        <v>2396.4</v>
      </c>
      <c r="AN7" s="57">
        <f t="shared" si="14"/>
        <v>1937</v>
      </c>
      <c r="AT7" s="346"/>
      <c r="AU7" s="198" t="s">
        <v>96</v>
      </c>
      <c r="AV7" s="13">
        <f>AVERAGE(B157:B186)</f>
        <v>79.233333333333334</v>
      </c>
      <c r="AW7" s="13">
        <f t="shared" ref="AW7:BA7" si="29">AVERAGE(C157:C186)</f>
        <v>80</v>
      </c>
      <c r="AX7" s="13">
        <f t="shared" si="29"/>
        <v>73.966666666666669</v>
      </c>
      <c r="AY7" s="13">
        <f t="shared" si="29"/>
        <v>79.36666666666666</v>
      </c>
      <c r="AZ7" s="13">
        <f t="shared" si="29"/>
        <v>86.833333333333329</v>
      </c>
      <c r="BA7" s="288">
        <f t="shared" si="29"/>
        <v>64.566666666666663</v>
      </c>
      <c r="BB7" s="224">
        <f>AVERAGE(AV7:AZ7)</f>
        <v>79.88</v>
      </c>
      <c r="BC7" s="13">
        <f t="shared" si="17"/>
        <v>-15.313333333333333</v>
      </c>
    </row>
    <row r="8" spans="1:58" s="11" customFormat="1" x14ac:dyDescent="0.35">
      <c r="A8" s="184">
        <v>43834</v>
      </c>
      <c r="B8" s="176">
        <v>79</v>
      </c>
      <c r="C8" s="176">
        <v>80</v>
      </c>
      <c r="D8" s="176">
        <v>94</v>
      </c>
      <c r="E8" s="176">
        <v>83</v>
      </c>
      <c r="F8" s="176">
        <v>68</v>
      </c>
      <c r="G8" s="177">
        <f>DIARIO!I6</f>
        <v>92</v>
      </c>
      <c r="H8" s="38">
        <f>DIARIO!I372</f>
        <v>71</v>
      </c>
      <c r="I8" s="14"/>
      <c r="J8" s="340"/>
      <c r="K8" s="185" t="s">
        <v>23</v>
      </c>
      <c r="L8" s="186">
        <v>43871</v>
      </c>
      <c r="M8" s="186">
        <v>43877</v>
      </c>
      <c r="N8" s="23">
        <f t="shared" ref="N8:S8" si="30">SUM(B45:B51)</f>
        <v>491</v>
      </c>
      <c r="O8" s="23">
        <f t="shared" si="30"/>
        <v>478</v>
      </c>
      <c r="P8" s="23">
        <f t="shared" si="30"/>
        <v>537</v>
      </c>
      <c r="Q8" s="23">
        <f t="shared" si="30"/>
        <v>527</v>
      </c>
      <c r="R8" s="23">
        <f t="shared" si="30"/>
        <v>562</v>
      </c>
      <c r="S8" s="23">
        <f t="shared" si="30"/>
        <v>484</v>
      </c>
      <c r="T8" s="308"/>
      <c r="U8" s="204" t="e">
        <f>SUM(#REF!)</f>
        <v>#REF!</v>
      </c>
      <c r="V8" s="204" t="e">
        <f>SUM(#REF!)</f>
        <v>#REF!</v>
      </c>
      <c r="W8" s="13">
        <f t="shared" si="10"/>
        <v>519</v>
      </c>
      <c r="X8" s="55">
        <f t="shared" si="11"/>
        <v>484</v>
      </c>
      <c r="Y8" s="34"/>
      <c r="Z8" s="34"/>
      <c r="AA8" s="33"/>
      <c r="AB8" s="343"/>
      <c r="AC8" s="194" t="s">
        <v>97</v>
      </c>
      <c r="AD8" s="20">
        <f>SUM(B187:B217)</f>
        <v>2292</v>
      </c>
      <c r="AE8" s="20">
        <f t="shared" ref="AE8:AI8" si="31">SUM(C187:C217)</f>
        <v>2346</v>
      </c>
      <c r="AF8" s="20">
        <f t="shared" si="31"/>
        <v>2488</v>
      </c>
      <c r="AG8" s="20">
        <f t="shared" si="31"/>
        <v>2481</v>
      </c>
      <c r="AH8" s="20">
        <f t="shared" si="31"/>
        <v>2526</v>
      </c>
      <c r="AI8" s="20">
        <f t="shared" si="31"/>
        <v>2096</v>
      </c>
      <c r="AJ8" s="308"/>
      <c r="AK8" s="211" t="e">
        <f>SUM(#REF!)</f>
        <v>#REF!</v>
      </c>
      <c r="AL8" s="211" t="e">
        <f>SUM(#REF!)</f>
        <v>#REF!</v>
      </c>
      <c r="AM8" s="20">
        <f t="shared" si="13"/>
        <v>2426.6</v>
      </c>
      <c r="AN8" s="57">
        <f t="shared" si="14"/>
        <v>2096</v>
      </c>
      <c r="AT8" s="346"/>
      <c r="AU8" s="198" t="s">
        <v>97</v>
      </c>
      <c r="AV8" s="13">
        <f>AVERAGE(B187:B217)</f>
        <v>73.935483870967744</v>
      </c>
      <c r="AW8" s="13">
        <f t="shared" ref="AW8:BA8" si="32">AVERAGE(C187:C217)</f>
        <v>75.677419354838705</v>
      </c>
      <c r="AX8" s="13">
        <f t="shared" si="32"/>
        <v>80.258064516129039</v>
      </c>
      <c r="AY8" s="13">
        <f t="shared" si="32"/>
        <v>80.032258064516128</v>
      </c>
      <c r="AZ8" s="13">
        <f t="shared" si="32"/>
        <v>81.483870967741936</v>
      </c>
      <c r="BA8" s="288">
        <f t="shared" si="32"/>
        <v>67.612903225806448</v>
      </c>
      <c r="BB8" s="224">
        <f t="shared" si="16"/>
        <v>78.277419354838713</v>
      </c>
      <c r="BC8" s="13">
        <f t="shared" si="17"/>
        <v>-10.664516129032265</v>
      </c>
    </row>
    <row r="9" spans="1:58" s="11" customFormat="1" x14ac:dyDescent="0.35">
      <c r="A9" s="184">
        <v>43835</v>
      </c>
      <c r="B9" s="176">
        <v>66</v>
      </c>
      <c r="C9" s="176">
        <v>71</v>
      </c>
      <c r="D9" s="176">
        <v>92</v>
      </c>
      <c r="E9" s="176">
        <v>68</v>
      </c>
      <c r="F9" s="176">
        <v>82</v>
      </c>
      <c r="G9" s="177">
        <f>DIARIO!I7</f>
        <v>84</v>
      </c>
      <c r="H9" s="38">
        <f>DIARIO!I373</f>
        <v>64</v>
      </c>
      <c r="I9" s="14"/>
      <c r="J9" s="340"/>
      <c r="K9" s="185" t="s">
        <v>24</v>
      </c>
      <c r="L9" s="186">
        <v>43878</v>
      </c>
      <c r="M9" s="186">
        <v>43884</v>
      </c>
      <c r="N9" s="23">
        <f t="shared" ref="N9:S9" si="33">SUM(B52:B58)</f>
        <v>522</v>
      </c>
      <c r="O9" s="23">
        <f t="shared" si="33"/>
        <v>552</v>
      </c>
      <c r="P9" s="23">
        <f t="shared" si="33"/>
        <v>553</v>
      </c>
      <c r="Q9" s="23">
        <f t="shared" si="33"/>
        <v>508</v>
      </c>
      <c r="R9" s="23">
        <f t="shared" si="33"/>
        <v>536</v>
      </c>
      <c r="S9" s="23">
        <f t="shared" si="33"/>
        <v>573</v>
      </c>
      <c r="T9" s="308"/>
      <c r="U9" s="204" t="e">
        <f>SUM(#REF!)</f>
        <v>#REF!</v>
      </c>
      <c r="V9" s="204" t="e">
        <f>SUM(#REF!)</f>
        <v>#REF!</v>
      </c>
      <c r="W9" s="13">
        <f t="shared" si="10"/>
        <v>534.20000000000005</v>
      </c>
      <c r="X9" s="55">
        <f t="shared" si="11"/>
        <v>573</v>
      </c>
      <c r="Y9" s="34"/>
      <c r="Z9" s="34"/>
      <c r="AA9" s="33"/>
      <c r="AB9" s="343"/>
      <c r="AC9" s="194" t="s">
        <v>98</v>
      </c>
      <c r="AD9" s="20">
        <f>SUM(B218:B248)</f>
        <v>2330</v>
      </c>
      <c r="AE9" s="20">
        <f t="shared" ref="AE9:AI9" si="34">SUM(C218:C248)</f>
        <v>2306</v>
      </c>
      <c r="AF9" s="20">
        <f t="shared" si="34"/>
        <v>2307</v>
      </c>
      <c r="AG9" s="20">
        <f t="shared" si="34"/>
        <v>2466</v>
      </c>
      <c r="AH9" s="20">
        <f t="shared" si="34"/>
        <v>2665</v>
      </c>
      <c r="AI9" s="20">
        <f t="shared" si="34"/>
        <v>2256</v>
      </c>
      <c r="AJ9" s="308"/>
      <c r="AK9" s="211" t="e">
        <f>SUM(#REF!)</f>
        <v>#REF!</v>
      </c>
      <c r="AL9" s="211" t="e">
        <f>SUM(#REF!)</f>
        <v>#REF!</v>
      </c>
      <c r="AM9" s="20">
        <f t="shared" si="13"/>
        <v>2414.8000000000002</v>
      </c>
      <c r="AN9" s="57">
        <f t="shared" si="14"/>
        <v>2256</v>
      </c>
      <c r="AT9" s="346"/>
      <c r="AU9" s="198" t="s">
        <v>98</v>
      </c>
      <c r="AV9" s="13">
        <f>AVERAGE(B218:B248)</f>
        <v>75.161290322580641</v>
      </c>
      <c r="AW9" s="13">
        <f t="shared" ref="AW9:BA9" si="35">AVERAGE(C218:C248)</f>
        <v>74.387096774193552</v>
      </c>
      <c r="AX9" s="13">
        <f t="shared" si="35"/>
        <v>74.41935483870968</v>
      </c>
      <c r="AY9" s="13">
        <f t="shared" si="35"/>
        <v>79.548387096774192</v>
      </c>
      <c r="AZ9" s="13">
        <f t="shared" si="35"/>
        <v>85.967741935483872</v>
      </c>
      <c r="BA9" s="288">
        <f t="shared" si="35"/>
        <v>72.774193548387103</v>
      </c>
      <c r="BB9" s="224">
        <f t="shared" si="16"/>
        <v>77.896774193548396</v>
      </c>
      <c r="BC9" s="13">
        <f t="shared" si="17"/>
        <v>-5.1225806451612925</v>
      </c>
    </row>
    <row r="10" spans="1:58" s="11" customFormat="1" x14ac:dyDescent="0.35">
      <c r="A10" s="184">
        <v>43836</v>
      </c>
      <c r="B10" s="176">
        <v>63</v>
      </c>
      <c r="C10" s="176">
        <v>76</v>
      </c>
      <c r="D10" s="176">
        <v>60</v>
      </c>
      <c r="E10" s="176">
        <v>92</v>
      </c>
      <c r="F10" s="176">
        <v>105</v>
      </c>
      <c r="G10" s="177">
        <f>DIARIO!I8</f>
        <v>86</v>
      </c>
      <c r="H10" s="38">
        <f>DIARIO!I374</f>
        <v>75</v>
      </c>
      <c r="I10" s="14"/>
      <c r="J10" s="340"/>
      <c r="K10" s="185" t="s">
        <v>124</v>
      </c>
      <c r="L10" s="186">
        <v>43885</v>
      </c>
      <c r="M10" s="186">
        <v>43891</v>
      </c>
      <c r="N10" s="23">
        <f t="shared" ref="N10:S10" si="36">SUM(B59:B65)</f>
        <v>462</v>
      </c>
      <c r="O10" s="23">
        <f t="shared" si="36"/>
        <v>540</v>
      </c>
      <c r="P10" s="23">
        <f t="shared" si="36"/>
        <v>437</v>
      </c>
      <c r="Q10" s="23">
        <f t="shared" si="36"/>
        <v>485</v>
      </c>
      <c r="R10" s="23">
        <f t="shared" si="36"/>
        <v>480</v>
      </c>
      <c r="S10" s="23">
        <f t="shared" si="36"/>
        <v>504</v>
      </c>
      <c r="T10" s="308"/>
      <c r="U10" s="204" t="e">
        <f>SUM(#REF!)</f>
        <v>#REF!</v>
      </c>
      <c r="V10" s="204" t="e">
        <f>SUM(#REF!)</f>
        <v>#REF!</v>
      </c>
      <c r="W10" s="13">
        <f t="shared" si="10"/>
        <v>480.8</v>
      </c>
      <c r="X10" s="55">
        <f t="shared" si="11"/>
        <v>504</v>
      </c>
      <c r="Y10" s="34"/>
      <c r="Z10" s="34"/>
      <c r="AA10" s="33"/>
      <c r="AB10" s="343"/>
      <c r="AC10" s="194" t="s">
        <v>99</v>
      </c>
      <c r="AD10" s="20">
        <f>SUM(B249:B278)</f>
        <v>2178</v>
      </c>
      <c r="AE10" s="20">
        <f t="shared" ref="AE10:AI10" si="37">SUM(C249:C278)</f>
        <v>2139</v>
      </c>
      <c r="AF10" s="20">
        <f t="shared" si="37"/>
        <v>2179</v>
      </c>
      <c r="AG10" s="20">
        <f t="shared" si="37"/>
        <v>2418</v>
      </c>
      <c r="AH10" s="20">
        <f t="shared" si="37"/>
        <v>2477</v>
      </c>
      <c r="AI10" s="20">
        <f t="shared" si="37"/>
        <v>2272</v>
      </c>
      <c r="AJ10" s="308"/>
      <c r="AK10" s="211" t="e">
        <f>SUM(#REF!)</f>
        <v>#REF!</v>
      </c>
      <c r="AL10" s="211" t="e">
        <f>SUM(#REF!)</f>
        <v>#REF!</v>
      </c>
      <c r="AM10" s="20">
        <f t="shared" si="13"/>
        <v>2278.1999999999998</v>
      </c>
      <c r="AN10" s="57">
        <f t="shared" si="14"/>
        <v>2272</v>
      </c>
      <c r="AT10" s="346"/>
      <c r="AU10" s="198" t="s">
        <v>99</v>
      </c>
      <c r="AV10" s="13">
        <f>AVERAGE(B249:B278)</f>
        <v>72.599999999999994</v>
      </c>
      <c r="AW10" s="13">
        <f t="shared" ref="AW10:BA10" si="38">AVERAGE(C249:C278)</f>
        <v>71.3</v>
      </c>
      <c r="AX10" s="13">
        <f t="shared" si="38"/>
        <v>72.63333333333334</v>
      </c>
      <c r="AY10" s="13">
        <f t="shared" si="38"/>
        <v>80.599999999999994</v>
      </c>
      <c r="AZ10" s="13">
        <f t="shared" si="38"/>
        <v>82.566666666666663</v>
      </c>
      <c r="BA10" s="288">
        <f t="shared" si="38"/>
        <v>75.733333333333334</v>
      </c>
      <c r="BB10" s="224">
        <f t="shared" si="16"/>
        <v>75.94</v>
      </c>
      <c r="BC10" s="13">
        <f t="shared" si="17"/>
        <v>-0.20666666666666345</v>
      </c>
    </row>
    <row r="11" spans="1:58" s="11" customFormat="1" x14ac:dyDescent="0.35">
      <c r="A11" s="184">
        <v>43837</v>
      </c>
      <c r="B11" s="176">
        <v>79</v>
      </c>
      <c r="C11" s="176">
        <v>80</v>
      </c>
      <c r="D11" s="176">
        <v>88</v>
      </c>
      <c r="E11" s="176">
        <v>90</v>
      </c>
      <c r="F11" s="176">
        <v>100</v>
      </c>
      <c r="G11" s="177">
        <f>DIARIO!I9</f>
        <v>80</v>
      </c>
      <c r="H11" s="38">
        <f>DIARIO!I375</f>
        <v>84</v>
      </c>
      <c r="I11" s="14"/>
      <c r="J11" s="340"/>
      <c r="K11" s="185" t="s">
        <v>25</v>
      </c>
      <c r="L11" s="186">
        <v>43892</v>
      </c>
      <c r="M11" s="186">
        <v>43898</v>
      </c>
      <c r="N11" s="23">
        <f t="shared" ref="N11:S11" si="39">SUM(B66:B72)</f>
        <v>579</v>
      </c>
      <c r="O11" s="23">
        <f t="shared" si="39"/>
        <v>501</v>
      </c>
      <c r="P11" s="23">
        <f t="shared" si="39"/>
        <v>499</v>
      </c>
      <c r="Q11" s="23">
        <f t="shared" si="39"/>
        <v>569</v>
      </c>
      <c r="R11" s="23">
        <f t="shared" si="39"/>
        <v>627</v>
      </c>
      <c r="S11" s="23">
        <f t="shared" si="39"/>
        <v>561</v>
      </c>
      <c r="T11" s="308"/>
      <c r="U11" s="204" t="e">
        <f>SUM(#REF!)</f>
        <v>#REF!</v>
      </c>
      <c r="V11" s="204" t="e">
        <f>SUM(#REF!)</f>
        <v>#REF!</v>
      </c>
      <c r="W11" s="13">
        <f t="shared" si="10"/>
        <v>555</v>
      </c>
      <c r="X11" s="55">
        <f t="shared" si="11"/>
        <v>561</v>
      </c>
      <c r="Y11" s="34"/>
      <c r="Z11" s="34"/>
      <c r="AA11" s="33"/>
      <c r="AB11" s="343"/>
      <c r="AC11" s="194" t="s">
        <v>100</v>
      </c>
      <c r="AD11" s="20">
        <f>SUM(B279:B309)</f>
        <v>2240</v>
      </c>
      <c r="AE11" s="20">
        <f t="shared" ref="AE11:AI11" si="40">SUM(C279:C309)</f>
        <v>2310</v>
      </c>
      <c r="AF11" s="20">
        <f t="shared" si="40"/>
        <v>2386</v>
      </c>
      <c r="AG11" s="20">
        <f t="shared" si="40"/>
        <v>2488</v>
      </c>
      <c r="AH11" s="20">
        <f t="shared" si="40"/>
        <v>2503</v>
      </c>
      <c r="AI11" s="20">
        <f t="shared" si="40"/>
        <v>2388</v>
      </c>
      <c r="AJ11" s="308"/>
      <c r="AK11" s="211" t="e">
        <f>SUM(#REF!)</f>
        <v>#REF!</v>
      </c>
      <c r="AL11" s="211" t="e">
        <f>SUM(#REF!)</f>
        <v>#REF!</v>
      </c>
      <c r="AM11" s="20">
        <f t="shared" si="13"/>
        <v>2385.4</v>
      </c>
      <c r="AN11" s="57">
        <f t="shared" si="14"/>
        <v>2388</v>
      </c>
      <c r="AT11" s="346"/>
      <c r="AU11" s="198" t="s">
        <v>100</v>
      </c>
      <c r="AV11" s="37">
        <f>AVERAGE(B279:B309)</f>
        <v>72.258064516129039</v>
      </c>
      <c r="AW11" s="37">
        <f t="shared" ref="AW11:BA11" si="41">AVERAGE(C279:C309)</f>
        <v>74.516129032258064</v>
      </c>
      <c r="AX11" s="37">
        <f t="shared" si="41"/>
        <v>76.967741935483872</v>
      </c>
      <c r="AY11" s="37">
        <f t="shared" si="41"/>
        <v>80.258064516129039</v>
      </c>
      <c r="AZ11" s="37">
        <f t="shared" si="41"/>
        <v>80.741935483870961</v>
      </c>
      <c r="BA11" s="289">
        <f t="shared" si="41"/>
        <v>77.032258064516128</v>
      </c>
      <c r="BB11" s="224">
        <f t="shared" si="16"/>
        <v>76.948387096774198</v>
      </c>
      <c r="BC11" s="13">
        <f t="shared" si="17"/>
        <v>8.3870967741930258E-2</v>
      </c>
    </row>
    <row r="12" spans="1:58" s="11" customFormat="1" x14ac:dyDescent="0.35">
      <c r="A12" s="184">
        <v>43838</v>
      </c>
      <c r="B12" s="176">
        <v>73</v>
      </c>
      <c r="C12" s="176">
        <v>96</v>
      </c>
      <c r="D12" s="176">
        <v>87</v>
      </c>
      <c r="E12" s="176">
        <v>77</v>
      </c>
      <c r="F12" s="176">
        <v>76</v>
      </c>
      <c r="G12" s="177">
        <f>DIARIO!I10</f>
        <v>65</v>
      </c>
      <c r="H12" s="38">
        <f>DIARIO!I376</f>
        <v>69</v>
      </c>
      <c r="I12" s="14"/>
      <c r="J12" s="340"/>
      <c r="K12" s="185" t="s">
        <v>26</v>
      </c>
      <c r="L12" s="186">
        <v>43899</v>
      </c>
      <c r="M12" s="186">
        <v>43905</v>
      </c>
      <c r="N12" s="23">
        <f t="shared" ref="N12:S12" si="42">SUM(B73:B79)</f>
        <v>530</v>
      </c>
      <c r="O12" s="23">
        <f t="shared" si="42"/>
        <v>548</v>
      </c>
      <c r="P12" s="23">
        <f t="shared" si="42"/>
        <v>480</v>
      </c>
      <c r="Q12" s="23">
        <f t="shared" si="42"/>
        <v>478</v>
      </c>
      <c r="R12" s="23">
        <f t="shared" si="42"/>
        <v>592</v>
      </c>
      <c r="S12" s="23">
        <f t="shared" si="42"/>
        <v>533</v>
      </c>
      <c r="T12" s="308"/>
      <c r="U12" s="204" t="e">
        <f>SUM(#REF!)</f>
        <v>#REF!</v>
      </c>
      <c r="V12" s="204" t="e">
        <f>SUM(#REF!)</f>
        <v>#REF!</v>
      </c>
      <c r="W12" s="13">
        <f t="shared" si="10"/>
        <v>525.6</v>
      </c>
      <c r="X12" s="55">
        <f t="shared" si="11"/>
        <v>533</v>
      </c>
      <c r="Y12" s="34"/>
      <c r="Z12" s="34"/>
      <c r="AA12" s="33"/>
      <c r="AB12" s="343"/>
      <c r="AC12" s="194" t="s">
        <v>101</v>
      </c>
      <c r="AD12" s="20">
        <f>SUM(B310:B339)</f>
        <v>2386</v>
      </c>
      <c r="AE12" s="20">
        <f t="shared" ref="AE12:AI12" si="43">SUM(C310:C339)</f>
        <v>2298</v>
      </c>
      <c r="AF12" s="20">
        <f t="shared" si="43"/>
        <v>2382</v>
      </c>
      <c r="AG12" s="20">
        <f t="shared" si="43"/>
        <v>2304</v>
      </c>
      <c r="AH12" s="20">
        <f t="shared" si="43"/>
        <v>2491</v>
      </c>
      <c r="AI12" s="20">
        <f t="shared" si="43"/>
        <v>2402</v>
      </c>
      <c r="AJ12" s="308"/>
      <c r="AK12" s="211" t="e">
        <f>SUM(#REF!)</f>
        <v>#REF!</v>
      </c>
      <c r="AL12" s="211" t="e">
        <f>SUM(#REF!)</f>
        <v>#REF!</v>
      </c>
      <c r="AM12" s="20">
        <f t="shared" si="13"/>
        <v>2372.1999999999998</v>
      </c>
      <c r="AN12" s="57">
        <f t="shared" si="14"/>
        <v>2402</v>
      </c>
      <c r="AT12" s="346"/>
      <c r="AU12" s="198" t="s">
        <v>101</v>
      </c>
      <c r="AV12" s="37">
        <f>AVERAGE(B310:B339)</f>
        <v>79.533333333333331</v>
      </c>
      <c r="AW12" s="37">
        <f t="shared" ref="AW12:BA12" si="44">AVERAGE(C310:C339)</f>
        <v>76.599999999999994</v>
      </c>
      <c r="AX12" s="37">
        <f t="shared" si="44"/>
        <v>79.400000000000006</v>
      </c>
      <c r="AY12" s="37">
        <f t="shared" si="44"/>
        <v>76.8</v>
      </c>
      <c r="AZ12" s="37">
        <f t="shared" si="44"/>
        <v>83.033333333333331</v>
      </c>
      <c r="BA12" s="289">
        <f t="shared" si="44"/>
        <v>80.066666666666663</v>
      </c>
      <c r="BB12" s="224">
        <f t="shared" si="16"/>
        <v>79.073333333333338</v>
      </c>
      <c r="BC12" s="13">
        <f t="shared" si="17"/>
        <v>0.99333333333332519</v>
      </c>
    </row>
    <row r="13" spans="1:58" s="11" customFormat="1" ht="15.6" thickBot="1" x14ac:dyDescent="0.4">
      <c r="A13" s="184">
        <v>43839</v>
      </c>
      <c r="B13" s="176">
        <v>70</v>
      </c>
      <c r="C13" s="176">
        <v>87</v>
      </c>
      <c r="D13" s="176">
        <v>83</v>
      </c>
      <c r="E13" s="176">
        <v>62</v>
      </c>
      <c r="F13" s="176">
        <v>74</v>
      </c>
      <c r="G13" s="177">
        <f>DIARIO!I11</f>
        <v>63</v>
      </c>
      <c r="H13" s="38">
        <f>DIARIO!I377</f>
        <v>75</v>
      </c>
      <c r="I13" s="14"/>
      <c r="J13" s="340"/>
      <c r="K13" s="185" t="s">
        <v>27</v>
      </c>
      <c r="L13" s="186">
        <v>43906</v>
      </c>
      <c r="M13" s="186">
        <v>43912</v>
      </c>
      <c r="N13" s="23">
        <f t="shared" ref="N13:S13" si="45">SUM(B80:B86)</f>
        <v>535</v>
      </c>
      <c r="O13" s="23">
        <f t="shared" si="45"/>
        <v>588</v>
      </c>
      <c r="P13" s="23">
        <f t="shared" si="45"/>
        <v>531</v>
      </c>
      <c r="Q13" s="23">
        <f t="shared" si="45"/>
        <v>639</v>
      </c>
      <c r="R13" s="23">
        <f t="shared" si="45"/>
        <v>597</v>
      </c>
      <c r="S13" s="23">
        <f t="shared" si="45"/>
        <v>426</v>
      </c>
      <c r="T13" s="308"/>
      <c r="U13" s="204" t="e">
        <f>SUM(#REF!)</f>
        <v>#REF!</v>
      </c>
      <c r="V13" s="204" t="e">
        <f>SUM(#REF!)</f>
        <v>#REF!</v>
      </c>
      <c r="W13" s="13">
        <f t="shared" si="10"/>
        <v>578</v>
      </c>
      <c r="X13" s="55">
        <f t="shared" si="11"/>
        <v>426</v>
      </c>
      <c r="Y13" s="34"/>
      <c r="Z13" s="34"/>
      <c r="AA13" s="33"/>
      <c r="AB13" s="344"/>
      <c r="AC13" s="285" t="s">
        <v>102</v>
      </c>
      <c r="AD13" s="284">
        <f>SUM(B340:B370)</f>
        <v>2583</v>
      </c>
      <c r="AE13" s="284">
        <f t="shared" ref="AE13:AI13" si="46">SUM(C340:C370)</f>
        <v>2477</v>
      </c>
      <c r="AF13" s="284">
        <f t="shared" si="46"/>
        <v>2807</v>
      </c>
      <c r="AG13" s="284">
        <f t="shared" si="46"/>
        <v>2790</v>
      </c>
      <c r="AH13" s="284">
        <f t="shared" si="46"/>
        <v>2994</v>
      </c>
      <c r="AI13" s="284">
        <f t="shared" si="46"/>
        <v>2625</v>
      </c>
      <c r="AJ13" s="310"/>
      <c r="AK13" s="286" t="e">
        <f>SUM(#REF!)</f>
        <v>#REF!</v>
      </c>
      <c r="AL13" s="286" t="e">
        <f>SUM(#REF!)</f>
        <v>#REF!</v>
      </c>
      <c r="AM13" s="284">
        <f t="shared" si="13"/>
        <v>2730.2</v>
      </c>
      <c r="AN13" s="287">
        <f t="shared" si="14"/>
        <v>2625</v>
      </c>
      <c r="AT13" s="347"/>
      <c r="AU13" s="295" t="s">
        <v>102</v>
      </c>
      <c r="AV13" s="290">
        <f>AVERAGE(B340:B370)</f>
        <v>83.322580645161295</v>
      </c>
      <c r="AW13" s="290">
        <f t="shared" ref="AW13:BA13" si="47">AVERAGE(C340:C370)</f>
        <v>79.903225806451616</v>
      </c>
      <c r="AX13" s="290">
        <f t="shared" si="47"/>
        <v>90.548387096774192</v>
      </c>
      <c r="AY13" s="290">
        <f t="shared" si="47"/>
        <v>90</v>
      </c>
      <c r="AZ13" s="290">
        <f t="shared" si="47"/>
        <v>96.58064516129032</v>
      </c>
      <c r="BA13" s="292">
        <f t="shared" si="47"/>
        <v>84.677419354838705</v>
      </c>
      <c r="BB13" s="293">
        <f t="shared" si="16"/>
        <v>88.07096774193549</v>
      </c>
      <c r="BC13" s="68">
        <f t="shared" si="17"/>
        <v>-3.3935483870967857</v>
      </c>
    </row>
    <row r="14" spans="1:58" s="11" customFormat="1" ht="15" customHeight="1" x14ac:dyDescent="0.35">
      <c r="A14" s="184">
        <v>43840</v>
      </c>
      <c r="B14" s="176">
        <v>65</v>
      </c>
      <c r="C14" s="176">
        <v>91</v>
      </c>
      <c r="D14" s="176">
        <v>71</v>
      </c>
      <c r="E14" s="176">
        <v>58</v>
      </c>
      <c r="F14" s="176">
        <v>76</v>
      </c>
      <c r="G14" s="177">
        <f>DIARIO!I12</f>
        <v>66</v>
      </c>
      <c r="H14" s="38">
        <f>DIARIO!I378</f>
        <v>79</v>
      </c>
      <c r="I14" s="14"/>
      <c r="J14" s="340"/>
      <c r="K14" s="185" t="s">
        <v>28</v>
      </c>
      <c r="L14" s="186">
        <v>43913</v>
      </c>
      <c r="M14" s="186">
        <v>43919</v>
      </c>
      <c r="N14" s="23">
        <f t="shared" ref="N14:S14" si="48">SUM(B87:B93)</f>
        <v>558</v>
      </c>
      <c r="O14" s="23">
        <f t="shared" si="48"/>
        <v>493</v>
      </c>
      <c r="P14" s="23">
        <f t="shared" si="48"/>
        <v>505</v>
      </c>
      <c r="Q14" s="23">
        <f t="shared" si="48"/>
        <v>606</v>
      </c>
      <c r="R14" s="23">
        <f t="shared" si="48"/>
        <v>566</v>
      </c>
      <c r="S14" s="23">
        <f t="shared" si="48"/>
        <v>266</v>
      </c>
      <c r="T14" s="308"/>
      <c r="U14" s="204" t="e">
        <f>SUM(#REF!)</f>
        <v>#REF!</v>
      </c>
      <c r="V14" s="204" t="e">
        <f>SUM(#REF!)</f>
        <v>#REF!</v>
      </c>
      <c r="W14" s="13">
        <f t="shared" si="10"/>
        <v>545.6</v>
      </c>
      <c r="X14" s="55">
        <f t="shared" si="11"/>
        <v>266</v>
      </c>
      <c r="Y14" s="34"/>
      <c r="Z14" s="34"/>
      <c r="AA14" s="33"/>
      <c r="AB14" s="372" t="s">
        <v>103</v>
      </c>
      <c r="AC14" s="193" t="s">
        <v>104</v>
      </c>
      <c r="AD14" s="58">
        <f>AD2</f>
        <v>2523</v>
      </c>
      <c r="AE14" s="58">
        <f t="shared" ref="AE14:AH14" si="49">AE2</f>
        <v>2580</v>
      </c>
      <c r="AF14" s="58">
        <f t="shared" si="49"/>
        <v>2544</v>
      </c>
      <c r="AG14" s="58">
        <f t="shared" si="49"/>
        <v>2612</v>
      </c>
      <c r="AH14" s="58">
        <f t="shared" si="49"/>
        <v>2587</v>
      </c>
      <c r="AI14" s="307" t="s">
        <v>91</v>
      </c>
      <c r="AJ14" s="52">
        <f>SUM(H5:H35)</f>
        <v>2511</v>
      </c>
      <c r="AK14" s="210" t="e">
        <f>SUM(#REF!)</f>
        <v>#REF!</v>
      </c>
      <c r="AL14" s="210" t="e">
        <f>SUM(#REF!)</f>
        <v>#REF!</v>
      </c>
      <c r="AM14" s="52">
        <f>AVERAGE(AD14:AH14)</f>
        <v>2569.1999999999998</v>
      </c>
      <c r="AN14" s="53">
        <f>AJ14</f>
        <v>2511</v>
      </c>
      <c r="AT14" s="375" t="s">
        <v>131</v>
      </c>
      <c r="AU14" s="200" t="s">
        <v>104</v>
      </c>
      <c r="AV14" s="49">
        <f>AV2</f>
        <v>81.387096774193552</v>
      </c>
      <c r="AW14" s="49">
        <f t="shared" ref="AW14:AZ14" si="50">AW2</f>
        <v>83.225806451612897</v>
      </c>
      <c r="AX14" s="49">
        <f t="shared" si="50"/>
        <v>82.064516129032256</v>
      </c>
      <c r="AY14" s="49">
        <f t="shared" si="50"/>
        <v>84.258064516129039</v>
      </c>
      <c r="AZ14" s="49">
        <f t="shared" si="50"/>
        <v>83.451612903225808</v>
      </c>
      <c r="BA14" s="218">
        <f>AVERAGE(H5:H35)</f>
        <v>81</v>
      </c>
      <c r="BB14" s="225">
        <f t="shared" si="16"/>
        <v>82.877419354838707</v>
      </c>
      <c r="BC14" s="50">
        <f t="shared" si="17"/>
        <v>-1.8774193548387075</v>
      </c>
    </row>
    <row r="15" spans="1:58" s="11" customFormat="1" x14ac:dyDescent="0.35">
      <c r="A15" s="184">
        <v>43841</v>
      </c>
      <c r="B15" s="176">
        <v>95</v>
      </c>
      <c r="C15" s="176">
        <v>72</v>
      </c>
      <c r="D15" s="176">
        <v>66</v>
      </c>
      <c r="E15" s="176">
        <v>72</v>
      </c>
      <c r="F15" s="176">
        <v>81</v>
      </c>
      <c r="G15" s="177">
        <f>DIARIO!I13</f>
        <v>81</v>
      </c>
      <c r="H15" s="38">
        <f>DIARIO!I379</f>
        <v>65</v>
      </c>
      <c r="I15" s="14"/>
      <c r="J15" s="340"/>
      <c r="K15" s="185" t="s">
        <v>29</v>
      </c>
      <c r="L15" s="186">
        <v>43920</v>
      </c>
      <c r="M15" s="186">
        <v>43926</v>
      </c>
      <c r="N15" s="23">
        <f t="shared" ref="N15:S15" si="51">SUM(B94:B100)</f>
        <v>533</v>
      </c>
      <c r="O15" s="23">
        <f t="shared" si="51"/>
        <v>489</v>
      </c>
      <c r="P15" s="23">
        <f t="shared" si="51"/>
        <v>826</v>
      </c>
      <c r="Q15" s="23">
        <f t="shared" si="51"/>
        <v>518</v>
      </c>
      <c r="R15" s="23">
        <f t="shared" si="51"/>
        <v>551</v>
      </c>
      <c r="S15" s="23">
        <f t="shared" si="51"/>
        <v>315</v>
      </c>
      <c r="T15" s="308"/>
      <c r="U15" s="204" t="e">
        <f>SUM(#REF!)</f>
        <v>#REF!</v>
      </c>
      <c r="V15" s="204" t="e">
        <f>SUM(#REF!)</f>
        <v>#REF!</v>
      </c>
      <c r="W15" s="13">
        <f t="shared" si="10"/>
        <v>583.4</v>
      </c>
      <c r="X15" s="55">
        <f t="shared" si="11"/>
        <v>315</v>
      </c>
      <c r="Y15" s="34"/>
      <c r="Z15" s="34"/>
      <c r="AA15" s="33"/>
      <c r="AB15" s="373"/>
      <c r="AC15" s="194" t="s">
        <v>105</v>
      </c>
      <c r="AD15" s="59">
        <f t="shared" ref="AD15:AH15" si="52">AD3</f>
        <v>2042</v>
      </c>
      <c r="AE15" s="59">
        <f t="shared" si="52"/>
        <v>2194</v>
      </c>
      <c r="AF15" s="59">
        <f t="shared" si="52"/>
        <v>2139</v>
      </c>
      <c r="AG15" s="59">
        <f t="shared" si="52"/>
        <v>2167</v>
      </c>
      <c r="AH15" s="59">
        <f t="shared" si="52"/>
        <v>2210</v>
      </c>
      <c r="AI15" s="308"/>
      <c r="AJ15" s="20">
        <f>SUM(H36:H64)</f>
        <v>2233</v>
      </c>
      <c r="AK15" s="211" t="e">
        <f>SUM(#REF!)</f>
        <v>#REF!</v>
      </c>
      <c r="AL15" s="211" t="e">
        <f>SUM(#REF!)</f>
        <v>#REF!</v>
      </c>
      <c r="AM15" s="20">
        <f t="shared" si="13"/>
        <v>2150.4</v>
      </c>
      <c r="AN15" s="57">
        <f t="shared" ref="AN15:AN25" si="53">AJ15</f>
        <v>2233</v>
      </c>
      <c r="AT15" s="376"/>
      <c r="AU15" s="198" t="s">
        <v>105</v>
      </c>
      <c r="AV15" s="13">
        <f t="shared" ref="AV15:AZ15" si="54">AV3</f>
        <v>72.928571428571431</v>
      </c>
      <c r="AW15" s="13">
        <f t="shared" si="54"/>
        <v>75.65517241379311</v>
      </c>
      <c r="AX15" s="13">
        <f t="shared" si="54"/>
        <v>76.392857142857139</v>
      </c>
      <c r="AY15" s="13">
        <f t="shared" si="54"/>
        <v>77.392857142857139</v>
      </c>
      <c r="AZ15" s="13">
        <f t="shared" si="54"/>
        <v>78.928571428571431</v>
      </c>
      <c r="BA15" s="219">
        <f>AVERAGE(H36:H63)</f>
        <v>79.75</v>
      </c>
      <c r="BB15" s="224">
        <f t="shared" si="16"/>
        <v>76.259605911330056</v>
      </c>
      <c r="BC15" s="55">
        <f t="shared" si="17"/>
        <v>3.4903940886699445</v>
      </c>
    </row>
    <row r="16" spans="1:58" s="11" customFormat="1" x14ac:dyDescent="0.35">
      <c r="A16" s="184">
        <v>43842</v>
      </c>
      <c r="B16" s="176">
        <v>86</v>
      </c>
      <c r="C16" s="176">
        <v>72</v>
      </c>
      <c r="D16" s="176">
        <v>64</v>
      </c>
      <c r="E16" s="176">
        <v>85</v>
      </c>
      <c r="F16" s="176">
        <v>84</v>
      </c>
      <c r="G16" s="177">
        <f>DIARIO!I14</f>
        <v>89</v>
      </c>
      <c r="H16" s="38">
        <f>DIARIO!I380</f>
        <v>81</v>
      </c>
      <c r="I16" s="14"/>
      <c r="J16" s="340"/>
      <c r="K16" s="185" t="s">
        <v>30</v>
      </c>
      <c r="L16" s="186">
        <v>43927</v>
      </c>
      <c r="M16" s="186">
        <v>43933</v>
      </c>
      <c r="N16" s="23">
        <f t="shared" ref="N16:S16" si="55">SUM(B101:B107)</f>
        <v>524</v>
      </c>
      <c r="O16" s="23">
        <f t="shared" si="55"/>
        <v>501</v>
      </c>
      <c r="P16" s="23">
        <f t="shared" si="55"/>
        <v>522</v>
      </c>
      <c r="Q16" s="23">
        <f t="shared" si="55"/>
        <v>567</v>
      </c>
      <c r="R16" s="23">
        <f t="shared" si="55"/>
        <v>559</v>
      </c>
      <c r="S16" s="23">
        <f t="shared" si="55"/>
        <v>294</v>
      </c>
      <c r="T16" s="308"/>
      <c r="U16" s="204" t="e">
        <f>SUM(#REF!)</f>
        <v>#REF!</v>
      </c>
      <c r="V16" s="204" t="e">
        <f>SUM(#REF!)</f>
        <v>#REF!</v>
      </c>
      <c r="W16" s="13">
        <f t="shared" si="10"/>
        <v>534.6</v>
      </c>
      <c r="X16" s="55">
        <f t="shared" si="11"/>
        <v>294</v>
      </c>
      <c r="Y16" s="34"/>
      <c r="Z16" s="34"/>
      <c r="AA16" s="33"/>
      <c r="AB16" s="373"/>
      <c r="AC16" s="194" t="s">
        <v>106</v>
      </c>
      <c r="AD16" s="59">
        <f t="shared" ref="AD16:AH16" si="56">AD4</f>
        <v>2468</v>
      </c>
      <c r="AE16" s="59">
        <f t="shared" si="56"/>
        <v>2324</v>
      </c>
      <c r="AF16" s="59">
        <f t="shared" si="56"/>
        <v>2245</v>
      </c>
      <c r="AG16" s="59">
        <f t="shared" si="56"/>
        <v>2489</v>
      </c>
      <c r="AH16" s="59">
        <f t="shared" si="56"/>
        <v>2645</v>
      </c>
      <c r="AI16" s="308"/>
      <c r="AJ16" s="20">
        <f>SUM(H65:H95)</f>
        <v>2322</v>
      </c>
      <c r="AK16" s="211" t="e">
        <f>SUM(#REF!)</f>
        <v>#REF!</v>
      </c>
      <c r="AL16" s="211" t="e">
        <f>SUM(#REF!)</f>
        <v>#REF!</v>
      </c>
      <c r="AM16" s="20">
        <f t="shared" si="13"/>
        <v>2434.1999999999998</v>
      </c>
      <c r="AN16" s="57">
        <f t="shared" si="53"/>
        <v>2322</v>
      </c>
      <c r="AT16" s="376"/>
      <c r="AU16" s="198" t="s">
        <v>106</v>
      </c>
      <c r="AV16" s="13">
        <f t="shared" ref="AV16:AZ16" si="57">AV4</f>
        <v>79.612903225806448</v>
      </c>
      <c r="AW16" s="13">
        <f t="shared" si="57"/>
        <v>74.967741935483872</v>
      </c>
      <c r="AX16" s="13">
        <f t="shared" si="57"/>
        <v>72.41935483870968</v>
      </c>
      <c r="AY16" s="13">
        <f t="shared" si="57"/>
        <v>80.290322580645167</v>
      </c>
      <c r="AZ16" s="13">
        <f t="shared" si="57"/>
        <v>85.322580645161295</v>
      </c>
      <c r="BA16" s="219">
        <f>AVERAGE(H65:H95)</f>
        <v>74.903225806451616</v>
      </c>
      <c r="BB16" s="224">
        <f t="shared" si="16"/>
        <v>78.522580645161298</v>
      </c>
      <c r="BC16" s="55">
        <f t="shared" si="17"/>
        <v>-3.6193548387096826</v>
      </c>
    </row>
    <row r="17" spans="1:55" s="11" customFormat="1" x14ac:dyDescent="0.35">
      <c r="A17" s="184">
        <v>43843</v>
      </c>
      <c r="B17" s="176">
        <v>70</v>
      </c>
      <c r="C17" s="176">
        <v>70</v>
      </c>
      <c r="D17" s="176">
        <v>70</v>
      </c>
      <c r="E17" s="176">
        <v>80</v>
      </c>
      <c r="F17" s="176">
        <v>74</v>
      </c>
      <c r="G17" s="177">
        <f>DIARIO!I15</f>
        <v>80</v>
      </c>
      <c r="H17" s="38">
        <f>DIARIO!I381</f>
        <v>67</v>
      </c>
      <c r="I17" s="14"/>
      <c r="J17" s="340"/>
      <c r="K17" s="185" t="s">
        <v>31</v>
      </c>
      <c r="L17" s="186">
        <v>43934</v>
      </c>
      <c r="M17" s="186">
        <v>43940</v>
      </c>
      <c r="N17" s="23">
        <f t="shared" ref="N17:S17" si="58">SUM(B108:B114)</f>
        <v>517</v>
      </c>
      <c r="O17" s="23">
        <f t="shared" si="58"/>
        <v>541</v>
      </c>
      <c r="P17" s="23">
        <f t="shared" si="58"/>
        <v>516</v>
      </c>
      <c r="Q17" s="23">
        <f t="shared" si="58"/>
        <v>545</v>
      </c>
      <c r="R17" s="23">
        <f t="shared" si="58"/>
        <v>583</v>
      </c>
      <c r="S17" s="23">
        <f t="shared" si="58"/>
        <v>317</v>
      </c>
      <c r="T17" s="308"/>
      <c r="U17" s="204" t="e">
        <f>SUM(#REF!)</f>
        <v>#REF!</v>
      </c>
      <c r="V17" s="204" t="e">
        <f>SUM(#REF!)</f>
        <v>#REF!</v>
      </c>
      <c r="W17" s="13">
        <f t="shared" si="10"/>
        <v>540.4</v>
      </c>
      <c r="X17" s="55">
        <f t="shared" si="11"/>
        <v>317</v>
      </c>
      <c r="Y17" s="34"/>
      <c r="Z17" s="34"/>
      <c r="AA17" s="33"/>
      <c r="AB17" s="373"/>
      <c r="AC17" s="194" t="s">
        <v>107</v>
      </c>
      <c r="AD17" s="59">
        <f t="shared" ref="AD17:AH17" si="59">AD5</f>
        <v>2229</v>
      </c>
      <c r="AE17" s="59">
        <f t="shared" si="59"/>
        <v>2166</v>
      </c>
      <c r="AF17" s="59">
        <f t="shared" si="59"/>
        <v>2552</v>
      </c>
      <c r="AG17" s="59">
        <f t="shared" si="59"/>
        <v>2362</v>
      </c>
      <c r="AH17" s="59">
        <f t="shared" si="59"/>
        <v>2423</v>
      </c>
      <c r="AI17" s="308"/>
      <c r="AJ17" s="20">
        <f>SUM(H96:H125)</f>
        <v>2267</v>
      </c>
      <c r="AK17" s="211" t="e">
        <f>SUM(#REF!)</f>
        <v>#REF!</v>
      </c>
      <c r="AL17" s="211" t="e">
        <f>SUM(#REF!)</f>
        <v>#REF!</v>
      </c>
      <c r="AM17" s="20">
        <f t="shared" si="13"/>
        <v>2346.4</v>
      </c>
      <c r="AN17" s="57">
        <f t="shared" si="53"/>
        <v>2267</v>
      </c>
      <c r="AT17" s="376"/>
      <c r="AU17" s="198" t="s">
        <v>107</v>
      </c>
      <c r="AV17" s="13">
        <f t="shared" ref="AV17:AZ17" si="60">AV5</f>
        <v>74.3</v>
      </c>
      <c r="AW17" s="13">
        <f t="shared" si="60"/>
        <v>72.2</v>
      </c>
      <c r="AX17" s="13">
        <f t="shared" si="60"/>
        <v>85.066666666666663</v>
      </c>
      <c r="AY17" s="13">
        <f t="shared" si="60"/>
        <v>78.733333333333334</v>
      </c>
      <c r="AZ17" s="13">
        <f t="shared" si="60"/>
        <v>80.766666666666666</v>
      </c>
      <c r="BA17" s="219">
        <f>AVERAGE(H96:H125)</f>
        <v>75.566666666666663</v>
      </c>
      <c r="BB17" s="224">
        <f t="shared" si="16"/>
        <v>78.213333333333338</v>
      </c>
      <c r="BC17" s="55">
        <f t="shared" si="17"/>
        <v>-2.6466666666666754</v>
      </c>
    </row>
    <row r="18" spans="1:55" s="11" customFormat="1" x14ac:dyDescent="0.35">
      <c r="A18" s="184">
        <v>43844</v>
      </c>
      <c r="B18" s="176">
        <v>69</v>
      </c>
      <c r="C18" s="176">
        <v>66</v>
      </c>
      <c r="D18" s="176">
        <v>109</v>
      </c>
      <c r="E18" s="176">
        <v>86</v>
      </c>
      <c r="F18" s="176">
        <v>80</v>
      </c>
      <c r="G18" s="177">
        <f>DIARIO!I16</f>
        <v>86</v>
      </c>
      <c r="H18" s="38">
        <f>DIARIO!I382</f>
        <v>62</v>
      </c>
      <c r="I18" s="14"/>
      <c r="J18" s="340"/>
      <c r="K18" s="185" t="s">
        <v>32</v>
      </c>
      <c r="L18" s="186">
        <v>43941</v>
      </c>
      <c r="M18" s="186">
        <v>43947</v>
      </c>
      <c r="N18" s="23">
        <f t="shared" ref="N18:S18" si="61">SUM(B115:B121)</f>
        <v>522</v>
      </c>
      <c r="O18" s="23">
        <f t="shared" si="61"/>
        <v>502</v>
      </c>
      <c r="P18" s="23">
        <f t="shared" si="61"/>
        <v>507</v>
      </c>
      <c r="Q18" s="23">
        <f t="shared" si="61"/>
        <v>549</v>
      </c>
      <c r="R18" s="23">
        <f t="shared" si="61"/>
        <v>530</v>
      </c>
      <c r="S18" s="23">
        <f t="shared" si="61"/>
        <v>350</v>
      </c>
      <c r="T18" s="308"/>
      <c r="U18" s="204" t="e">
        <f>SUM(#REF!)</f>
        <v>#REF!</v>
      </c>
      <c r="V18" s="204" t="e">
        <f>SUM(#REF!)</f>
        <v>#REF!</v>
      </c>
      <c r="W18" s="13">
        <f t="shared" si="10"/>
        <v>522</v>
      </c>
      <c r="X18" s="55">
        <f t="shared" si="11"/>
        <v>350</v>
      </c>
      <c r="Y18" s="34"/>
      <c r="Z18" s="34"/>
      <c r="AA18" s="33"/>
      <c r="AB18" s="373"/>
      <c r="AC18" s="194" t="s">
        <v>108</v>
      </c>
      <c r="AD18" s="59">
        <f t="shared" ref="AD18:AH18" si="62">AD6</f>
        <v>2569</v>
      </c>
      <c r="AE18" s="59">
        <f t="shared" si="62"/>
        <v>2339</v>
      </c>
      <c r="AF18" s="59">
        <f t="shared" si="62"/>
        <v>2437</v>
      </c>
      <c r="AG18" s="59">
        <f t="shared" si="62"/>
        <v>2335</v>
      </c>
      <c r="AH18" s="59">
        <f t="shared" si="62"/>
        <v>2548</v>
      </c>
      <c r="AI18" s="308"/>
      <c r="AJ18" s="20">
        <f>SUM(H126:H156)</f>
        <v>2633</v>
      </c>
      <c r="AK18" s="211" t="e">
        <f>SUM(#REF!)</f>
        <v>#REF!</v>
      </c>
      <c r="AL18" s="211" t="e">
        <f>SUM(#REF!)</f>
        <v>#REF!</v>
      </c>
      <c r="AM18" s="20">
        <f t="shared" si="13"/>
        <v>2445.6</v>
      </c>
      <c r="AN18" s="57">
        <f t="shared" si="53"/>
        <v>2633</v>
      </c>
      <c r="AT18" s="376"/>
      <c r="AU18" s="201">
        <v>44317</v>
      </c>
      <c r="AV18" s="13">
        <f t="shared" ref="AV18:AZ18" si="63">AV6</f>
        <v>82.870967741935488</v>
      </c>
      <c r="AW18" s="13">
        <f t="shared" si="63"/>
        <v>75.451612903225808</v>
      </c>
      <c r="AX18" s="13">
        <f t="shared" si="63"/>
        <v>78.612903225806448</v>
      </c>
      <c r="AY18" s="13">
        <f t="shared" si="63"/>
        <v>75.322580645161295</v>
      </c>
      <c r="AZ18" s="13">
        <f t="shared" si="63"/>
        <v>82.193548387096769</v>
      </c>
      <c r="BA18" s="219">
        <f>AVERAGE(H126:H156)</f>
        <v>84.935483870967744</v>
      </c>
      <c r="BB18" s="224">
        <f t="shared" si="16"/>
        <v>78.890322580645162</v>
      </c>
      <c r="BC18" s="55">
        <f t="shared" si="17"/>
        <v>6.0451612903225822</v>
      </c>
    </row>
    <row r="19" spans="1:55" s="11" customFormat="1" ht="15" customHeight="1" x14ac:dyDescent="0.35">
      <c r="A19" s="184">
        <v>43845</v>
      </c>
      <c r="B19" s="176">
        <v>73</v>
      </c>
      <c r="C19" s="176">
        <v>84</v>
      </c>
      <c r="D19" s="176">
        <v>115</v>
      </c>
      <c r="E19" s="176">
        <v>78</v>
      </c>
      <c r="F19" s="176">
        <v>83</v>
      </c>
      <c r="G19" s="177">
        <f>DIARIO!I17</f>
        <v>58</v>
      </c>
      <c r="H19" s="38">
        <f>DIARIO!I383</f>
        <v>77</v>
      </c>
      <c r="I19" s="14"/>
      <c r="J19" s="340"/>
      <c r="K19" s="185" t="s">
        <v>33</v>
      </c>
      <c r="L19" s="186">
        <v>43948</v>
      </c>
      <c r="M19" s="186">
        <v>43954</v>
      </c>
      <c r="N19" s="23">
        <f t="shared" ref="N19:S19" si="64">SUM(B122:B128)</f>
        <v>558</v>
      </c>
      <c r="O19" s="23">
        <f t="shared" si="64"/>
        <v>518</v>
      </c>
      <c r="P19" s="23">
        <f t="shared" si="64"/>
        <v>607</v>
      </c>
      <c r="Q19" s="23">
        <f t="shared" si="64"/>
        <v>538</v>
      </c>
      <c r="R19" s="23">
        <f t="shared" si="64"/>
        <v>654</v>
      </c>
      <c r="S19" s="23">
        <f t="shared" si="64"/>
        <v>388</v>
      </c>
      <c r="T19" s="308"/>
      <c r="U19" s="204" t="e">
        <f>SUM(#REF!)</f>
        <v>#REF!</v>
      </c>
      <c r="V19" s="204" t="e">
        <f>SUM(#REF!)</f>
        <v>#REF!</v>
      </c>
      <c r="W19" s="13">
        <f t="shared" si="10"/>
        <v>575</v>
      </c>
      <c r="X19" s="55">
        <f t="shared" si="11"/>
        <v>388</v>
      </c>
      <c r="Y19" s="34"/>
      <c r="Z19" s="34"/>
      <c r="AA19" s="33"/>
      <c r="AB19" s="373"/>
      <c r="AC19" s="194" t="s">
        <v>109</v>
      </c>
      <c r="AD19" s="59">
        <f t="shared" ref="AD19:AH19" si="65">AD7</f>
        <v>2377</v>
      </c>
      <c r="AE19" s="59">
        <f t="shared" si="65"/>
        <v>2400</v>
      </c>
      <c r="AF19" s="59">
        <f t="shared" si="65"/>
        <v>2219</v>
      </c>
      <c r="AG19" s="59">
        <f t="shared" si="65"/>
        <v>2381</v>
      </c>
      <c r="AH19" s="59">
        <f t="shared" si="65"/>
        <v>2605</v>
      </c>
      <c r="AI19" s="308"/>
      <c r="AJ19" s="248">
        <f>SUM(H157:H186)</f>
        <v>2627</v>
      </c>
      <c r="AK19" s="211" t="e">
        <f>SUM(#REF!)</f>
        <v>#REF!</v>
      </c>
      <c r="AL19" s="211" t="e">
        <f>SUM(#REF!)</f>
        <v>#REF!</v>
      </c>
      <c r="AM19" s="20">
        <f t="shared" si="13"/>
        <v>2396.4</v>
      </c>
      <c r="AN19" s="57">
        <f t="shared" si="53"/>
        <v>2627</v>
      </c>
      <c r="AT19" s="376"/>
      <c r="AU19" s="378">
        <v>44348</v>
      </c>
      <c r="AV19" s="23">
        <f>AV7</f>
        <v>79.233333333333334</v>
      </c>
      <c r="AW19" s="23">
        <f t="shared" ref="AW19:AZ19" si="66">AW7</f>
        <v>80</v>
      </c>
      <c r="AX19" s="23">
        <f t="shared" si="66"/>
        <v>73.966666666666669</v>
      </c>
      <c r="AY19" s="23">
        <f t="shared" si="66"/>
        <v>79.36666666666666</v>
      </c>
      <c r="AZ19" s="23">
        <f t="shared" si="66"/>
        <v>86.833333333333329</v>
      </c>
      <c r="BA19" s="279">
        <f>AVERAGE(H157:H186)</f>
        <v>87.566666666666663</v>
      </c>
      <c r="BB19" s="224">
        <f t="shared" si="16"/>
        <v>79.88</v>
      </c>
      <c r="BC19" s="55">
        <f t="shared" si="17"/>
        <v>7.6866666666666674</v>
      </c>
    </row>
    <row r="20" spans="1:55" s="11" customFormat="1" x14ac:dyDescent="0.35">
      <c r="A20" s="184">
        <v>43846</v>
      </c>
      <c r="B20" s="176">
        <v>70</v>
      </c>
      <c r="C20" s="176">
        <v>87</v>
      </c>
      <c r="D20" s="176">
        <v>58</v>
      </c>
      <c r="E20" s="176">
        <v>82</v>
      </c>
      <c r="F20" s="176">
        <v>57</v>
      </c>
      <c r="G20" s="177">
        <f>DIARIO!I18</f>
        <v>71</v>
      </c>
      <c r="H20" s="38">
        <f>DIARIO!I384</f>
        <v>74</v>
      </c>
      <c r="I20" s="14"/>
      <c r="J20" s="340"/>
      <c r="K20" s="185" t="s">
        <v>34</v>
      </c>
      <c r="L20" s="186">
        <v>43955</v>
      </c>
      <c r="M20" s="186">
        <v>43961</v>
      </c>
      <c r="N20" s="23">
        <f t="shared" ref="N20:S20" si="67">SUM(B129:B135)</f>
        <v>530</v>
      </c>
      <c r="O20" s="23">
        <f t="shared" si="67"/>
        <v>558</v>
      </c>
      <c r="P20" s="23">
        <f t="shared" si="67"/>
        <v>493</v>
      </c>
      <c r="Q20" s="23">
        <f t="shared" si="67"/>
        <v>492</v>
      </c>
      <c r="R20" s="23">
        <f t="shared" si="67"/>
        <v>585</v>
      </c>
      <c r="S20" s="23">
        <f t="shared" si="67"/>
        <v>404</v>
      </c>
      <c r="T20" s="308"/>
      <c r="U20" s="204" t="e">
        <f>SUM(#REF!)</f>
        <v>#REF!</v>
      </c>
      <c r="V20" s="204" t="e">
        <f>SUM(#REF!)</f>
        <v>#REF!</v>
      </c>
      <c r="W20" s="13">
        <f>AVERAGE(N20:R20)</f>
        <v>531.6</v>
      </c>
      <c r="X20" s="55">
        <f t="shared" si="11"/>
        <v>404</v>
      </c>
      <c r="Y20" s="34"/>
      <c r="Z20" s="34"/>
      <c r="AA20" s="33"/>
      <c r="AB20" s="373"/>
      <c r="AC20" s="194" t="s">
        <v>110</v>
      </c>
      <c r="AD20" s="59">
        <f t="shared" ref="AD20:AH20" si="68">AD8</f>
        <v>2292</v>
      </c>
      <c r="AE20" s="59">
        <f t="shared" si="68"/>
        <v>2346</v>
      </c>
      <c r="AF20" s="59">
        <f t="shared" si="68"/>
        <v>2488</v>
      </c>
      <c r="AG20" s="59">
        <f t="shared" si="68"/>
        <v>2481</v>
      </c>
      <c r="AH20" s="59">
        <f t="shared" si="68"/>
        <v>2526</v>
      </c>
      <c r="AI20" s="308"/>
      <c r="AJ20" s="20">
        <f>SUM(H187:H217)</f>
        <v>2598</v>
      </c>
      <c r="AK20" s="212"/>
      <c r="AL20" s="212"/>
      <c r="AM20" s="20">
        <f t="shared" si="13"/>
        <v>2426.6</v>
      </c>
      <c r="AN20" s="57">
        <f t="shared" si="53"/>
        <v>2598</v>
      </c>
      <c r="AT20" s="376"/>
      <c r="AU20" s="198" t="s">
        <v>110</v>
      </c>
      <c r="AV20" s="23">
        <f t="shared" ref="AV20:AZ20" si="69">AV8</f>
        <v>73.935483870967744</v>
      </c>
      <c r="AW20" s="23">
        <f t="shared" si="69"/>
        <v>75.677419354838705</v>
      </c>
      <c r="AX20" s="23">
        <f t="shared" si="69"/>
        <v>80.258064516129039</v>
      </c>
      <c r="AY20" s="23">
        <f t="shared" si="69"/>
        <v>80.032258064516128</v>
      </c>
      <c r="AZ20" s="23">
        <f t="shared" si="69"/>
        <v>81.483870967741936</v>
      </c>
      <c r="BA20" s="219">
        <f>AVERAGE(H187:H217)</f>
        <v>83.806451612903231</v>
      </c>
      <c r="BB20" s="224">
        <f t="shared" si="16"/>
        <v>78.277419354838713</v>
      </c>
      <c r="BC20" s="55">
        <f t="shared" si="17"/>
        <v>5.5290322580645181</v>
      </c>
    </row>
    <row r="21" spans="1:55" s="11" customFormat="1" x14ac:dyDescent="0.35">
      <c r="A21" s="184">
        <v>43847</v>
      </c>
      <c r="B21" s="176">
        <v>83</v>
      </c>
      <c r="C21" s="176">
        <v>109</v>
      </c>
      <c r="D21" s="176">
        <v>68</v>
      </c>
      <c r="E21" s="176">
        <v>76</v>
      </c>
      <c r="F21" s="176">
        <v>82</v>
      </c>
      <c r="G21" s="177">
        <f>DIARIO!I19</f>
        <v>73</v>
      </c>
      <c r="H21" s="38">
        <f>DIARIO!I385</f>
        <v>87</v>
      </c>
      <c r="I21" s="14"/>
      <c r="J21" s="340"/>
      <c r="K21" s="185" t="s">
        <v>35</v>
      </c>
      <c r="L21" s="186">
        <v>43962</v>
      </c>
      <c r="M21" s="186">
        <v>43968</v>
      </c>
      <c r="N21" s="23">
        <f t="shared" ref="N21:S21" si="70">SUM(B136:B142)</f>
        <v>558</v>
      </c>
      <c r="O21" s="23">
        <f t="shared" si="70"/>
        <v>474</v>
      </c>
      <c r="P21" s="23">
        <f t="shared" si="70"/>
        <v>551</v>
      </c>
      <c r="Q21" s="23">
        <f t="shared" si="70"/>
        <v>590</v>
      </c>
      <c r="R21" s="23">
        <f t="shared" si="70"/>
        <v>589</v>
      </c>
      <c r="S21" s="23">
        <f t="shared" si="70"/>
        <v>407</v>
      </c>
      <c r="T21" s="308"/>
      <c r="U21" s="204" t="e">
        <f>SUM(#REF!)</f>
        <v>#REF!</v>
      </c>
      <c r="V21" s="204" t="e">
        <f>SUM(#REF!)</f>
        <v>#REF!</v>
      </c>
      <c r="W21" s="13">
        <f t="shared" si="10"/>
        <v>552.4</v>
      </c>
      <c r="X21" s="55">
        <f t="shared" si="11"/>
        <v>407</v>
      </c>
      <c r="Y21" s="34"/>
      <c r="Z21" s="34"/>
      <c r="AA21" s="33"/>
      <c r="AB21" s="374"/>
      <c r="AC21" s="194" t="s">
        <v>111</v>
      </c>
      <c r="AD21" s="59">
        <f t="shared" ref="AD21:AH21" si="71">AD9</f>
        <v>2330</v>
      </c>
      <c r="AE21" s="59">
        <f t="shared" si="71"/>
        <v>2306</v>
      </c>
      <c r="AF21" s="59">
        <f t="shared" si="71"/>
        <v>2307</v>
      </c>
      <c r="AG21" s="59">
        <f t="shared" si="71"/>
        <v>2466</v>
      </c>
      <c r="AH21" s="59">
        <f t="shared" si="71"/>
        <v>2665</v>
      </c>
      <c r="AI21" s="308"/>
      <c r="AJ21" s="20">
        <f>SUM(H218:H248)</f>
        <v>2554</v>
      </c>
      <c r="AK21" s="212"/>
      <c r="AL21" s="212"/>
      <c r="AM21" s="20">
        <f t="shared" si="13"/>
        <v>2414.8000000000002</v>
      </c>
      <c r="AN21" s="57">
        <f t="shared" si="53"/>
        <v>2554</v>
      </c>
      <c r="AT21" s="376"/>
      <c r="AU21" s="198" t="s">
        <v>111</v>
      </c>
      <c r="AV21" s="23">
        <f t="shared" ref="AV21:AZ21" si="72">AV9</f>
        <v>75.161290322580641</v>
      </c>
      <c r="AW21" s="23">
        <f t="shared" si="72"/>
        <v>74.387096774193552</v>
      </c>
      <c r="AX21" s="23">
        <f t="shared" si="72"/>
        <v>74.41935483870968</v>
      </c>
      <c r="AY21" s="23">
        <f t="shared" si="72"/>
        <v>79.548387096774192</v>
      </c>
      <c r="AZ21" s="23">
        <f t="shared" si="72"/>
        <v>85.967741935483872</v>
      </c>
      <c r="BA21" s="219">
        <f>AVERAGE(H218:H248)</f>
        <v>82.387096774193552</v>
      </c>
      <c r="BB21" s="224">
        <f t="shared" si="16"/>
        <v>77.896774193548396</v>
      </c>
      <c r="BC21" s="55">
        <f t="shared" si="17"/>
        <v>4.4903225806451559</v>
      </c>
    </row>
    <row r="22" spans="1:55" s="11" customFormat="1" x14ac:dyDescent="0.35">
      <c r="A22" s="184">
        <v>43848</v>
      </c>
      <c r="B22" s="176">
        <v>117</v>
      </c>
      <c r="C22" s="176">
        <v>70</v>
      </c>
      <c r="D22" s="176">
        <v>66</v>
      </c>
      <c r="E22" s="176">
        <v>82</v>
      </c>
      <c r="F22" s="176">
        <v>67</v>
      </c>
      <c r="G22" s="177">
        <f>DIARIO!I20</f>
        <v>77</v>
      </c>
      <c r="H22" s="38">
        <f>DIARIO!I386</f>
        <v>80</v>
      </c>
      <c r="I22" s="14"/>
      <c r="J22" s="340"/>
      <c r="K22" s="185" t="s">
        <v>36</v>
      </c>
      <c r="L22" s="186">
        <v>43969</v>
      </c>
      <c r="M22" s="186">
        <v>43975</v>
      </c>
      <c r="N22" s="23">
        <f t="shared" ref="N22:S22" si="73">SUM(B143:B149)</f>
        <v>642</v>
      </c>
      <c r="O22" s="23">
        <f t="shared" si="73"/>
        <v>563</v>
      </c>
      <c r="P22" s="23">
        <f t="shared" si="73"/>
        <v>572</v>
      </c>
      <c r="Q22" s="23">
        <f t="shared" si="73"/>
        <v>535</v>
      </c>
      <c r="R22" s="23">
        <f t="shared" si="73"/>
        <v>565</v>
      </c>
      <c r="S22" s="23">
        <f t="shared" si="73"/>
        <v>428</v>
      </c>
      <c r="T22" s="308"/>
      <c r="U22" s="204" t="e">
        <f>SUM(#REF!)</f>
        <v>#REF!</v>
      </c>
      <c r="V22" s="204" t="e">
        <f>SUM(#REF!)</f>
        <v>#REF!</v>
      </c>
      <c r="W22" s="13">
        <f t="shared" si="10"/>
        <v>575.4</v>
      </c>
      <c r="X22" s="55">
        <f t="shared" si="11"/>
        <v>428</v>
      </c>
      <c r="Y22" s="34"/>
      <c r="Z22" s="34"/>
      <c r="AA22" s="33"/>
      <c r="AB22" s="196"/>
      <c r="AC22" s="194" t="s">
        <v>112</v>
      </c>
      <c r="AD22" s="59">
        <f t="shared" ref="AD22:AH22" si="74">AD10</f>
        <v>2178</v>
      </c>
      <c r="AE22" s="59">
        <f t="shared" si="74"/>
        <v>2139</v>
      </c>
      <c r="AF22" s="59">
        <f t="shared" si="74"/>
        <v>2179</v>
      </c>
      <c r="AG22" s="59">
        <f t="shared" si="74"/>
        <v>2418</v>
      </c>
      <c r="AH22" s="59">
        <f t="shared" si="74"/>
        <v>2477</v>
      </c>
      <c r="AI22" s="308"/>
      <c r="AJ22" s="12"/>
      <c r="AK22" s="212"/>
      <c r="AL22" s="212"/>
      <c r="AM22" s="20">
        <f t="shared" si="13"/>
        <v>2278.1999999999998</v>
      </c>
      <c r="AN22" s="57">
        <f t="shared" si="53"/>
        <v>0</v>
      </c>
      <c r="AT22" s="377"/>
      <c r="AU22" s="198" t="s">
        <v>155</v>
      </c>
      <c r="AV22" s="13">
        <f>AVERAGE(B249:B253)</f>
        <v>66.599999999999994</v>
      </c>
      <c r="AW22" s="13">
        <f t="shared" ref="AW22:AZ22" si="75">AVERAGE(C249:C253)</f>
        <v>77.400000000000006</v>
      </c>
      <c r="AX22" s="13">
        <f t="shared" si="75"/>
        <v>76.400000000000006</v>
      </c>
      <c r="AY22" s="13">
        <f t="shared" si="75"/>
        <v>89.6</v>
      </c>
      <c r="AZ22" s="13">
        <f t="shared" si="75"/>
        <v>89</v>
      </c>
      <c r="BA22" s="219">
        <f>AVERAGE(H249:H253)</f>
        <v>83.6</v>
      </c>
      <c r="BB22" s="224">
        <f>AVERAGE(AV22:BA22)</f>
        <v>80.433333333333337</v>
      </c>
      <c r="BC22" s="55">
        <f t="shared" si="17"/>
        <v>3.1666666666666572</v>
      </c>
    </row>
    <row r="23" spans="1:55" s="11" customFormat="1" x14ac:dyDescent="0.35">
      <c r="A23" s="184">
        <v>43849</v>
      </c>
      <c r="B23" s="176">
        <v>67</v>
      </c>
      <c r="C23" s="176">
        <v>74</v>
      </c>
      <c r="D23" s="176">
        <v>53</v>
      </c>
      <c r="E23" s="176">
        <v>73</v>
      </c>
      <c r="F23" s="176">
        <v>90</v>
      </c>
      <c r="G23" s="177">
        <f>DIARIO!I21</f>
        <v>102</v>
      </c>
      <c r="H23" s="38">
        <f>DIARIO!I387</f>
        <v>84</v>
      </c>
      <c r="I23" s="14"/>
      <c r="J23" s="340"/>
      <c r="K23" s="185" t="s">
        <v>37</v>
      </c>
      <c r="L23" s="186">
        <v>43976</v>
      </c>
      <c r="M23" s="186">
        <v>43982</v>
      </c>
      <c r="N23" s="23">
        <f t="shared" ref="N23:S23" si="76">SUM(B150:B156)</f>
        <v>577</v>
      </c>
      <c r="O23" s="23">
        <f t="shared" si="76"/>
        <v>491</v>
      </c>
      <c r="P23" s="23">
        <f t="shared" si="76"/>
        <v>566</v>
      </c>
      <c r="Q23" s="23">
        <f t="shared" si="76"/>
        <v>489</v>
      </c>
      <c r="R23" s="23">
        <f t="shared" si="76"/>
        <v>546</v>
      </c>
      <c r="S23" s="23">
        <f t="shared" si="76"/>
        <v>404</v>
      </c>
      <c r="T23" s="308"/>
      <c r="U23" s="204" t="e">
        <f>SUM(#REF!)</f>
        <v>#REF!</v>
      </c>
      <c r="V23" s="204" t="e">
        <f>SUM(#REF!)</f>
        <v>#REF!</v>
      </c>
      <c r="W23" s="13">
        <f t="shared" si="10"/>
        <v>533.79999999999995</v>
      </c>
      <c r="X23" s="55">
        <f t="shared" si="11"/>
        <v>404</v>
      </c>
      <c r="Y23" s="34"/>
      <c r="Z23" s="34"/>
      <c r="AA23" s="33"/>
      <c r="AB23" s="196"/>
      <c r="AC23" s="194" t="s">
        <v>113</v>
      </c>
      <c r="AD23" s="59">
        <f t="shared" ref="AD23:AH23" si="77">AD11</f>
        <v>2240</v>
      </c>
      <c r="AE23" s="59">
        <f t="shared" si="77"/>
        <v>2310</v>
      </c>
      <c r="AF23" s="59">
        <f t="shared" si="77"/>
        <v>2386</v>
      </c>
      <c r="AG23" s="59">
        <f t="shared" si="77"/>
        <v>2488</v>
      </c>
      <c r="AH23" s="59">
        <f t="shared" si="77"/>
        <v>2503</v>
      </c>
      <c r="AI23" s="308"/>
      <c r="AJ23" s="12"/>
      <c r="AK23" s="212"/>
      <c r="AL23" s="212"/>
      <c r="AM23" s="20">
        <f t="shared" si="13"/>
        <v>2385.4</v>
      </c>
      <c r="AN23" s="57">
        <f t="shared" si="53"/>
        <v>0</v>
      </c>
      <c r="AT23" s="196"/>
      <c r="AU23" s="198" t="s">
        <v>113</v>
      </c>
      <c r="AV23" s="13"/>
      <c r="AW23" s="13"/>
      <c r="AX23" s="13"/>
      <c r="AY23" s="13"/>
      <c r="AZ23" s="13"/>
      <c r="BA23" s="220"/>
      <c r="BB23" s="224"/>
      <c r="BC23" s="55"/>
    </row>
    <row r="24" spans="1:55" s="11" customFormat="1" x14ac:dyDescent="0.35">
      <c r="A24" s="184">
        <v>43850</v>
      </c>
      <c r="B24" s="176">
        <v>73</v>
      </c>
      <c r="C24" s="176">
        <v>71</v>
      </c>
      <c r="D24" s="176">
        <v>72</v>
      </c>
      <c r="E24" s="176">
        <v>102</v>
      </c>
      <c r="F24" s="176">
        <v>98</v>
      </c>
      <c r="G24" s="177">
        <f>DIARIO!I22</f>
        <v>69</v>
      </c>
      <c r="H24" s="38">
        <f>DIARIO!I388</f>
        <v>63</v>
      </c>
      <c r="I24" s="14"/>
      <c r="J24" s="340"/>
      <c r="K24" s="185" t="s">
        <v>38</v>
      </c>
      <c r="L24" s="186">
        <v>43983</v>
      </c>
      <c r="M24" s="186">
        <v>43989</v>
      </c>
      <c r="N24" s="23">
        <f t="shared" ref="N24:S24" si="78">SUM(B157:B163)</f>
        <v>530</v>
      </c>
      <c r="O24" s="23">
        <f t="shared" si="78"/>
        <v>559</v>
      </c>
      <c r="P24" s="23">
        <f t="shared" si="78"/>
        <v>579</v>
      </c>
      <c r="Q24" s="23">
        <f t="shared" si="78"/>
        <v>580</v>
      </c>
      <c r="R24" s="23">
        <f t="shared" si="78"/>
        <v>596</v>
      </c>
      <c r="S24" s="23">
        <f t="shared" si="78"/>
        <v>423</v>
      </c>
      <c r="T24" s="308"/>
      <c r="U24" s="204" t="e">
        <f>SUM(#REF!)</f>
        <v>#REF!</v>
      </c>
      <c r="V24" s="204" t="e">
        <f>SUM(#REF!)</f>
        <v>#REF!</v>
      </c>
      <c r="W24" s="13">
        <f t="shared" si="10"/>
        <v>568.79999999999995</v>
      </c>
      <c r="X24" s="55">
        <f t="shared" si="11"/>
        <v>423</v>
      </c>
      <c r="Y24" s="34"/>
      <c r="Z24" s="34"/>
      <c r="AA24" s="33"/>
      <c r="AB24" s="196"/>
      <c r="AC24" s="194" t="s">
        <v>114</v>
      </c>
      <c r="AD24" s="59">
        <f t="shared" ref="AD24:AH24" si="79">AD12</f>
        <v>2386</v>
      </c>
      <c r="AE24" s="59">
        <f t="shared" si="79"/>
        <v>2298</v>
      </c>
      <c r="AF24" s="59">
        <f t="shared" si="79"/>
        <v>2382</v>
      </c>
      <c r="AG24" s="59">
        <f t="shared" si="79"/>
        <v>2304</v>
      </c>
      <c r="AH24" s="59">
        <f t="shared" si="79"/>
        <v>2491</v>
      </c>
      <c r="AI24" s="308"/>
      <c r="AJ24" s="12"/>
      <c r="AK24" s="212"/>
      <c r="AL24" s="212"/>
      <c r="AM24" s="20">
        <f t="shared" si="13"/>
        <v>2372.1999999999998</v>
      </c>
      <c r="AN24" s="57">
        <f t="shared" si="53"/>
        <v>0</v>
      </c>
      <c r="AT24" s="196"/>
      <c r="AU24" s="198" t="s">
        <v>114</v>
      </c>
      <c r="AV24" s="13"/>
      <c r="AW24" s="13"/>
      <c r="AX24" s="13"/>
      <c r="AY24" s="13"/>
      <c r="AZ24" s="13"/>
      <c r="BA24" s="220"/>
      <c r="BB24" s="224"/>
      <c r="BC24" s="55"/>
    </row>
    <row r="25" spans="1:55" s="11" customFormat="1" ht="15.6" thickBot="1" x14ac:dyDescent="0.4">
      <c r="A25" s="184">
        <v>43851</v>
      </c>
      <c r="B25" s="176">
        <v>77</v>
      </c>
      <c r="C25" s="176">
        <v>65</v>
      </c>
      <c r="D25" s="176">
        <v>64</v>
      </c>
      <c r="E25" s="176">
        <v>123</v>
      </c>
      <c r="F25" s="176">
        <v>65</v>
      </c>
      <c r="G25" s="177">
        <f>DIARIO!I23</f>
        <v>72</v>
      </c>
      <c r="H25" s="38">
        <f>DIARIO!I389</f>
        <v>78</v>
      </c>
      <c r="I25" s="14"/>
      <c r="J25" s="340"/>
      <c r="K25" s="185" t="s">
        <v>39</v>
      </c>
      <c r="L25" s="186">
        <v>43990</v>
      </c>
      <c r="M25" s="186">
        <v>43996</v>
      </c>
      <c r="N25" s="23">
        <f t="shared" ref="N25:S25" si="80">SUM(B164:B170)</f>
        <v>556</v>
      </c>
      <c r="O25" s="23">
        <f t="shared" si="80"/>
        <v>568</v>
      </c>
      <c r="P25" s="23">
        <f t="shared" si="80"/>
        <v>468</v>
      </c>
      <c r="Q25" s="23">
        <f t="shared" si="80"/>
        <v>600</v>
      </c>
      <c r="R25" s="23">
        <f t="shared" si="80"/>
        <v>571</v>
      </c>
      <c r="S25" s="23">
        <f t="shared" si="80"/>
        <v>480</v>
      </c>
      <c r="T25" s="308"/>
      <c r="U25" s="204" t="e">
        <f>SUM(#REF!)</f>
        <v>#REF!</v>
      </c>
      <c r="V25" s="204" t="e">
        <f>SUM(#REF!)</f>
        <v>#REF!</v>
      </c>
      <c r="W25" s="13">
        <f t="shared" si="10"/>
        <v>552.6</v>
      </c>
      <c r="X25" s="55">
        <f t="shared" si="11"/>
        <v>480</v>
      </c>
      <c r="Y25" s="34"/>
      <c r="Z25" s="34"/>
      <c r="AA25" s="33"/>
      <c r="AB25" s="197"/>
      <c r="AC25" s="195" t="s">
        <v>115</v>
      </c>
      <c r="AD25" s="61">
        <f t="shared" ref="AD25:AH25" si="81">AD13</f>
        <v>2583</v>
      </c>
      <c r="AE25" s="61">
        <f t="shared" si="81"/>
        <v>2477</v>
      </c>
      <c r="AF25" s="61">
        <f t="shared" si="81"/>
        <v>2807</v>
      </c>
      <c r="AG25" s="61">
        <f t="shared" si="81"/>
        <v>2790</v>
      </c>
      <c r="AH25" s="61">
        <f t="shared" si="81"/>
        <v>2994</v>
      </c>
      <c r="AI25" s="309"/>
      <c r="AJ25" s="63"/>
      <c r="AK25" s="213"/>
      <c r="AL25" s="213"/>
      <c r="AM25" s="62">
        <f t="shared" si="13"/>
        <v>2730.2</v>
      </c>
      <c r="AN25" s="64">
        <f t="shared" si="53"/>
        <v>0</v>
      </c>
      <c r="AT25" s="196"/>
      <c r="AU25" s="198" t="s">
        <v>115</v>
      </c>
      <c r="AV25" s="13"/>
      <c r="AW25" s="13"/>
      <c r="AX25" s="13"/>
      <c r="AY25" s="13"/>
      <c r="AZ25" s="13"/>
      <c r="BA25" s="220"/>
      <c r="BB25" s="224"/>
      <c r="BC25" s="55"/>
    </row>
    <row r="26" spans="1:55" s="11" customFormat="1" ht="33" customHeight="1" thickBot="1" x14ac:dyDescent="0.4">
      <c r="A26" s="184">
        <v>43852</v>
      </c>
      <c r="B26" s="176">
        <v>54</v>
      </c>
      <c r="C26" s="176">
        <v>77</v>
      </c>
      <c r="D26" s="176">
        <v>78</v>
      </c>
      <c r="E26" s="176">
        <v>83</v>
      </c>
      <c r="F26" s="176">
        <v>72</v>
      </c>
      <c r="G26" s="177">
        <f>DIARIO!I24</f>
        <v>77</v>
      </c>
      <c r="H26" s="38">
        <f>DIARIO!I390</f>
        <v>80</v>
      </c>
      <c r="I26" s="14"/>
      <c r="J26" s="340"/>
      <c r="K26" s="185" t="s">
        <v>40</v>
      </c>
      <c r="L26" s="186">
        <v>43997</v>
      </c>
      <c r="M26" s="186">
        <v>44003</v>
      </c>
      <c r="N26" s="23">
        <f t="shared" ref="N26:S26" si="82">SUM(B171:B177)</f>
        <v>577</v>
      </c>
      <c r="O26" s="23">
        <f t="shared" si="82"/>
        <v>599</v>
      </c>
      <c r="P26" s="23">
        <f t="shared" si="82"/>
        <v>514</v>
      </c>
      <c r="Q26" s="23">
        <f t="shared" si="82"/>
        <v>507</v>
      </c>
      <c r="R26" s="23">
        <f t="shared" si="82"/>
        <v>622</v>
      </c>
      <c r="S26" s="23">
        <f t="shared" si="82"/>
        <v>444</v>
      </c>
      <c r="T26" s="308"/>
      <c r="U26" s="204" t="e">
        <f>SUM(#REF!)</f>
        <v>#REF!</v>
      </c>
      <c r="V26" s="204" t="e">
        <f>SUM(#REF!)</f>
        <v>#REF!</v>
      </c>
      <c r="W26" s="13">
        <f t="shared" si="10"/>
        <v>563.79999999999995</v>
      </c>
      <c r="X26" s="55">
        <f t="shared" si="11"/>
        <v>444</v>
      </c>
      <c r="Y26" s="34"/>
      <c r="Z26" s="34"/>
      <c r="AA26" s="33"/>
      <c r="AO26" s="118"/>
      <c r="AT26" s="179" t="s">
        <v>103</v>
      </c>
      <c r="AU26" s="180" t="s">
        <v>70</v>
      </c>
      <c r="AV26" s="180" t="s">
        <v>71</v>
      </c>
      <c r="AW26" s="180" t="s">
        <v>72</v>
      </c>
      <c r="AX26" s="180" t="s">
        <v>73</v>
      </c>
      <c r="AY26" s="180" t="s">
        <v>74</v>
      </c>
      <c r="AZ26" s="180" t="s">
        <v>75</v>
      </c>
      <c r="BA26" s="181" t="s">
        <v>116</v>
      </c>
      <c r="BB26" s="281" t="s">
        <v>88</v>
      </c>
      <c r="BC26" s="75"/>
    </row>
    <row r="27" spans="1:55" s="11" customFormat="1" x14ac:dyDescent="0.35">
      <c r="A27" s="184">
        <v>43853</v>
      </c>
      <c r="B27" s="176">
        <v>54</v>
      </c>
      <c r="C27" s="176">
        <v>83</v>
      </c>
      <c r="D27" s="176">
        <v>96</v>
      </c>
      <c r="E27" s="176">
        <v>67</v>
      </c>
      <c r="F27" s="176">
        <v>64</v>
      </c>
      <c r="G27" s="177">
        <f>DIARIO!I25</f>
        <v>76</v>
      </c>
      <c r="H27" s="38">
        <f>DIARIO!I391</f>
        <v>82</v>
      </c>
      <c r="I27" s="14"/>
      <c r="J27" s="340"/>
      <c r="K27" s="185" t="s">
        <v>41</v>
      </c>
      <c r="L27" s="186">
        <v>44004</v>
      </c>
      <c r="M27" s="186">
        <v>44010</v>
      </c>
      <c r="N27" s="23">
        <f t="shared" ref="N27:S27" si="83">SUM(B178:B184)</f>
        <v>555</v>
      </c>
      <c r="O27" s="23">
        <f t="shared" si="83"/>
        <v>545</v>
      </c>
      <c r="P27" s="23">
        <f t="shared" si="83"/>
        <v>526</v>
      </c>
      <c r="Q27" s="23">
        <f t="shared" si="83"/>
        <v>551</v>
      </c>
      <c r="R27" s="23">
        <f t="shared" si="83"/>
        <v>568</v>
      </c>
      <c r="S27" s="23">
        <f t="shared" si="83"/>
        <v>467</v>
      </c>
      <c r="T27" s="308"/>
      <c r="U27" s="204" t="e">
        <f>SUM(#REF!)</f>
        <v>#REF!</v>
      </c>
      <c r="V27" s="204" t="e">
        <f>SUM(#REF!)</f>
        <v>#REF!</v>
      </c>
      <c r="W27" s="13">
        <f t="shared" si="10"/>
        <v>549</v>
      </c>
      <c r="X27" s="55">
        <f t="shared" si="11"/>
        <v>467</v>
      </c>
      <c r="Y27" s="34"/>
      <c r="Z27" s="34"/>
      <c r="AA27" s="33"/>
      <c r="AB27" s="314" t="s">
        <v>142</v>
      </c>
      <c r="AC27" s="334" t="s">
        <v>144</v>
      </c>
      <c r="AD27" s="335"/>
      <c r="AE27" s="335"/>
      <c r="AF27" s="335"/>
      <c r="AG27" s="335"/>
      <c r="AH27" s="335"/>
      <c r="AI27" s="335"/>
      <c r="AM27" s="345" t="s">
        <v>146</v>
      </c>
      <c r="AN27" s="345"/>
      <c r="AO27" s="118"/>
    </row>
    <row r="28" spans="1:55" s="11" customFormat="1" ht="30" customHeight="1" x14ac:dyDescent="0.35">
      <c r="A28" s="184">
        <v>43854</v>
      </c>
      <c r="B28" s="176">
        <v>85</v>
      </c>
      <c r="C28" s="176">
        <v>103</v>
      </c>
      <c r="D28" s="176">
        <v>73</v>
      </c>
      <c r="E28" s="176">
        <v>67</v>
      </c>
      <c r="F28" s="176">
        <v>81</v>
      </c>
      <c r="G28" s="177">
        <f>DIARIO!I26</f>
        <v>76</v>
      </c>
      <c r="H28" s="38">
        <f>DIARIO!I392</f>
        <v>90</v>
      </c>
      <c r="I28" s="14"/>
      <c r="J28" s="340"/>
      <c r="K28" s="185" t="s">
        <v>42</v>
      </c>
      <c r="L28" s="186">
        <v>44011</v>
      </c>
      <c r="M28" s="186">
        <v>44017</v>
      </c>
      <c r="N28" s="23">
        <f t="shared" ref="N28:S28" si="84">SUM(B185:B191)</f>
        <v>579</v>
      </c>
      <c r="O28" s="23">
        <f t="shared" si="84"/>
        <v>563</v>
      </c>
      <c r="P28" s="23">
        <f t="shared" si="84"/>
        <v>619</v>
      </c>
      <c r="Q28" s="23">
        <f t="shared" si="84"/>
        <v>543</v>
      </c>
      <c r="R28" s="23">
        <f t="shared" si="84"/>
        <v>619</v>
      </c>
      <c r="S28" s="23">
        <f t="shared" si="84"/>
        <v>440</v>
      </c>
      <c r="T28" s="308"/>
      <c r="U28" s="204" t="e">
        <f>SUM(#REF!)</f>
        <v>#REF!</v>
      </c>
      <c r="V28" s="204" t="e">
        <f>SUM(#REF!)</f>
        <v>#REF!</v>
      </c>
      <c r="W28" s="13">
        <f t="shared" si="10"/>
        <v>584.6</v>
      </c>
      <c r="X28" s="55">
        <f t="shared" si="11"/>
        <v>440</v>
      </c>
      <c r="Y28" s="34"/>
      <c r="Z28" s="34"/>
      <c r="AA28" s="33"/>
      <c r="AB28" s="314"/>
      <c r="AC28" s="233">
        <v>2015</v>
      </c>
      <c r="AD28" s="114">
        <v>2016</v>
      </c>
      <c r="AE28" s="114">
        <v>2017</v>
      </c>
      <c r="AF28" s="114">
        <v>2018</v>
      </c>
      <c r="AG28" s="114">
        <v>2019</v>
      </c>
      <c r="AH28" s="114">
        <v>2020</v>
      </c>
      <c r="AI28" s="115" t="s">
        <v>118</v>
      </c>
      <c r="AJ28" s="118"/>
      <c r="AK28" s="269"/>
      <c r="AL28" s="271"/>
      <c r="AM28" s="345"/>
      <c r="AN28" s="345"/>
      <c r="AO28" s="270"/>
    </row>
    <row r="29" spans="1:55" s="11" customFormat="1" ht="15" customHeight="1" x14ac:dyDescent="0.35">
      <c r="A29" s="184">
        <v>43855</v>
      </c>
      <c r="B29" s="176">
        <v>104</v>
      </c>
      <c r="C29" s="176">
        <v>71</v>
      </c>
      <c r="D29" s="176">
        <v>71</v>
      </c>
      <c r="E29" s="176">
        <v>67</v>
      </c>
      <c r="F29" s="176">
        <v>58</v>
      </c>
      <c r="G29" s="177">
        <f>DIARIO!I27</f>
        <v>65</v>
      </c>
      <c r="H29" s="38">
        <f>DIARIO!I393</f>
        <v>67</v>
      </c>
      <c r="I29" s="14"/>
      <c r="J29" s="340"/>
      <c r="K29" s="185" t="s">
        <v>43</v>
      </c>
      <c r="L29" s="186">
        <v>44018</v>
      </c>
      <c r="M29" s="186">
        <v>44024</v>
      </c>
      <c r="N29" s="23">
        <f t="shared" ref="N29:S29" si="85">SUM(B192:B198)</f>
        <v>526</v>
      </c>
      <c r="O29" s="23">
        <f t="shared" si="85"/>
        <v>514</v>
      </c>
      <c r="P29" s="23">
        <f t="shared" si="85"/>
        <v>546</v>
      </c>
      <c r="Q29" s="23">
        <f t="shared" si="85"/>
        <v>570</v>
      </c>
      <c r="R29" s="23">
        <f t="shared" si="85"/>
        <v>592</v>
      </c>
      <c r="S29" s="23">
        <f t="shared" si="85"/>
        <v>488</v>
      </c>
      <c r="T29" s="308"/>
      <c r="U29" s="204" t="e">
        <f>SUM(#REF!)</f>
        <v>#REF!</v>
      </c>
      <c r="V29" s="204" t="e">
        <f>SUM(#REF!)</f>
        <v>#REF!</v>
      </c>
      <c r="W29" s="13">
        <f t="shared" si="10"/>
        <v>549.6</v>
      </c>
      <c r="X29" s="55">
        <f t="shared" si="11"/>
        <v>488</v>
      </c>
      <c r="Y29" s="34"/>
      <c r="Z29" s="34"/>
      <c r="AA29" s="33"/>
      <c r="AB29" s="314"/>
      <c r="AC29" s="234">
        <f>SUM(AD2:AD13)</f>
        <v>28217</v>
      </c>
      <c r="AD29" s="234">
        <f t="shared" ref="AD29:AH29" si="86">SUM(AE2:AE13)</f>
        <v>27879</v>
      </c>
      <c r="AE29" s="234">
        <f t="shared" si="86"/>
        <v>28685</v>
      </c>
      <c r="AF29" s="234">
        <f t="shared" si="86"/>
        <v>29293</v>
      </c>
      <c r="AG29" s="234">
        <f t="shared" si="86"/>
        <v>30674</v>
      </c>
      <c r="AH29" s="234">
        <f t="shared" si="86"/>
        <v>25767</v>
      </c>
      <c r="AI29" s="30">
        <f>AH29-AG30</f>
        <v>-3182.5999999999985</v>
      </c>
      <c r="AJ29" s="270"/>
      <c r="AK29" s="269"/>
      <c r="AL29" s="271"/>
      <c r="AM29" s="345"/>
      <c r="AN29" s="345"/>
      <c r="AO29" s="270"/>
    </row>
    <row r="30" spans="1:55" s="11" customFormat="1" ht="43.8" thickBot="1" x14ac:dyDescent="0.4">
      <c r="A30" s="184">
        <v>43856</v>
      </c>
      <c r="B30" s="176">
        <v>81</v>
      </c>
      <c r="C30" s="176">
        <v>76</v>
      </c>
      <c r="D30" s="176">
        <v>58</v>
      </c>
      <c r="E30" s="176">
        <v>72</v>
      </c>
      <c r="F30" s="176">
        <v>70</v>
      </c>
      <c r="G30" s="177">
        <f>DIARIO!I28</f>
        <v>90</v>
      </c>
      <c r="H30" s="38">
        <f>DIARIO!I394</f>
        <v>64</v>
      </c>
      <c r="I30" s="14"/>
      <c r="J30" s="340"/>
      <c r="K30" s="185" t="s">
        <v>44</v>
      </c>
      <c r="L30" s="186">
        <v>44025</v>
      </c>
      <c r="M30" s="186">
        <v>44031</v>
      </c>
      <c r="N30" s="23">
        <f t="shared" ref="N30:S30" si="87">SUM(B199:B205)</f>
        <v>512</v>
      </c>
      <c r="O30" s="23">
        <f t="shared" si="87"/>
        <v>510</v>
      </c>
      <c r="P30" s="23">
        <f t="shared" si="87"/>
        <v>572</v>
      </c>
      <c r="Q30" s="23">
        <f t="shared" si="87"/>
        <v>596</v>
      </c>
      <c r="R30" s="23">
        <f t="shared" si="87"/>
        <v>555</v>
      </c>
      <c r="S30" s="23">
        <f t="shared" si="87"/>
        <v>476</v>
      </c>
      <c r="T30" s="308"/>
      <c r="U30" s="204" t="e">
        <f>SUM(#REF!)</f>
        <v>#REF!</v>
      </c>
      <c r="V30" s="204" t="e">
        <f>SUM(#REF!)</f>
        <v>#REF!</v>
      </c>
      <c r="W30" s="13">
        <f t="shared" si="10"/>
        <v>549</v>
      </c>
      <c r="X30" s="55">
        <f t="shared" si="11"/>
        <v>476</v>
      </c>
      <c r="Y30" s="34"/>
      <c r="Z30" s="34"/>
      <c r="AA30" s="33"/>
      <c r="AB30" s="314"/>
      <c r="AC30" s="336" t="s">
        <v>125</v>
      </c>
      <c r="AD30" s="337"/>
      <c r="AE30" s="337"/>
      <c r="AF30" s="337"/>
      <c r="AG30" s="240">
        <f>AVERAGE(AC29:AG29)</f>
        <v>28949.599999999999</v>
      </c>
      <c r="AH30" s="276" t="s">
        <v>119</v>
      </c>
      <c r="AI30" s="277">
        <f>AI29/AG30</f>
        <v>-0.10993588857877133</v>
      </c>
      <c r="AJ30" s="270"/>
      <c r="AK30" s="269"/>
      <c r="AL30" s="271"/>
      <c r="AM30" s="345"/>
      <c r="AN30" s="345"/>
      <c r="AO30" s="270"/>
    </row>
    <row r="31" spans="1:55" s="11" customFormat="1" ht="15" customHeight="1" x14ac:dyDescent="0.35">
      <c r="A31" s="184">
        <v>43857</v>
      </c>
      <c r="B31" s="176">
        <v>58</v>
      </c>
      <c r="C31" s="176">
        <v>63</v>
      </c>
      <c r="D31" s="176">
        <v>83</v>
      </c>
      <c r="E31" s="176">
        <v>103</v>
      </c>
      <c r="F31" s="176">
        <v>109</v>
      </c>
      <c r="G31" s="177">
        <f>DIARIO!I29</f>
        <v>48</v>
      </c>
      <c r="H31" s="38">
        <f>DIARIO!I395</f>
        <v>66</v>
      </c>
      <c r="I31" s="14"/>
      <c r="J31" s="340"/>
      <c r="K31" s="185" t="s">
        <v>45</v>
      </c>
      <c r="L31" s="186">
        <v>44032</v>
      </c>
      <c r="M31" s="186">
        <v>44038</v>
      </c>
      <c r="N31" s="23">
        <f t="shared" ref="N31:S31" si="88">SUM(B206:B212)</f>
        <v>508</v>
      </c>
      <c r="O31" s="23">
        <f t="shared" si="88"/>
        <v>514</v>
      </c>
      <c r="P31" s="23">
        <f t="shared" si="88"/>
        <v>515</v>
      </c>
      <c r="Q31" s="23">
        <f t="shared" si="88"/>
        <v>555</v>
      </c>
      <c r="R31" s="23">
        <f t="shared" si="88"/>
        <v>594</v>
      </c>
      <c r="S31" s="23">
        <f t="shared" si="88"/>
        <v>458</v>
      </c>
      <c r="T31" s="308"/>
      <c r="U31" s="204" t="e">
        <f>SUM(#REF!)</f>
        <v>#REF!</v>
      </c>
      <c r="V31" s="204" t="e">
        <f>SUM(#REF!)</f>
        <v>#REF!</v>
      </c>
      <c r="W31" s="13">
        <f t="shared" si="10"/>
        <v>537.20000000000005</v>
      </c>
      <c r="X31" s="55">
        <f t="shared" si="11"/>
        <v>458</v>
      </c>
      <c r="Y31" s="34"/>
      <c r="Z31" s="34"/>
      <c r="AA31" s="33"/>
      <c r="AB31" s="314"/>
      <c r="AC31" s="1"/>
      <c r="AD31" s="1"/>
      <c r="AE31" s="1"/>
      <c r="AF31" s="1"/>
      <c r="AG31" s="237"/>
      <c r="AH31" s="237"/>
      <c r="AI31" s="267"/>
      <c r="AJ31" s="270"/>
      <c r="AK31" s="269"/>
      <c r="AL31" s="271"/>
      <c r="AM31" s="345"/>
      <c r="AN31" s="345"/>
      <c r="AO31" s="270"/>
    </row>
    <row r="32" spans="1:55" s="11" customFormat="1" ht="15.75" customHeight="1" thickBot="1" x14ac:dyDescent="0.4">
      <c r="A32" s="184">
        <v>43858</v>
      </c>
      <c r="B32" s="176">
        <v>62</v>
      </c>
      <c r="C32" s="176">
        <v>71</v>
      </c>
      <c r="D32" s="176">
        <v>84</v>
      </c>
      <c r="E32" s="176">
        <v>113</v>
      </c>
      <c r="F32" s="176">
        <v>84</v>
      </c>
      <c r="G32" s="177">
        <f>DIARIO!I30</f>
        <v>61</v>
      </c>
      <c r="H32" s="38">
        <f>DIARIO!I396</f>
        <v>69</v>
      </c>
      <c r="I32" s="14"/>
      <c r="J32" s="340"/>
      <c r="K32" s="185" t="s">
        <v>46</v>
      </c>
      <c r="L32" s="186">
        <v>44039</v>
      </c>
      <c r="M32" s="186">
        <v>44045</v>
      </c>
      <c r="N32" s="23">
        <f t="shared" ref="N32:S32" si="89">SUM(B213:B219)</f>
        <v>525</v>
      </c>
      <c r="O32" s="23">
        <f t="shared" si="89"/>
        <v>510</v>
      </c>
      <c r="P32" s="23">
        <f t="shared" si="89"/>
        <v>524</v>
      </c>
      <c r="Q32" s="23">
        <f t="shared" si="89"/>
        <v>488</v>
      </c>
      <c r="R32" s="23">
        <f t="shared" si="89"/>
        <v>560</v>
      </c>
      <c r="S32" s="23">
        <f t="shared" si="89"/>
        <v>552</v>
      </c>
      <c r="T32" s="308"/>
      <c r="U32" s="204" t="e">
        <f>SUM(#REF!)</f>
        <v>#REF!</v>
      </c>
      <c r="V32" s="204" t="e">
        <f>SUM(#REF!)</f>
        <v>#REF!</v>
      </c>
      <c r="W32" s="13">
        <f t="shared" si="10"/>
        <v>521.4</v>
      </c>
      <c r="X32" s="55">
        <f t="shared" si="11"/>
        <v>552</v>
      </c>
      <c r="Y32" s="34"/>
      <c r="Z32" s="34"/>
      <c r="AA32" s="33"/>
      <c r="AB32" s="314"/>
      <c r="AC32" s="238"/>
      <c r="AD32" s="238"/>
      <c r="AE32" s="238"/>
      <c r="AF32" s="238"/>
      <c r="AG32" s="237"/>
      <c r="AH32" s="237"/>
      <c r="AI32" s="268"/>
      <c r="AJ32" s="270"/>
      <c r="AK32" s="269"/>
      <c r="AL32" s="271"/>
      <c r="AM32" s="345"/>
      <c r="AN32" s="345"/>
      <c r="AO32" s="270"/>
    </row>
    <row r="33" spans="1:41" s="11" customFormat="1" ht="15" customHeight="1" x14ac:dyDescent="0.35">
      <c r="A33" s="184">
        <v>43859</v>
      </c>
      <c r="B33" s="176">
        <v>77</v>
      </c>
      <c r="C33" s="176">
        <v>68</v>
      </c>
      <c r="D33" s="176">
        <v>104</v>
      </c>
      <c r="E33" s="176">
        <v>70</v>
      </c>
      <c r="F33" s="176">
        <v>77</v>
      </c>
      <c r="G33" s="177">
        <f>DIARIO!I31</f>
        <v>69</v>
      </c>
      <c r="H33" s="38">
        <f>DIARIO!I397</f>
        <v>77</v>
      </c>
      <c r="I33" s="14"/>
      <c r="J33" s="340"/>
      <c r="K33" s="185" t="s">
        <v>47</v>
      </c>
      <c r="L33" s="186">
        <v>44046</v>
      </c>
      <c r="M33" s="186">
        <v>44052</v>
      </c>
      <c r="N33" s="23">
        <f t="shared" ref="N33:S33" si="90">SUM(B220:B226)</f>
        <v>574</v>
      </c>
      <c r="O33" s="23">
        <f t="shared" si="90"/>
        <v>542</v>
      </c>
      <c r="P33" s="23">
        <f t="shared" si="90"/>
        <v>554</v>
      </c>
      <c r="Q33" s="23">
        <f t="shared" si="90"/>
        <v>567</v>
      </c>
      <c r="R33" s="23">
        <f t="shared" si="90"/>
        <v>608</v>
      </c>
      <c r="S33" s="23">
        <f t="shared" si="90"/>
        <v>494</v>
      </c>
      <c r="T33" s="308"/>
      <c r="U33" s="204" t="e">
        <f>SUM(#REF!)</f>
        <v>#REF!</v>
      </c>
      <c r="V33" s="204" t="e">
        <f>SUM(#REF!)</f>
        <v>#REF!</v>
      </c>
      <c r="W33" s="13">
        <f t="shared" si="10"/>
        <v>569</v>
      </c>
      <c r="X33" s="55">
        <f t="shared" si="11"/>
        <v>494</v>
      </c>
      <c r="Y33" s="34"/>
      <c r="Z33" s="34"/>
      <c r="AA33" s="33"/>
      <c r="AB33" s="314"/>
      <c r="AC33" s="334" t="s">
        <v>158</v>
      </c>
      <c r="AD33" s="335"/>
      <c r="AE33" s="335"/>
      <c r="AF33" s="335"/>
      <c r="AG33" s="335"/>
      <c r="AH33" s="335"/>
      <c r="AI33" s="335"/>
      <c r="AJ33" s="270"/>
      <c r="AK33" s="269"/>
      <c r="AL33" s="271"/>
      <c r="AM33" s="345"/>
      <c r="AN33" s="345"/>
      <c r="AO33" s="270"/>
    </row>
    <row r="34" spans="1:41" s="11" customFormat="1" ht="28.8" x14ac:dyDescent="0.35">
      <c r="A34" s="184">
        <v>43860</v>
      </c>
      <c r="B34" s="176">
        <v>75</v>
      </c>
      <c r="C34" s="176">
        <v>101</v>
      </c>
      <c r="D34" s="176">
        <v>61</v>
      </c>
      <c r="E34" s="176">
        <v>71</v>
      </c>
      <c r="F34" s="176">
        <v>66</v>
      </c>
      <c r="G34" s="177">
        <f>DIARIO!I32</f>
        <v>57</v>
      </c>
      <c r="H34" s="38">
        <f>DIARIO!I398</f>
        <v>109</v>
      </c>
      <c r="I34" s="14"/>
      <c r="J34" s="340"/>
      <c r="K34" s="185" t="s">
        <v>48</v>
      </c>
      <c r="L34" s="186">
        <v>44053</v>
      </c>
      <c r="M34" s="186">
        <v>44059</v>
      </c>
      <c r="N34" s="23">
        <f t="shared" ref="N34:S34" si="91">SUM(B227:B233)</f>
        <v>473</v>
      </c>
      <c r="O34" s="23">
        <f t="shared" si="91"/>
        <v>564</v>
      </c>
      <c r="P34" s="23">
        <f t="shared" si="91"/>
        <v>498</v>
      </c>
      <c r="Q34" s="23">
        <f t="shared" si="91"/>
        <v>593</v>
      </c>
      <c r="R34" s="23">
        <f t="shared" si="91"/>
        <v>618</v>
      </c>
      <c r="S34" s="23">
        <f t="shared" si="91"/>
        <v>493</v>
      </c>
      <c r="T34" s="308"/>
      <c r="U34" s="204" t="e">
        <f>SUM(#REF!)</f>
        <v>#REF!</v>
      </c>
      <c r="V34" s="204" t="e">
        <f>SUM(#REF!)</f>
        <v>#REF!</v>
      </c>
      <c r="W34" s="13">
        <f t="shared" si="10"/>
        <v>549.20000000000005</v>
      </c>
      <c r="X34" s="55">
        <f t="shared" si="11"/>
        <v>493</v>
      </c>
      <c r="Y34" s="34"/>
      <c r="Z34" s="34"/>
      <c r="AA34" s="33"/>
      <c r="AB34" s="314"/>
      <c r="AC34" s="233">
        <v>2015</v>
      </c>
      <c r="AD34" s="114">
        <v>2016</v>
      </c>
      <c r="AE34" s="114">
        <v>2017</v>
      </c>
      <c r="AF34" s="114">
        <v>2018</v>
      </c>
      <c r="AG34" s="114">
        <v>2019</v>
      </c>
      <c r="AH34" s="114">
        <v>2021</v>
      </c>
      <c r="AI34" s="115" t="s">
        <v>120</v>
      </c>
      <c r="AJ34" s="270"/>
      <c r="AK34" s="269"/>
      <c r="AL34" s="271"/>
      <c r="AM34" s="345"/>
      <c r="AN34" s="345"/>
      <c r="AO34" s="270"/>
    </row>
    <row r="35" spans="1:41" s="11" customFormat="1" ht="15" customHeight="1" x14ac:dyDescent="0.35">
      <c r="A35" s="184">
        <v>43861</v>
      </c>
      <c r="B35" s="176">
        <v>82</v>
      </c>
      <c r="C35" s="176">
        <v>101</v>
      </c>
      <c r="D35" s="176">
        <v>77</v>
      </c>
      <c r="E35" s="176">
        <v>77</v>
      </c>
      <c r="F35" s="176">
        <v>86</v>
      </c>
      <c r="G35" s="177">
        <f>DIARIO!I33</f>
        <v>56</v>
      </c>
      <c r="H35" s="38">
        <f>DIARIO!I399</f>
        <v>112</v>
      </c>
      <c r="I35" s="14"/>
      <c r="J35" s="340"/>
      <c r="K35" s="185" t="s">
        <v>49</v>
      </c>
      <c r="L35" s="186">
        <v>44060</v>
      </c>
      <c r="M35" s="186">
        <v>44066</v>
      </c>
      <c r="N35" s="23">
        <f t="shared" ref="N35:S35" si="92">SUM(B234:B240)</f>
        <v>478</v>
      </c>
      <c r="O35" s="23">
        <f t="shared" si="92"/>
        <v>493</v>
      </c>
      <c r="P35" s="23">
        <f t="shared" si="92"/>
        <v>540</v>
      </c>
      <c r="Q35" s="23">
        <f t="shared" si="92"/>
        <v>591</v>
      </c>
      <c r="R35" s="23">
        <f t="shared" si="92"/>
        <v>622</v>
      </c>
      <c r="S35" s="23">
        <f t="shared" si="92"/>
        <v>493</v>
      </c>
      <c r="T35" s="308"/>
      <c r="U35" s="204" t="e">
        <f>SUM(#REF!)</f>
        <v>#REF!</v>
      </c>
      <c r="V35" s="204" t="e">
        <f>SUM(#REF!)</f>
        <v>#REF!</v>
      </c>
      <c r="W35" s="13">
        <f t="shared" si="10"/>
        <v>544.79999999999995</v>
      </c>
      <c r="X35" s="55">
        <f t="shared" si="11"/>
        <v>493</v>
      </c>
      <c r="Y35" s="34"/>
      <c r="Z35" s="34"/>
      <c r="AA35" s="33"/>
      <c r="AB35" s="314"/>
      <c r="AC35" s="235">
        <f>SUM(AD14:AD21)</f>
        <v>18830</v>
      </c>
      <c r="AD35" s="235">
        <f t="shared" ref="AD35:AG35" si="93">SUM(AE14:AE21)</f>
        <v>18655</v>
      </c>
      <c r="AE35" s="235">
        <f t="shared" si="93"/>
        <v>18931</v>
      </c>
      <c r="AF35" s="235">
        <f t="shared" si="93"/>
        <v>19293</v>
      </c>
      <c r="AG35" s="235">
        <f>SUM(AH14:AH21)</f>
        <v>20209</v>
      </c>
      <c r="AH35" s="30">
        <f>SUM(AJ14:AJ21)</f>
        <v>19745</v>
      </c>
      <c r="AI35" s="30">
        <f>AH35-AG36</f>
        <v>561.40000000000146</v>
      </c>
      <c r="AJ35" s="270"/>
      <c r="AK35" s="269"/>
      <c r="AL35" s="271"/>
      <c r="AM35" s="345"/>
      <c r="AN35" s="345"/>
      <c r="AO35" s="270"/>
    </row>
    <row r="36" spans="1:41" s="11" customFormat="1" ht="43.8" thickBot="1" x14ac:dyDescent="0.4">
      <c r="A36" s="184">
        <v>43862</v>
      </c>
      <c r="B36" s="176">
        <v>85</v>
      </c>
      <c r="C36" s="176">
        <v>107</v>
      </c>
      <c r="D36" s="176">
        <v>57</v>
      </c>
      <c r="E36" s="176">
        <v>62</v>
      </c>
      <c r="F36" s="176">
        <v>70</v>
      </c>
      <c r="G36" s="177">
        <f>DIARIO!I34</f>
        <v>86</v>
      </c>
      <c r="H36" s="38">
        <f>DIARIO!I400</f>
        <v>76</v>
      </c>
      <c r="I36" s="14"/>
      <c r="J36" s="340"/>
      <c r="K36" s="185" t="s">
        <v>50</v>
      </c>
      <c r="L36" s="186">
        <v>44067</v>
      </c>
      <c r="M36" s="186">
        <v>44073</v>
      </c>
      <c r="N36" s="23">
        <f t="shared" ref="N36:S36" si="94">SUM(B241:B247)</f>
        <v>532</v>
      </c>
      <c r="O36" s="23">
        <f t="shared" si="94"/>
        <v>497</v>
      </c>
      <c r="P36" s="23">
        <f t="shared" si="94"/>
        <v>482</v>
      </c>
      <c r="Q36" s="23">
        <f t="shared" si="94"/>
        <v>521</v>
      </c>
      <c r="R36" s="23">
        <f t="shared" si="94"/>
        <v>592</v>
      </c>
      <c r="S36" s="23">
        <f t="shared" si="94"/>
        <v>510</v>
      </c>
      <c r="T36" s="308"/>
      <c r="U36" s="204" t="e">
        <f>SUM(#REF!)</f>
        <v>#REF!</v>
      </c>
      <c r="V36" s="204" t="e">
        <f>SUM(#REF!)</f>
        <v>#REF!</v>
      </c>
      <c r="W36" s="13">
        <f t="shared" si="10"/>
        <v>524.79999999999995</v>
      </c>
      <c r="X36" s="55">
        <f t="shared" si="11"/>
        <v>510</v>
      </c>
      <c r="Y36" s="34"/>
      <c r="Z36" s="34"/>
      <c r="AA36" s="33"/>
      <c r="AB36" s="314"/>
      <c r="AC36" s="336" t="s">
        <v>125</v>
      </c>
      <c r="AD36" s="337"/>
      <c r="AE36" s="337"/>
      <c r="AF36" s="337"/>
      <c r="AG36" s="240">
        <f>AVERAGE(AC35:AG35)</f>
        <v>19183.599999999999</v>
      </c>
      <c r="AH36" s="278" t="s">
        <v>122</v>
      </c>
      <c r="AI36" s="277">
        <f>AI35/AG36</f>
        <v>2.9264580162221977E-2</v>
      </c>
      <c r="AJ36" s="270"/>
      <c r="AK36" s="272"/>
      <c r="AL36" s="273"/>
      <c r="AM36" s="345"/>
      <c r="AN36" s="345"/>
      <c r="AO36" s="270"/>
    </row>
    <row r="37" spans="1:41" s="11" customFormat="1" ht="15" customHeight="1" x14ac:dyDescent="0.35">
      <c r="A37" s="184">
        <v>43863</v>
      </c>
      <c r="B37" s="176">
        <v>64</v>
      </c>
      <c r="C37" s="176">
        <v>65</v>
      </c>
      <c r="D37" s="176">
        <v>61</v>
      </c>
      <c r="E37" s="176">
        <v>86</v>
      </c>
      <c r="F37" s="176">
        <v>96</v>
      </c>
      <c r="G37" s="177">
        <f>DIARIO!I35</f>
        <v>129</v>
      </c>
      <c r="H37" s="38">
        <f>DIARIO!I401</f>
        <v>72</v>
      </c>
      <c r="I37" s="14"/>
      <c r="J37" s="340"/>
      <c r="K37" s="185" t="s">
        <v>51</v>
      </c>
      <c r="L37" s="186">
        <v>44074</v>
      </c>
      <c r="M37" s="186">
        <v>44080</v>
      </c>
      <c r="N37" s="23">
        <f t="shared" ref="N37:S37" si="95">SUM(B248:B254)</f>
        <v>512</v>
      </c>
      <c r="O37" s="23">
        <f t="shared" si="95"/>
        <v>513</v>
      </c>
      <c r="P37" s="23">
        <f t="shared" si="95"/>
        <v>527</v>
      </c>
      <c r="Q37" s="23">
        <f t="shared" si="95"/>
        <v>586</v>
      </c>
      <c r="R37" s="23">
        <f t="shared" si="95"/>
        <v>603</v>
      </c>
      <c r="S37" s="23">
        <f t="shared" si="95"/>
        <v>511</v>
      </c>
      <c r="T37" s="308"/>
      <c r="U37" s="204" t="e">
        <f>SUM(#REF!)</f>
        <v>#REF!</v>
      </c>
      <c r="V37" s="204" t="e">
        <f>SUM(#REF!)</f>
        <v>#REF!</v>
      </c>
      <c r="W37" s="13">
        <f t="shared" si="10"/>
        <v>548.20000000000005</v>
      </c>
      <c r="X37" s="55">
        <f t="shared" si="11"/>
        <v>511</v>
      </c>
      <c r="Y37" s="34"/>
      <c r="Z37" s="34"/>
      <c r="AA37" s="33"/>
      <c r="AJ37" s="270"/>
      <c r="AK37" s="270"/>
      <c r="AL37" s="270"/>
      <c r="AM37" s="270"/>
      <c r="AN37" s="270"/>
      <c r="AO37" s="270"/>
    </row>
    <row r="38" spans="1:41" s="11" customFormat="1" ht="15" customHeight="1" x14ac:dyDescent="0.35">
      <c r="A38" s="184">
        <v>43864</v>
      </c>
      <c r="B38" s="176">
        <v>69</v>
      </c>
      <c r="C38" s="176">
        <v>72</v>
      </c>
      <c r="D38" s="176">
        <v>80</v>
      </c>
      <c r="E38" s="176">
        <v>76</v>
      </c>
      <c r="F38" s="176">
        <v>119</v>
      </c>
      <c r="G38" s="177">
        <f>DIARIO!I36</f>
        <v>77</v>
      </c>
      <c r="H38" s="38">
        <f>DIARIO!I402</f>
        <v>53</v>
      </c>
      <c r="I38" s="14"/>
      <c r="J38" s="340"/>
      <c r="K38" s="185" t="s">
        <v>52</v>
      </c>
      <c r="L38" s="186">
        <v>44081</v>
      </c>
      <c r="M38" s="186">
        <v>44087</v>
      </c>
      <c r="N38" s="23">
        <f t="shared" ref="N38:S38" si="96">SUM(B255:B261)</f>
        <v>494</v>
      </c>
      <c r="O38" s="23">
        <f t="shared" si="96"/>
        <v>460</v>
      </c>
      <c r="P38" s="23">
        <f t="shared" si="96"/>
        <v>502</v>
      </c>
      <c r="Q38" s="23">
        <f t="shared" si="96"/>
        <v>543</v>
      </c>
      <c r="R38" s="23">
        <f t="shared" si="96"/>
        <v>591</v>
      </c>
      <c r="S38" s="23">
        <f t="shared" si="96"/>
        <v>580</v>
      </c>
      <c r="T38" s="308"/>
      <c r="U38" s="204" t="e">
        <f>SUM(#REF!)</f>
        <v>#REF!</v>
      </c>
      <c r="V38" s="204" t="e">
        <f>SUM(#REF!)</f>
        <v>#REF!</v>
      </c>
      <c r="W38" s="13">
        <f t="shared" si="10"/>
        <v>518</v>
      </c>
      <c r="X38" s="55">
        <f t="shared" si="11"/>
        <v>580</v>
      </c>
      <c r="Y38" s="34"/>
      <c r="Z38" s="34"/>
      <c r="AA38" s="33"/>
      <c r="AJ38" s="270"/>
      <c r="AK38" s="270"/>
      <c r="AL38" s="270"/>
      <c r="AM38" s="270"/>
      <c r="AN38" s="270"/>
      <c r="AO38" s="270"/>
    </row>
    <row r="39" spans="1:41" s="11" customFormat="1" x14ac:dyDescent="0.35">
      <c r="A39" s="184">
        <v>43865</v>
      </c>
      <c r="B39" s="176">
        <v>82</v>
      </c>
      <c r="C39" s="176">
        <v>66</v>
      </c>
      <c r="D39" s="176">
        <v>88</v>
      </c>
      <c r="E39" s="176">
        <v>127</v>
      </c>
      <c r="F39" s="176">
        <v>89</v>
      </c>
      <c r="G39" s="177">
        <f>DIARIO!I37</f>
        <v>78</v>
      </c>
      <c r="H39" s="38">
        <f>DIARIO!I403</f>
        <v>77</v>
      </c>
      <c r="I39" s="14"/>
      <c r="J39" s="340"/>
      <c r="K39" s="185" t="s">
        <v>53</v>
      </c>
      <c r="L39" s="186">
        <v>44088</v>
      </c>
      <c r="M39" s="186">
        <v>44094</v>
      </c>
      <c r="N39" s="23">
        <f t="shared" ref="N39:S39" si="97">SUM(B262:B268)</f>
        <v>554</v>
      </c>
      <c r="O39" s="23">
        <f t="shared" si="97"/>
        <v>521</v>
      </c>
      <c r="P39" s="23">
        <f t="shared" si="97"/>
        <v>545</v>
      </c>
      <c r="Q39" s="23">
        <f t="shared" si="97"/>
        <v>560</v>
      </c>
      <c r="R39" s="23">
        <f t="shared" si="97"/>
        <v>591</v>
      </c>
      <c r="S39" s="23">
        <f t="shared" si="97"/>
        <v>539</v>
      </c>
      <c r="T39" s="308"/>
      <c r="U39" s="204" t="e">
        <f>SUM(#REF!)</f>
        <v>#REF!</v>
      </c>
      <c r="V39" s="204" t="e">
        <f>SUM(#REF!)</f>
        <v>#REF!</v>
      </c>
      <c r="W39" s="13">
        <f t="shared" si="10"/>
        <v>554.20000000000005</v>
      </c>
      <c r="X39" s="55">
        <f t="shared" si="11"/>
        <v>539</v>
      </c>
      <c r="Y39" s="34"/>
      <c r="Z39" s="34"/>
      <c r="AA39" s="33"/>
      <c r="AJ39" s="118"/>
      <c r="AK39" s="118"/>
      <c r="AL39" s="118"/>
      <c r="AM39" s="118"/>
      <c r="AN39" s="118"/>
      <c r="AO39" s="118"/>
    </row>
    <row r="40" spans="1:41" s="11" customFormat="1" x14ac:dyDescent="0.35">
      <c r="A40" s="184">
        <v>43866</v>
      </c>
      <c r="B40" s="176">
        <v>61</v>
      </c>
      <c r="C40" s="176">
        <v>64</v>
      </c>
      <c r="D40" s="176">
        <v>98</v>
      </c>
      <c r="E40" s="176">
        <v>67</v>
      </c>
      <c r="F40" s="176">
        <v>69</v>
      </c>
      <c r="G40" s="177">
        <f>DIARIO!I38</f>
        <v>72</v>
      </c>
      <c r="H40" s="38">
        <f>DIARIO!I404</f>
        <v>77</v>
      </c>
      <c r="I40" s="14"/>
      <c r="J40" s="340"/>
      <c r="K40" s="185" t="s">
        <v>54</v>
      </c>
      <c r="L40" s="186">
        <v>44095</v>
      </c>
      <c r="M40" s="186">
        <v>44101</v>
      </c>
      <c r="N40" s="23">
        <f t="shared" ref="N40:S40" si="98">SUM(B269:B275)</f>
        <v>506</v>
      </c>
      <c r="O40" s="23">
        <f t="shared" si="98"/>
        <v>534</v>
      </c>
      <c r="P40" s="23">
        <f t="shared" si="98"/>
        <v>487</v>
      </c>
      <c r="Q40" s="23">
        <f t="shared" si="98"/>
        <v>537</v>
      </c>
      <c r="R40" s="23">
        <f t="shared" si="98"/>
        <v>509</v>
      </c>
      <c r="S40" s="23">
        <f t="shared" si="98"/>
        <v>518</v>
      </c>
      <c r="T40" s="308"/>
      <c r="U40" s="204" t="e">
        <f>SUM(#REF!)</f>
        <v>#REF!</v>
      </c>
      <c r="V40" s="204" t="e">
        <f>SUM(#REF!)</f>
        <v>#REF!</v>
      </c>
      <c r="W40" s="13">
        <f t="shared" si="10"/>
        <v>514.6</v>
      </c>
      <c r="X40" s="55">
        <f t="shared" si="11"/>
        <v>518</v>
      </c>
      <c r="Y40" s="34"/>
      <c r="Z40" s="34"/>
      <c r="AA40" s="33"/>
      <c r="AJ40" s="118"/>
      <c r="AK40" s="118"/>
      <c r="AL40" s="118"/>
      <c r="AM40" s="118"/>
      <c r="AN40" s="118"/>
      <c r="AO40" s="118"/>
    </row>
    <row r="41" spans="1:41" s="11" customFormat="1" x14ac:dyDescent="0.35">
      <c r="A41" s="184">
        <v>43867</v>
      </c>
      <c r="B41" s="176">
        <v>67</v>
      </c>
      <c r="C41" s="176">
        <v>86</v>
      </c>
      <c r="D41" s="176">
        <v>80</v>
      </c>
      <c r="E41" s="176">
        <v>68</v>
      </c>
      <c r="F41" s="176">
        <v>63</v>
      </c>
      <c r="G41" s="177">
        <f>DIARIO!I39</f>
        <v>75</v>
      </c>
      <c r="H41" s="38">
        <f>DIARIO!I405</f>
        <v>104</v>
      </c>
      <c r="I41" s="14"/>
      <c r="J41" s="340"/>
      <c r="K41" s="185" t="s">
        <v>55</v>
      </c>
      <c r="L41" s="186">
        <v>44102</v>
      </c>
      <c r="M41" s="186">
        <v>44108</v>
      </c>
      <c r="N41" s="23">
        <f t="shared" ref="N41:S41" si="99">SUM(B276:B282)</f>
        <v>488</v>
      </c>
      <c r="O41" s="23">
        <f t="shared" si="99"/>
        <v>454</v>
      </c>
      <c r="P41" s="23">
        <f t="shared" si="99"/>
        <v>496</v>
      </c>
      <c r="Q41" s="23">
        <f t="shared" si="99"/>
        <v>539</v>
      </c>
      <c r="R41" s="23">
        <f t="shared" si="99"/>
        <v>562</v>
      </c>
      <c r="S41" s="23">
        <f t="shared" si="99"/>
        <v>538</v>
      </c>
      <c r="T41" s="308"/>
      <c r="U41" s="204" t="e">
        <f>SUM(#REF!)</f>
        <v>#REF!</v>
      </c>
      <c r="V41" s="204" t="e">
        <f>SUM(#REF!)</f>
        <v>#REF!</v>
      </c>
      <c r="W41" s="13">
        <f t="shared" si="10"/>
        <v>507.8</v>
      </c>
      <c r="X41" s="55">
        <f t="shared" si="11"/>
        <v>538</v>
      </c>
      <c r="Y41" s="34"/>
      <c r="Z41" s="34"/>
      <c r="AA41" s="33"/>
      <c r="AB41" s="15"/>
      <c r="AJ41" s="118"/>
      <c r="AK41" s="118"/>
      <c r="AL41" s="118"/>
      <c r="AM41" s="118"/>
      <c r="AN41" s="118"/>
      <c r="AO41" s="118"/>
    </row>
    <row r="42" spans="1:41" s="11" customFormat="1" x14ac:dyDescent="0.35">
      <c r="A42" s="184">
        <v>43868</v>
      </c>
      <c r="B42" s="176">
        <v>73</v>
      </c>
      <c r="C42" s="176">
        <v>96</v>
      </c>
      <c r="D42" s="176">
        <v>78</v>
      </c>
      <c r="E42" s="176">
        <v>69</v>
      </c>
      <c r="F42" s="176">
        <v>59</v>
      </c>
      <c r="G42" s="177">
        <f>DIARIO!I40</f>
        <v>62</v>
      </c>
      <c r="H42" s="38">
        <f>DIARIO!I406</f>
        <v>122</v>
      </c>
      <c r="I42" s="14"/>
      <c r="J42" s="340"/>
      <c r="K42" s="185" t="s">
        <v>56</v>
      </c>
      <c r="L42" s="186">
        <v>44109</v>
      </c>
      <c r="M42" s="186">
        <v>44115</v>
      </c>
      <c r="N42" s="23">
        <f t="shared" ref="N42:S42" si="100">SUM(B283:B289)</f>
        <v>537</v>
      </c>
      <c r="O42" s="23">
        <f t="shared" si="100"/>
        <v>507</v>
      </c>
      <c r="P42" s="23">
        <f t="shared" si="100"/>
        <v>550</v>
      </c>
      <c r="Q42" s="23">
        <f t="shared" si="100"/>
        <v>550</v>
      </c>
      <c r="R42" s="23">
        <f t="shared" si="100"/>
        <v>574</v>
      </c>
      <c r="S42" s="23">
        <f t="shared" si="100"/>
        <v>571</v>
      </c>
      <c r="T42" s="308"/>
      <c r="U42" s="204" t="e">
        <f>SUM(#REF!)</f>
        <v>#REF!</v>
      </c>
      <c r="V42" s="204" t="e">
        <f>SUM(#REF!)</f>
        <v>#REF!</v>
      </c>
      <c r="W42" s="13">
        <f t="shared" si="10"/>
        <v>543.6</v>
      </c>
      <c r="X42" s="55">
        <f t="shared" si="11"/>
        <v>571</v>
      </c>
      <c r="Y42" s="34"/>
      <c r="Z42" s="34"/>
      <c r="AA42" s="33"/>
      <c r="AB42" s="15"/>
    </row>
    <row r="43" spans="1:41" s="11" customFormat="1" x14ac:dyDescent="0.35">
      <c r="A43" s="184">
        <v>43869</v>
      </c>
      <c r="B43" s="176">
        <v>94</v>
      </c>
      <c r="C43" s="176">
        <v>75</v>
      </c>
      <c r="D43" s="176">
        <v>61</v>
      </c>
      <c r="E43" s="176">
        <v>82</v>
      </c>
      <c r="F43" s="176">
        <v>57</v>
      </c>
      <c r="G43" s="177">
        <f>DIARIO!I41</f>
        <v>85</v>
      </c>
      <c r="H43" s="38">
        <f>DIARIO!I407</f>
        <v>70</v>
      </c>
      <c r="I43" s="14"/>
      <c r="J43" s="340"/>
      <c r="K43" s="185" t="s">
        <v>57</v>
      </c>
      <c r="L43" s="186">
        <v>44116</v>
      </c>
      <c r="M43" s="186">
        <v>44122</v>
      </c>
      <c r="N43" s="23">
        <f t="shared" ref="N43:S43" si="101">SUM(B290:B296)</f>
        <v>496</v>
      </c>
      <c r="O43" s="23">
        <f t="shared" si="101"/>
        <v>573</v>
      </c>
      <c r="P43" s="23">
        <f t="shared" si="101"/>
        <v>598</v>
      </c>
      <c r="Q43" s="23">
        <f t="shared" si="101"/>
        <v>595</v>
      </c>
      <c r="R43" s="23">
        <f t="shared" si="101"/>
        <v>585</v>
      </c>
      <c r="S43" s="23">
        <f t="shared" si="101"/>
        <v>548</v>
      </c>
      <c r="T43" s="308"/>
      <c r="U43" s="204" t="e">
        <f>SUM(#REF!)</f>
        <v>#REF!</v>
      </c>
      <c r="V43" s="204" t="e">
        <f>SUM(#REF!)</f>
        <v>#REF!</v>
      </c>
      <c r="W43" s="13">
        <f t="shared" si="10"/>
        <v>569.4</v>
      </c>
      <c r="X43" s="55">
        <f t="shared" si="11"/>
        <v>548</v>
      </c>
      <c r="Y43" s="34"/>
      <c r="Z43" s="34"/>
      <c r="AA43" s="33"/>
      <c r="AB43" s="15"/>
    </row>
    <row r="44" spans="1:41" s="11" customFormat="1" x14ac:dyDescent="0.35">
      <c r="A44" s="184">
        <v>43870</v>
      </c>
      <c r="B44" s="176">
        <v>75</v>
      </c>
      <c r="C44" s="176">
        <v>55</v>
      </c>
      <c r="D44" s="176">
        <v>68</v>
      </c>
      <c r="E44" s="176">
        <v>81</v>
      </c>
      <c r="F44" s="176">
        <v>82</v>
      </c>
      <c r="G44" s="177">
        <f>DIARIO!I42</f>
        <v>99</v>
      </c>
      <c r="H44" s="38">
        <f>DIARIO!I408</f>
        <v>74</v>
      </c>
      <c r="I44" s="14"/>
      <c r="J44" s="340"/>
      <c r="K44" s="185" t="s">
        <v>58</v>
      </c>
      <c r="L44" s="186">
        <v>44123</v>
      </c>
      <c r="M44" s="186">
        <v>44129</v>
      </c>
      <c r="N44" s="23">
        <f t="shared" ref="N44:S44" si="102">SUM(B297:B303)</f>
        <v>470</v>
      </c>
      <c r="O44" s="23">
        <f t="shared" si="102"/>
        <v>505</v>
      </c>
      <c r="P44" s="23">
        <f t="shared" si="102"/>
        <v>512</v>
      </c>
      <c r="Q44" s="23">
        <f t="shared" si="102"/>
        <v>538</v>
      </c>
      <c r="R44" s="23">
        <f t="shared" si="102"/>
        <v>548</v>
      </c>
      <c r="S44" s="23">
        <f t="shared" si="102"/>
        <v>548</v>
      </c>
      <c r="T44" s="308"/>
      <c r="U44" s="204" t="e">
        <f>SUM(#REF!)</f>
        <v>#REF!</v>
      </c>
      <c r="V44" s="204" t="e">
        <f>SUM(#REF!)</f>
        <v>#REF!</v>
      </c>
      <c r="W44" s="13">
        <f t="shared" si="10"/>
        <v>514.6</v>
      </c>
      <c r="X44" s="55">
        <f t="shared" si="11"/>
        <v>548</v>
      </c>
      <c r="Y44" s="34"/>
      <c r="Z44" s="34"/>
      <c r="AA44" s="33"/>
      <c r="AB44" s="15"/>
    </row>
    <row r="45" spans="1:41" s="11" customFormat="1" x14ac:dyDescent="0.35">
      <c r="A45" s="184">
        <v>43871</v>
      </c>
      <c r="B45" s="176">
        <v>49</v>
      </c>
      <c r="C45" s="176">
        <v>54</v>
      </c>
      <c r="D45" s="176">
        <v>78</v>
      </c>
      <c r="E45" s="176">
        <v>77</v>
      </c>
      <c r="F45" s="176">
        <v>106</v>
      </c>
      <c r="G45" s="177">
        <f>DIARIO!I43</f>
        <v>72</v>
      </c>
      <c r="H45" s="38">
        <f>DIARIO!I409</f>
        <v>62</v>
      </c>
      <c r="I45" s="14"/>
      <c r="J45" s="340"/>
      <c r="K45" s="185" t="s">
        <v>59</v>
      </c>
      <c r="L45" s="186">
        <v>44130</v>
      </c>
      <c r="M45" s="186">
        <v>44136</v>
      </c>
      <c r="N45" s="23">
        <f t="shared" ref="N45:S45" si="103">SUM(B304:B310)</f>
        <v>553</v>
      </c>
      <c r="O45" s="23">
        <f t="shared" si="103"/>
        <v>514</v>
      </c>
      <c r="P45" s="23">
        <f t="shared" si="103"/>
        <v>487</v>
      </c>
      <c r="Q45" s="23">
        <f t="shared" si="103"/>
        <v>602</v>
      </c>
      <c r="R45" s="23">
        <f t="shared" si="103"/>
        <v>581</v>
      </c>
      <c r="S45" s="23">
        <f t="shared" si="103"/>
        <v>474</v>
      </c>
      <c r="T45" s="308"/>
      <c r="U45" s="204" t="e">
        <f>SUM(#REF!)</f>
        <v>#REF!</v>
      </c>
      <c r="V45" s="204" t="e">
        <f>SUM(#REF!)</f>
        <v>#REF!</v>
      </c>
      <c r="W45" s="13">
        <f t="shared" si="10"/>
        <v>547.4</v>
      </c>
      <c r="X45" s="55">
        <f t="shared" si="11"/>
        <v>474</v>
      </c>
      <c r="Y45" s="34"/>
      <c r="Z45" s="34"/>
      <c r="AA45" s="33"/>
      <c r="AB45" s="15"/>
    </row>
    <row r="46" spans="1:41" s="11" customFormat="1" x14ac:dyDescent="0.35">
      <c r="A46" s="184">
        <v>43872</v>
      </c>
      <c r="B46" s="176">
        <v>61</v>
      </c>
      <c r="C46" s="176">
        <v>62</v>
      </c>
      <c r="D46" s="176">
        <v>68</v>
      </c>
      <c r="E46" s="176">
        <v>114</v>
      </c>
      <c r="F46" s="176">
        <v>89</v>
      </c>
      <c r="G46" s="177">
        <f>DIARIO!I44</f>
        <v>58</v>
      </c>
      <c r="H46" s="38">
        <f>DIARIO!I410</f>
        <v>72</v>
      </c>
      <c r="I46" s="14"/>
      <c r="J46" s="340"/>
      <c r="K46" s="185" t="s">
        <v>60</v>
      </c>
      <c r="L46" s="186">
        <v>44137</v>
      </c>
      <c r="M46" s="186">
        <v>44143</v>
      </c>
      <c r="N46" s="23">
        <f t="shared" ref="N46:S46" si="104">SUM(B311:B317)</f>
        <v>554</v>
      </c>
      <c r="O46" s="23">
        <f t="shared" si="104"/>
        <v>538</v>
      </c>
      <c r="P46" s="23">
        <f t="shared" si="104"/>
        <v>607</v>
      </c>
      <c r="Q46" s="23">
        <f t="shared" si="104"/>
        <v>532</v>
      </c>
      <c r="R46" s="23">
        <f t="shared" si="104"/>
        <v>605</v>
      </c>
      <c r="S46" s="23">
        <f t="shared" si="104"/>
        <v>540</v>
      </c>
      <c r="T46" s="308"/>
      <c r="U46" s="204" t="e">
        <f>SUM(#REF!)</f>
        <v>#REF!</v>
      </c>
      <c r="V46" s="204" t="e">
        <f>SUM(#REF!)</f>
        <v>#REF!</v>
      </c>
      <c r="W46" s="13">
        <f t="shared" si="10"/>
        <v>567.20000000000005</v>
      </c>
      <c r="X46" s="55">
        <f t="shared" si="11"/>
        <v>540</v>
      </c>
      <c r="Y46" s="34"/>
      <c r="Z46" s="34"/>
      <c r="AA46" s="33"/>
      <c r="AB46" s="15"/>
    </row>
    <row r="47" spans="1:41" s="11" customFormat="1" x14ac:dyDescent="0.35">
      <c r="A47" s="184">
        <v>43873</v>
      </c>
      <c r="B47" s="176">
        <v>72</v>
      </c>
      <c r="C47" s="176">
        <v>74</v>
      </c>
      <c r="D47" s="176">
        <v>103</v>
      </c>
      <c r="E47" s="176">
        <v>83</v>
      </c>
      <c r="F47" s="176">
        <v>66</v>
      </c>
      <c r="G47" s="177">
        <f>DIARIO!I45</f>
        <v>69</v>
      </c>
      <c r="H47" s="38">
        <f>DIARIO!I411</f>
        <v>69</v>
      </c>
      <c r="I47" s="14"/>
      <c r="J47" s="340"/>
      <c r="K47" s="185" t="s">
        <v>61</v>
      </c>
      <c r="L47" s="186">
        <v>44144</v>
      </c>
      <c r="M47" s="186">
        <v>44150</v>
      </c>
      <c r="N47" s="23">
        <f t="shared" ref="N47:S47" si="105">SUM(B318:B324)</f>
        <v>558</v>
      </c>
      <c r="O47" s="23">
        <f t="shared" si="105"/>
        <v>520</v>
      </c>
      <c r="P47" s="23">
        <f t="shared" si="105"/>
        <v>570</v>
      </c>
      <c r="Q47" s="23">
        <f t="shared" si="105"/>
        <v>568</v>
      </c>
      <c r="R47" s="23">
        <f t="shared" si="105"/>
        <v>594</v>
      </c>
      <c r="S47" s="23">
        <f t="shared" si="105"/>
        <v>550</v>
      </c>
      <c r="T47" s="308"/>
      <c r="U47" s="204" t="e">
        <f>SUM(#REF!)</f>
        <v>#REF!</v>
      </c>
      <c r="V47" s="204" t="e">
        <f>SUM(#REF!)</f>
        <v>#REF!</v>
      </c>
      <c r="W47" s="13">
        <f t="shared" si="10"/>
        <v>562</v>
      </c>
      <c r="X47" s="55">
        <f t="shared" si="11"/>
        <v>550</v>
      </c>
      <c r="Y47" s="34"/>
      <c r="Z47" s="34"/>
      <c r="AA47" s="33"/>
      <c r="AB47" s="15"/>
    </row>
    <row r="48" spans="1:41" s="11" customFormat="1" x14ac:dyDescent="0.35">
      <c r="A48" s="184">
        <v>43874</v>
      </c>
      <c r="B48" s="176">
        <v>55</v>
      </c>
      <c r="C48" s="176">
        <v>73</v>
      </c>
      <c r="D48" s="176">
        <v>70</v>
      </c>
      <c r="E48" s="176">
        <v>59</v>
      </c>
      <c r="F48" s="176">
        <v>63</v>
      </c>
      <c r="G48" s="177">
        <f>DIARIO!I46</f>
        <v>54</v>
      </c>
      <c r="H48" s="38">
        <f>DIARIO!I412</f>
        <v>107</v>
      </c>
      <c r="I48" s="14"/>
      <c r="J48" s="340"/>
      <c r="K48" s="185" t="s">
        <v>62</v>
      </c>
      <c r="L48" s="186">
        <v>44151</v>
      </c>
      <c r="M48" s="186">
        <v>44157</v>
      </c>
      <c r="N48" s="23">
        <f t="shared" ref="N48:S48" si="106">SUM(B325:B331)</f>
        <v>527</v>
      </c>
      <c r="O48" s="23">
        <f t="shared" si="106"/>
        <v>537</v>
      </c>
      <c r="P48" s="23">
        <f t="shared" si="106"/>
        <v>532</v>
      </c>
      <c r="Q48" s="23">
        <f t="shared" si="106"/>
        <v>526</v>
      </c>
      <c r="R48" s="23">
        <f t="shared" si="106"/>
        <v>554</v>
      </c>
      <c r="S48" s="23">
        <f t="shared" si="106"/>
        <v>533</v>
      </c>
      <c r="T48" s="308"/>
      <c r="U48" s="204" t="e">
        <f>SUM(#REF!)</f>
        <v>#REF!</v>
      </c>
      <c r="V48" s="204" t="e">
        <f>SUM(#REF!)</f>
        <v>#REF!</v>
      </c>
      <c r="W48" s="13">
        <f t="shared" si="10"/>
        <v>535.20000000000005</v>
      </c>
      <c r="X48" s="55">
        <f t="shared" si="11"/>
        <v>533</v>
      </c>
      <c r="Y48" s="34"/>
      <c r="Z48" s="34"/>
      <c r="AA48" s="33"/>
      <c r="AB48" s="15"/>
    </row>
    <row r="49" spans="1:43" s="11" customFormat="1" x14ac:dyDescent="0.35">
      <c r="A49" s="184">
        <v>43875</v>
      </c>
      <c r="B49" s="176">
        <v>64</v>
      </c>
      <c r="C49" s="176">
        <v>78</v>
      </c>
      <c r="D49" s="176">
        <v>64</v>
      </c>
      <c r="E49" s="176">
        <v>62</v>
      </c>
      <c r="F49" s="176">
        <v>67</v>
      </c>
      <c r="G49" s="177">
        <f>DIARIO!I47</f>
        <v>52</v>
      </c>
      <c r="H49" s="38">
        <f>DIARIO!I413</f>
        <v>113</v>
      </c>
      <c r="I49" s="14"/>
      <c r="J49" s="340"/>
      <c r="K49" s="185" t="s">
        <v>63</v>
      </c>
      <c r="L49" s="186">
        <v>44158</v>
      </c>
      <c r="M49" s="186">
        <v>44164</v>
      </c>
      <c r="N49" s="23">
        <f t="shared" ref="N49:S49" si="107">SUM(B332:B338)</f>
        <v>553</v>
      </c>
      <c r="O49" s="23">
        <f t="shared" si="107"/>
        <v>586</v>
      </c>
      <c r="P49" s="23">
        <f t="shared" si="107"/>
        <v>538</v>
      </c>
      <c r="Q49" s="23">
        <f t="shared" si="107"/>
        <v>535</v>
      </c>
      <c r="R49" s="23">
        <f t="shared" si="107"/>
        <v>568</v>
      </c>
      <c r="S49" s="23">
        <f t="shared" si="107"/>
        <v>601</v>
      </c>
      <c r="T49" s="308"/>
      <c r="U49" s="204" t="e">
        <f>SUM(#REF!)</f>
        <v>#REF!</v>
      </c>
      <c r="V49" s="204" t="e">
        <f>SUM(#REF!)</f>
        <v>#REF!</v>
      </c>
      <c r="W49" s="13">
        <f t="shared" si="10"/>
        <v>556</v>
      </c>
      <c r="X49" s="55">
        <f t="shared" si="11"/>
        <v>601</v>
      </c>
      <c r="Y49" s="34"/>
      <c r="Z49" s="34"/>
      <c r="AA49" s="33"/>
      <c r="AB49" s="15"/>
    </row>
    <row r="50" spans="1:43" s="11" customFormat="1" x14ac:dyDescent="0.35">
      <c r="A50" s="184">
        <v>43876</v>
      </c>
      <c r="B50" s="176">
        <v>112</v>
      </c>
      <c r="C50" s="176">
        <v>73</v>
      </c>
      <c r="D50" s="176">
        <v>79</v>
      </c>
      <c r="E50" s="176">
        <v>63</v>
      </c>
      <c r="F50" s="176">
        <v>76</v>
      </c>
      <c r="G50" s="177">
        <f>DIARIO!I48</f>
        <v>78</v>
      </c>
      <c r="H50" s="38">
        <f>DIARIO!I414</f>
        <v>88</v>
      </c>
      <c r="I50" s="14"/>
      <c r="J50" s="340"/>
      <c r="K50" s="185" t="s">
        <v>64</v>
      </c>
      <c r="L50" s="186">
        <v>44165</v>
      </c>
      <c r="M50" s="186">
        <v>44171</v>
      </c>
      <c r="N50" s="23">
        <f t="shared" ref="N50:S50" si="108">SUM(B339:B345)</f>
        <v>576</v>
      </c>
      <c r="O50" s="23">
        <f t="shared" si="108"/>
        <v>512</v>
      </c>
      <c r="P50" s="23">
        <f t="shared" si="108"/>
        <v>640</v>
      </c>
      <c r="Q50" s="23">
        <f t="shared" si="108"/>
        <v>584</v>
      </c>
      <c r="R50" s="23">
        <f t="shared" si="108"/>
        <v>565</v>
      </c>
      <c r="S50" s="23">
        <f t="shared" si="108"/>
        <v>526</v>
      </c>
      <c r="T50" s="308"/>
      <c r="U50" s="204" t="e">
        <f>SUM(#REF!)</f>
        <v>#REF!</v>
      </c>
      <c r="V50" s="204" t="e">
        <f>SUM(#REF!)</f>
        <v>#REF!</v>
      </c>
      <c r="W50" s="13">
        <f t="shared" si="10"/>
        <v>575.4</v>
      </c>
      <c r="X50" s="55">
        <f t="shared" si="11"/>
        <v>526</v>
      </c>
      <c r="Y50" s="34"/>
      <c r="Z50" s="34"/>
      <c r="AA50" s="33"/>
      <c r="AB50" s="15"/>
    </row>
    <row r="51" spans="1:43" s="11" customFormat="1" x14ac:dyDescent="0.35">
      <c r="A51" s="184">
        <v>43877</v>
      </c>
      <c r="B51" s="176">
        <v>78</v>
      </c>
      <c r="C51" s="176">
        <v>64</v>
      </c>
      <c r="D51" s="176">
        <v>75</v>
      </c>
      <c r="E51" s="176">
        <v>69</v>
      </c>
      <c r="F51" s="176">
        <v>95</v>
      </c>
      <c r="G51" s="177">
        <f>DIARIO!I49</f>
        <v>101</v>
      </c>
      <c r="H51" s="38">
        <f>DIARIO!I415</f>
        <v>70</v>
      </c>
      <c r="I51" s="14"/>
      <c r="J51" s="340"/>
      <c r="K51" s="185" t="s">
        <v>65</v>
      </c>
      <c r="L51" s="186">
        <v>44172</v>
      </c>
      <c r="M51" s="186">
        <v>44178</v>
      </c>
      <c r="N51" s="23">
        <f t="shared" ref="N51:S51" si="109">SUM(B346:B352)</f>
        <v>568</v>
      </c>
      <c r="O51" s="23">
        <f t="shared" si="109"/>
        <v>579</v>
      </c>
      <c r="P51" s="23">
        <f t="shared" si="109"/>
        <v>595</v>
      </c>
      <c r="Q51" s="23">
        <f t="shared" si="109"/>
        <v>650</v>
      </c>
      <c r="R51" s="23">
        <f t="shared" si="109"/>
        <v>646</v>
      </c>
      <c r="S51" s="23">
        <f t="shared" si="109"/>
        <v>618</v>
      </c>
      <c r="T51" s="308"/>
      <c r="U51" s="204" t="e">
        <f>SUM(#REF!)</f>
        <v>#REF!</v>
      </c>
      <c r="V51" s="204" t="e">
        <f>SUM(#REF!)</f>
        <v>#REF!</v>
      </c>
      <c r="W51" s="13">
        <f t="shared" si="10"/>
        <v>607.6</v>
      </c>
      <c r="X51" s="55">
        <f t="shared" si="11"/>
        <v>618</v>
      </c>
      <c r="Y51" s="34"/>
      <c r="Z51" s="34"/>
      <c r="AA51" s="33"/>
      <c r="AB51" s="15"/>
    </row>
    <row r="52" spans="1:43" s="11" customFormat="1" x14ac:dyDescent="0.35">
      <c r="A52" s="184">
        <v>43878</v>
      </c>
      <c r="B52" s="176">
        <v>51</v>
      </c>
      <c r="C52" s="176">
        <v>68</v>
      </c>
      <c r="D52" s="176">
        <v>72</v>
      </c>
      <c r="E52" s="176">
        <v>74</v>
      </c>
      <c r="F52" s="176">
        <v>93</v>
      </c>
      <c r="G52" s="177">
        <f>DIARIO!I50</f>
        <v>71</v>
      </c>
      <c r="H52" s="38">
        <f>DIARIO!I416</f>
        <v>59</v>
      </c>
      <c r="I52" s="14"/>
      <c r="J52" s="340"/>
      <c r="K52" s="185" t="s">
        <v>66</v>
      </c>
      <c r="L52" s="186">
        <v>44179</v>
      </c>
      <c r="M52" s="186">
        <v>44185</v>
      </c>
      <c r="N52" s="23">
        <f t="shared" ref="N52:S52" si="110">SUM(B353:B359)</f>
        <v>530</v>
      </c>
      <c r="O52" s="23">
        <f t="shared" si="110"/>
        <v>515</v>
      </c>
      <c r="P52" s="23">
        <f t="shared" si="110"/>
        <v>664</v>
      </c>
      <c r="Q52" s="23">
        <f t="shared" si="110"/>
        <v>570</v>
      </c>
      <c r="R52" s="23">
        <f t="shared" si="110"/>
        <v>700</v>
      </c>
      <c r="S52" s="23">
        <f t="shared" si="110"/>
        <v>555</v>
      </c>
      <c r="T52" s="308"/>
      <c r="U52" s="204" t="e">
        <f>SUM(#REF!)</f>
        <v>#REF!</v>
      </c>
      <c r="V52" s="204" t="e">
        <f>SUM(#REF!)</f>
        <v>#REF!</v>
      </c>
      <c r="W52" s="13">
        <f t="shared" si="10"/>
        <v>595.79999999999995</v>
      </c>
      <c r="X52" s="55">
        <f t="shared" si="11"/>
        <v>555</v>
      </c>
      <c r="Y52" s="34"/>
      <c r="Z52" s="34"/>
      <c r="AA52" s="33"/>
      <c r="AB52" s="15"/>
    </row>
    <row r="53" spans="1:43" s="11" customFormat="1" x14ac:dyDescent="0.35">
      <c r="A53" s="184">
        <v>43879</v>
      </c>
      <c r="B53" s="176">
        <v>72</v>
      </c>
      <c r="C53" s="176">
        <v>52</v>
      </c>
      <c r="D53" s="176">
        <v>85</v>
      </c>
      <c r="E53" s="176">
        <v>93</v>
      </c>
      <c r="F53" s="176">
        <v>76</v>
      </c>
      <c r="G53" s="177">
        <f>DIARIO!I51</f>
        <v>77</v>
      </c>
      <c r="H53" s="38">
        <f>DIARIO!I417</f>
        <v>64</v>
      </c>
      <c r="I53" s="14"/>
      <c r="J53" s="340"/>
      <c r="K53" s="185" t="s">
        <v>67</v>
      </c>
      <c r="L53" s="186">
        <v>44186</v>
      </c>
      <c r="M53" s="186">
        <v>44192</v>
      </c>
      <c r="N53" s="23">
        <f t="shared" ref="N53:S53" si="111">SUM(B360:B366)</f>
        <v>680</v>
      </c>
      <c r="O53" s="23">
        <f t="shared" si="111"/>
        <v>615</v>
      </c>
      <c r="P53" s="23">
        <f t="shared" si="111"/>
        <v>646</v>
      </c>
      <c r="Q53" s="23">
        <f t="shared" si="111"/>
        <v>691</v>
      </c>
      <c r="R53" s="23">
        <f t="shared" si="111"/>
        <v>770</v>
      </c>
      <c r="S53" s="23">
        <f t="shared" si="111"/>
        <v>668</v>
      </c>
      <c r="T53" s="308"/>
      <c r="U53" s="204" t="e">
        <f>SUM(#REF!)</f>
        <v>#REF!</v>
      </c>
      <c r="V53" s="204" t="e">
        <f>SUM(#REF!)</f>
        <v>#REF!</v>
      </c>
      <c r="W53" s="13">
        <f t="shared" si="10"/>
        <v>680.4</v>
      </c>
      <c r="X53" s="55">
        <f t="shared" si="11"/>
        <v>668</v>
      </c>
      <c r="Y53" s="34"/>
      <c r="Z53" s="34"/>
      <c r="AA53" s="33"/>
      <c r="AB53" s="15"/>
    </row>
    <row r="54" spans="1:43" s="11" customFormat="1" ht="15.6" thickBot="1" x14ac:dyDescent="0.4">
      <c r="A54" s="184">
        <v>43880</v>
      </c>
      <c r="B54" s="176">
        <v>73</v>
      </c>
      <c r="C54" s="176">
        <v>72</v>
      </c>
      <c r="D54" s="176">
        <v>107</v>
      </c>
      <c r="E54" s="176">
        <v>68</v>
      </c>
      <c r="F54" s="176">
        <v>82</v>
      </c>
      <c r="G54" s="177">
        <f>DIARIO!I52</f>
        <v>86</v>
      </c>
      <c r="H54" s="38">
        <f>DIARIO!I418</f>
        <v>71</v>
      </c>
      <c r="I54" s="14"/>
      <c r="J54" s="341"/>
      <c r="K54" s="191" t="s">
        <v>68</v>
      </c>
      <c r="L54" s="192">
        <v>44193</v>
      </c>
      <c r="M54" s="192">
        <v>44199</v>
      </c>
      <c r="N54" s="109">
        <f t="shared" ref="N54:S54" si="112">SUM(B367+B368+B369+B370+C5+C6+C7)</f>
        <v>650</v>
      </c>
      <c r="O54" s="109">
        <f t="shared" si="112"/>
        <v>694</v>
      </c>
      <c r="P54" s="109">
        <f t="shared" si="112"/>
        <v>688</v>
      </c>
      <c r="Q54" s="109">
        <f t="shared" si="112"/>
        <v>738</v>
      </c>
      <c r="R54" s="109">
        <f t="shared" si="112"/>
        <v>703</v>
      </c>
      <c r="S54" s="109">
        <f t="shared" si="112"/>
        <v>700</v>
      </c>
      <c r="T54" s="309"/>
      <c r="U54" s="205" t="e">
        <f>SUM(#REF!+#REF!+#REF!+#REF!+#REF!+#REF!+#REF!)</f>
        <v>#REF!</v>
      </c>
      <c r="V54" s="205" t="e">
        <f>SUM(#REF!+#REF!+#REF!+#REF!+#REF!+#REF!+#REF!)</f>
        <v>#REF!</v>
      </c>
      <c r="W54" s="65">
        <f>AVERAGE(N54:R54)</f>
        <v>694.6</v>
      </c>
      <c r="X54" s="66">
        <f>S54</f>
        <v>700</v>
      </c>
      <c r="Y54" s="34"/>
      <c r="Z54" s="34"/>
      <c r="AA54" s="33"/>
    </row>
    <row r="55" spans="1:43" ht="15" customHeight="1" x14ac:dyDescent="0.35">
      <c r="A55" s="184">
        <v>43881</v>
      </c>
      <c r="B55" s="176">
        <v>71</v>
      </c>
      <c r="C55" s="176">
        <v>96</v>
      </c>
      <c r="D55" s="176">
        <v>78</v>
      </c>
      <c r="E55" s="176">
        <v>71</v>
      </c>
      <c r="F55" s="176">
        <v>68</v>
      </c>
      <c r="G55" s="177">
        <f>DIARIO!I53</f>
        <v>76</v>
      </c>
      <c r="H55" s="38">
        <f>DIARIO!I419</f>
        <v>88</v>
      </c>
      <c r="I55" s="14"/>
      <c r="J55" s="369" t="s">
        <v>103</v>
      </c>
      <c r="K55" s="187" t="s">
        <v>17</v>
      </c>
      <c r="L55" s="188">
        <v>44200</v>
      </c>
      <c r="M55" s="188">
        <v>44206</v>
      </c>
      <c r="N55" s="49">
        <f>SUM(B8:B14)</f>
        <v>495</v>
      </c>
      <c r="O55" s="49">
        <f>SUM(C8:C14)</f>
        <v>581</v>
      </c>
      <c r="P55" s="49">
        <f>SUM(D8:D14)</f>
        <v>575</v>
      </c>
      <c r="Q55" s="49">
        <f>SUM(E8:E14)</f>
        <v>530</v>
      </c>
      <c r="R55" s="49">
        <f>SUM(F8:F14)</f>
        <v>581</v>
      </c>
      <c r="S55" s="307" t="s">
        <v>135</v>
      </c>
      <c r="T55" s="49">
        <f>SUM(H8:H14)</f>
        <v>517</v>
      </c>
      <c r="U55" s="203" t="e">
        <f>SUM(#REF!)</f>
        <v>#REF!</v>
      </c>
      <c r="V55" s="203" t="e">
        <f>SUM(#REF!)</f>
        <v>#REF!</v>
      </c>
      <c r="W55" s="49">
        <f>AVERAGE(N55:R55)</f>
        <v>552.4</v>
      </c>
      <c r="X55" s="50">
        <f>T55</f>
        <v>517</v>
      </c>
      <c r="Y55" s="34"/>
      <c r="Z55" s="34"/>
    </row>
    <row r="56" spans="1:43" x14ac:dyDescent="0.35">
      <c r="A56" s="184">
        <v>43882</v>
      </c>
      <c r="B56" s="176">
        <v>77</v>
      </c>
      <c r="C56" s="176">
        <v>111</v>
      </c>
      <c r="D56" s="176">
        <v>81</v>
      </c>
      <c r="E56" s="176">
        <v>78</v>
      </c>
      <c r="F56" s="176">
        <v>58</v>
      </c>
      <c r="G56" s="177">
        <f>DIARIO!I54</f>
        <v>84</v>
      </c>
      <c r="H56" s="38">
        <f>DIARIO!I420</f>
        <v>94</v>
      </c>
      <c r="I56" s="14"/>
      <c r="J56" s="370"/>
      <c r="K56" s="185" t="s">
        <v>18</v>
      </c>
      <c r="L56" s="186">
        <v>44207</v>
      </c>
      <c r="M56" s="186">
        <v>44213</v>
      </c>
      <c r="N56" s="13">
        <f>SUM(B15:B21)</f>
        <v>546</v>
      </c>
      <c r="O56" s="13">
        <f>SUM(C15:C21)</f>
        <v>560</v>
      </c>
      <c r="P56" s="13">
        <f>SUM(D15:D21)</f>
        <v>550</v>
      </c>
      <c r="Q56" s="13">
        <f>SUM(E15:E21)</f>
        <v>559</v>
      </c>
      <c r="R56" s="13">
        <f>SUM(F15:F21)</f>
        <v>541</v>
      </c>
      <c r="S56" s="308"/>
      <c r="T56" s="13">
        <f>SUM(H15:H21)</f>
        <v>513</v>
      </c>
      <c r="U56" s="204" t="e">
        <f>SUM(#REF!)</f>
        <v>#REF!</v>
      </c>
      <c r="V56" s="204" t="e">
        <f>SUM(#REF!)</f>
        <v>#REF!</v>
      </c>
      <c r="W56" s="13">
        <f t="shared" si="10"/>
        <v>551.20000000000005</v>
      </c>
      <c r="X56" s="55">
        <f t="shared" ref="X56:X89" si="113">T56</f>
        <v>513</v>
      </c>
      <c r="Y56" s="34"/>
      <c r="Z56" s="34"/>
    </row>
    <row r="57" spans="1:43" x14ac:dyDescent="0.35">
      <c r="A57" s="184">
        <v>43883</v>
      </c>
      <c r="B57" s="176">
        <v>102</v>
      </c>
      <c r="C57" s="176">
        <v>80</v>
      </c>
      <c r="D57" s="176">
        <v>68</v>
      </c>
      <c r="E57" s="176">
        <v>50</v>
      </c>
      <c r="F57" s="176">
        <v>76</v>
      </c>
      <c r="G57" s="177">
        <f>DIARIO!I55</f>
        <v>71</v>
      </c>
      <c r="H57" s="38">
        <f>DIARIO!I421</f>
        <v>77</v>
      </c>
      <c r="I57" s="14"/>
      <c r="J57" s="370"/>
      <c r="K57" s="185" t="s">
        <v>19</v>
      </c>
      <c r="L57" s="186">
        <v>44214</v>
      </c>
      <c r="M57" s="186">
        <v>44220</v>
      </c>
      <c r="N57" s="13">
        <f>SUM(B22:B28)</f>
        <v>527</v>
      </c>
      <c r="O57" s="13">
        <f>SUM(C22:C28)</f>
        <v>543</v>
      </c>
      <c r="P57" s="13">
        <f>SUM(D22:D28)</f>
        <v>502</v>
      </c>
      <c r="Q57" s="13">
        <f>SUM(E22:E28)</f>
        <v>597</v>
      </c>
      <c r="R57" s="13">
        <f>SUM(F22:F28)</f>
        <v>537</v>
      </c>
      <c r="S57" s="308"/>
      <c r="T57" s="13">
        <f>SUM(H22:H28)</f>
        <v>557</v>
      </c>
      <c r="U57" s="204" t="e">
        <f>SUM(#REF!)</f>
        <v>#REF!</v>
      </c>
      <c r="V57" s="204" t="e">
        <f>SUM(#REF!)</f>
        <v>#REF!</v>
      </c>
      <c r="W57" s="13">
        <f t="shared" si="10"/>
        <v>541.20000000000005</v>
      </c>
      <c r="X57" s="55">
        <f t="shared" si="113"/>
        <v>557</v>
      </c>
    </row>
    <row r="58" spans="1:43" x14ac:dyDescent="0.35">
      <c r="A58" s="184">
        <v>43884</v>
      </c>
      <c r="B58" s="176">
        <v>76</v>
      </c>
      <c r="C58" s="176">
        <v>73</v>
      </c>
      <c r="D58" s="176">
        <v>62</v>
      </c>
      <c r="E58" s="176">
        <v>74</v>
      </c>
      <c r="F58" s="176">
        <v>83</v>
      </c>
      <c r="G58" s="177">
        <f>DIARIO!I56</f>
        <v>108</v>
      </c>
      <c r="H58" s="38">
        <f>DIARIO!I422</f>
        <v>68</v>
      </c>
      <c r="I58" s="14"/>
      <c r="J58" s="370"/>
      <c r="K58" s="185" t="s">
        <v>20</v>
      </c>
      <c r="L58" s="186">
        <v>44221</v>
      </c>
      <c r="M58" s="186">
        <v>44227</v>
      </c>
      <c r="N58" s="13">
        <f>SUM(B29:B35)</f>
        <v>539</v>
      </c>
      <c r="O58" s="13">
        <f>SUM(C29:C35)</f>
        <v>551</v>
      </c>
      <c r="P58" s="13">
        <f>SUM(D29:D35)</f>
        <v>538</v>
      </c>
      <c r="Q58" s="13">
        <f>SUM(E29:E35)</f>
        <v>573</v>
      </c>
      <c r="R58" s="13">
        <f>SUM(F29:F35)</f>
        <v>550</v>
      </c>
      <c r="S58" s="308"/>
      <c r="T58" s="13">
        <f>SUM(H29:H35)</f>
        <v>564</v>
      </c>
      <c r="U58" s="204" t="e">
        <f>SUM(#REF!)</f>
        <v>#REF!</v>
      </c>
      <c r="V58" s="204" t="e">
        <f>SUM(#REF!)</f>
        <v>#REF!</v>
      </c>
      <c r="W58" s="13">
        <f t="shared" si="10"/>
        <v>550.20000000000005</v>
      </c>
      <c r="X58" s="55">
        <f t="shared" si="113"/>
        <v>564</v>
      </c>
    </row>
    <row r="59" spans="1:43" x14ac:dyDescent="0.35">
      <c r="A59" s="184">
        <v>43885</v>
      </c>
      <c r="B59" s="176">
        <v>70</v>
      </c>
      <c r="C59" s="176">
        <v>63</v>
      </c>
      <c r="D59" s="176">
        <v>69</v>
      </c>
      <c r="E59" s="176">
        <v>84</v>
      </c>
      <c r="F59" s="176">
        <v>101</v>
      </c>
      <c r="G59" s="177">
        <f>DIARIO!I57</f>
        <v>69</v>
      </c>
      <c r="H59" s="38">
        <f>DIARIO!I423</f>
        <v>77</v>
      </c>
      <c r="I59" s="14"/>
      <c r="J59" s="370"/>
      <c r="K59" s="185" t="s">
        <v>21</v>
      </c>
      <c r="L59" s="186">
        <v>44228</v>
      </c>
      <c r="M59" s="186">
        <v>44234</v>
      </c>
      <c r="N59" s="13">
        <f>SUM(B36:B42)</f>
        <v>501</v>
      </c>
      <c r="O59" s="13">
        <f>SUM(C36:C42)</f>
        <v>556</v>
      </c>
      <c r="P59" s="13">
        <f>SUM(D36:D42)</f>
        <v>542</v>
      </c>
      <c r="Q59" s="13">
        <f>SUM(E36:E42)</f>
        <v>555</v>
      </c>
      <c r="R59" s="13">
        <f>SUM(F36:F42)</f>
        <v>565</v>
      </c>
      <c r="S59" s="308"/>
      <c r="T59" s="13">
        <f>SUM(H36:H42)</f>
        <v>581</v>
      </c>
      <c r="U59" s="204" t="e">
        <f>SUM(#REF!)</f>
        <v>#REF!</v>
      </c>
      <c r="V59" s="204" t="e">
        <f>SUM(#REF!)</f>
        <v>#REF!</v>
      </c>
      <c r="W59" s="13">
        <f t="shared" si="10"/>
        <v>543.79999999999995</v>
      </c>
      <c r="X59" s="55">
        <f t="shared" si="113"/>
        <v>581</v>
      </c>
    </row>
    <row r="60" spans="1:43" x14ac:dyDescent="0.35">
      <c r="A60" s="184">
        <v>43886</v>
      </c>
      <c r="B60" s="176">
        <v>72</v>
      </c>
      <c r="C60" s="176">
        <v>63</v>
      </c>
      <c r="D60" s="176">
        <v>95</v>
      </c>
      <c r="E60" s="176">
        <v>98</v>
      </c>
      <c r="F60" s="176">
        <v>95</v>
      </c>
      <c r="G60" s="177">
        <f>DIARIO!I58</f>
        <v>67</v>
      </c>
      <c r="H60" s="38">
        <f>DIARIO!I424</f>
        <v>58</v>
      </c>
      <c r="I60" s="14"/>
      <c r="J60" s="370"/>
      <c r="K60" s="185" t="s">
        <v>22</v>
      </c>
      <c r="L60" s="186">
        <v>44235</v>
      </c>
      <c r="M60" s="186">
        <v>44241</v>
      </c>
      <c r="N60" s="13">
        <f>SUM(B43:B49)</f>
        <v>470</v>
      </c>
      <c r="O60" s="13">
        <f>SUM(C43:C49)</f>
        <v>471</v>
      </c>
      <c r="P60" s="13">
        <f>SUM(D43:D49)</f>
        <v>512</v>
      </c>
      <c r="Q60" s="13">
        <f>SUM(E43:E49)</f>
        <v>558</v>
      </c>
      <c r="R60" s="13">
        <f>SUM(F43:F49)</f>
        <v>530</v>
      </c>
      <c r="S60" s="308"/>
      <c r="T60" s="13">
        <f>SUM(H43:H49)</f>
        <v>567</v>
      </c>
      <c r="U60" s="204" t="e">
        <f>SUM(#REF!)</f>
        <v>#REF!</v>
      </c>
      <c r="V60" s="204" t="e">
        <f>SUM(#REF!)</f>
        <v>#REF!</v>
      </c>
      <c r="W60" s="13">
        <f>AVERAGE(N60:R60)</f>
        <v>508.2</v>
      </c>
      <c r="X60" s="55">
        <f t="shared" si="113"/>
        <v>567</v>
      </c>
    </row>
    <row r="61" spans="1:43" x14ac:dyDescent="0.35">
      <c r="A61" s="184">
        <v>43887</v>
      </c>
      <c r="B61" s="176">
        <v>67</v>
      </c>
      <c r="C61" s="176">
        <v>85</v>
      </c>
      <c r="D61" s="176">
        <v>84</v>
      </c>
      <c r="E61" s="176">
        <v>89</v>
      </c>
      <c r="F61" s="176">
        <v>76</v>
      </c>
      <c r="G61" s="177">
        <f>DIARIO!I59</f>
        <v>66</v>
      </c>
      <c r="H61" s="38">
        <f>DIARIO!I425</f>
        <v>67</v>
      </c>
      <c r="I61" s="14"/>
      <c r="J61" s="370"/>
      <c r="K61" s="185" t="s">
        <v>23</v>
      </c>
      <c r="L61" s="186">
        <v>44242</v>
      </c>
      <c r="M61" s="186">
        <v>44248</v>
      </c>
      <c r="N61" s="13">
        <f>+SUM(B50:B56)</f>
        <v>534</v>
      </c>
      <c r="O61" s="13">
        <f>+SUM(C50:C56)</f>
        <v>536</v>
      </c>
      <c r="P61" s="13">
        <f>+SUM(D50:D56)</f>
        <v>577</v>
      </c>
      <c r="Q61" s="13">
        <f>+SUM(E50:E56)</f>
        <v>516</v>
      </c>
      <c r="R61" s="13">
        <f>+SUM(F50:F56)</f>
        <v>548</v>
      </c>
      <c r="S61" s="308"/>
      <c r="T61" s="13">
        <f>+SUM(H50:H56)</f>
        <v>534</v>
      </c>
      <c r="U61" s="204" t="e">
        <f>SUM(#REF!)</f>
        <v>#REF!</v>
      </c>
      <c r="V61" s="204" t="e">
        <f>SUM(#REF!)</f>
        <v>#REF!</v>
      </c>
      <c r="W61" s="13">
        <f t="shared" si="10"/>
        <v>542.20000000000005</v>
      </c>
      <c r="X61" s="55">
        <f t="shared" si="113"/>
        <v>534</v>
      </c>
    </row>
    <row r="62" spans="1:43" x14ac:dyDescent="0.35">
      <c r="A62" s="184">
        <v>43888</v>
      </c>
      <c r="B62" s="176">
        <v>70</v>
      </c>
      <c r="C62" s="176">
        <v>93</v>
      </c>
      <c r="D62" s="176">
        <v>67</v>
      </c>
      <c r="E62" s="176">
        <v>63</v>
      </c>
      <c r="F62" s="176">
        <v>66</v>
      </c>
      <c r="G62" s="177">
        <f>DIARIO!I60</f>
        <v>60</v>
      </c>
      <c r="H62" s="38">
        <f>DIARIO!I426</f>
        <v>87</v>
      </c>
      <c r="I62" s="14"/>
      <c r="J62" s="370"/>
      <c r="K62" s="185" t="s">
        <v>24</v>
      </c>
      <c r="L62" s="186">
        <v>44249</v>
      </c>
      <c r="M62" s="186">
        <v>44255</v>
      </c>
      <c r="N62" s="13">
        <f>SUM(B57:B63)</f>
        <v>537</v>
      </c>
      <c r="O62" s="13">
        <f>SUM(C57:C63)</f>
        <v>551</v>
      </c>
      <c r="P62" s="13">
        <f>SUM(D57:D63)</f>
        <v>508</v>
      </c>
      <c r="Q62" s="13">
        <f>SUM(E57:E63)</f>
        <v>538</v>
      </c>
      <c r="R62" s="13">
        <f>SUM(F57:F63)</f>
        <v>567</v>
      </c>
      <c r="S62" s="308"/>
      <c r="T62" s="13">
        <f>SUM(H57:H63)</f>
        <v>551</v>
      </c>
      <c r="U62" s="204" t="e">
        <f>SUM(#REF!)</f>
        <v>#REF!</v>
      </c>
      <c r="V62" s="204" t="e">
        <f>SUM(#REF!)</f>
        <v>#REF!</v>
      </c>
      <c r="W62" s="13">
        <f t="shared" si="10"/>
        <v>540.20000000000005</v>
      </c>
      <c r="X62" s="55">
        <f t="shared" si="113"/>
        <v>551</v>
      </c>
      <c r="AB62" s="318"/>
      <c r="AC62" s="318"/>
      <c r="AD62" s="318"/>
      <c r="AE62" s="318"/>
      <c r="AF62" s="318"/>
      <c r="AG62" s="318"/>
      <c r="AH62" s="318"/>
      <c r="AI62" s="318"/>
      <c r="AJ62" s="318"/>
      <c r="AK62" s="318"/>
      <c r="AL62" s="318"/>
      <c r="AM62" s="318"/>
      <c r="AN62" s="318"/>
      <c r="AO62" s="318"/>
      <c r="AP62" s="318"/>
      <c r="AQ62" s="318"/>
    </row>
    <row r="63" spans="1:43" x14ac:dyDescent="0.35">
      <c r="A63" s="184">
        <v>43889</v>
      </c>
      <c r="B63" s="176">
        <v>80</v>
      </c>
      <c r="C63" s="176">
        <v>94</v>
      </c>
      <c r="D63" s="176">
        <v>63</v>
      </c>
      <c r="E63" s="176">
        <v>80</v>
      </c>
      <c r="F63" s="176">
        <v>70</v>
      </c>
      <c r="G63" s="177">
        <f>DIARIO!I61</f>
        <v>69</v>
      </c>
      <c r="H63" s="38">
        <f>DIARIO!I427</f>
        <v>117</v>
      </c>
      <c r="I63" s="14"/>
      <c r="J63" s="370"/>
      <c r="K63" s="185" t="s">
        <v>124</v>
      </c>
      <c r="L63" s="186">
        <v>44256</v>
      </c>
      <c r="M63" s="186">
        <v>44262</v>
      </c>
      <c r="N63" s="13">
        <f>SUM(B65:B71)</f>
        <v>559</v>
      </c>
      <c r="O63" s="13">
        <f>SUM(C65:C71)</f>
        <v>497</v>
      </c>
      <c r="P63" s="13">
        <f>SUM(D65:D71)</f>
        <v>504</v>
      </c>
      <c r="Q63" s="13">
        <f>SUM(E65:E71)</f>
        <v>569</v>
      </c>
      <c r="R63" s="13">
        <f>SUM(F65:F71)</f>
        <v>623</v>
      </c>
      <c r="S63" s="308"/>
      <c r="T63" s="13">
        <f>SUM(H65:H71)</f>
        <v>568</v>
      </c>
      <c r="U63" s="204" t="e">
        <f>SUM(#REF!)</f>
        <v>#REF!</v>
      </c>
      <c r="V63" s="204" t="e">
        <f>SUM(#REF!)</f>
        <v>#REF!</v>
      </c>
      <c r="W63" s="13">
        <f t="shared" si="10"/>
        <v>550.4</v>
      </c>
      <c r="X63" s="55">
        <f t="shared" si="113"/>
        <v>568</v>
      </c>
    </row>
    <row r="64" spans="1:43" x14ac:dyDescent="0.35">
      <c r="A64" s="184">
        <v>43890</v>
      </c>
      <c r="B64" s="177">
        <v>0</v>
      </c>
      <c r="C64" s="177">
        <v>80</v>
      </c>
      <c r="D64" s="177">
        <v>0</v>
      </c>
      <c r="E64" s="177">
        <v>0</v>
      </c>
      <c r="F64" s="177">
        <v>0</v>
      </c>
      <c r="G64" s="177">
        <f>DIARIO!I62</f>
        <v>76</v>
      </c>
      <c r="H64" s="232">
        <v>0</v>
      </c>
      <c r="I64" s="14"/>
      <c r="J64" s="370"/>
      <c r="K64" s="185" t="s">
        <v>25</v>
      </c>
      <c r="L64" s="186">
        <v>44263</v>
      </c>
      <c r="M64" s="186">
        <v>44269</v>
      </c>
      <c r="N64" s="13">
        <f>SUM(B72:B78)</f>
        <v>530</v>
      </c>
      <c r="O64" s="13">
        <f>SUM(C72:C78)</f>
        <v>542</v>
      </c>
      <c r="P64" s="13">
        <f>SUM(D72:D78)</f>
        <v>475</v>
      </c>
      <c r="Q64" s="13">
        <f>SUM(E72:E78)</f>
        <v>481</v>
      </c>
      <c r="R64" s="13">
        <f>SUM(F72:F78)</f>
        <v>591</v>
      </c>
      <c r="S64" s="308"/>
      <c r="T64" s="13">
        <f>SUM(H72:H78)</f>
        <v>491</v>
      </c>
      <c r="U64" s="204" t="e">
        <f>SUM(#REF!)</f>
        <v>#REF!</v>
      </c>
      <c r="V64" s="204" t="e">
        <f>SUM(#REF!)</f>
        <v>#REF!</v>
      </c>
      <c r="W64" s="13">
        <f t="shared" si="10"/>
        <v>523.79999999999995</v>
      </c>
      <c r="X64" s="55">
        <f t="shared" si="113"/>
        <v>491</v>
      </c>
    </row>
    <row r="65" spans="1:35" x14ac:dyDescent="0.35">
      <c r="A65" s="184">
        <v>43891</v>
      </c>
      <c r="B65" s="177">
        <v>103</v>
      </c>
      <c r="C65" s="177">
        <v>62</v>
      </c>
      <c r="D65" s="177">
        <v>59</v>
      </c>
      <c r="E65" s="177">
        <v>71</v>
      </c>
      <c r="F65" s="177">
        <v>72</v>
      </c>
      <c r="G65" s="177">
        <f>DIARIO!I63</f>
        <v>97</v>
      </c>
      <c r="H65" s="232">
        <f>DIARIO!I428</f>
        <v>91</v>
      </c>
      <c r="I65" s="14"/>
      <c r="J65" s="370"/>
      <c r="K65" s="185" t="s">
        <v>26</v>
      </c>
      <c r="L65" s="186">
        <v>44270</v>
      </c>
      <c r="M65" s="186">
        <v>44276</v>
      </c>
      <c r="N65" s="13">
        <f>SUM(B79:B85)</f>
        <v>548</v>
      </c>
      <c r="O65" s="13">
        <f>SUM(C79:C85)</f>
        <v>585</v>
      </c>
      <c r="P65" s="13">
        <f>SUM(D79:D85)</f>
        <v>519</v>
      </c>
      <c r="Q65" s="13">
        <f>SUM(E79:E85)</f>
        <v>620</v>
      </c>
      <c r="R65" s="13">
        <f>SUM(F79:F85)</f>
        <v>600</v>
      </c>
      <c r="S65" s="308"/>
      <c r="T65" s="13">
        <f>SUM(H79:H85)</f>
        <v>546</v>
      </c>
      <c r="U65" s="204" t="e">
        <f>SUM(#REF!)</f>
        <v>#REF!</v>
      </c>
      <c r="V65" s="204" t="e">
        <f>SUM(#REF!)</f>
        <v>#REF!</v>
      </c>
      <c r="W65" s="13">
        <f t="shared" si="10"/>
        <v>574.4</v>
      </c>
      <c r="X65" s="55">
        <f t="shared" si="113"/>
        <v>546</v>
      </c>
      <c r="AA65" s="3"/>
      <c r="AB65" s="118"/>
      <c r="AC65" s="118"/>
      <c r="AD65" s="118"/>
      <c r="AE65" s="118"/>
      <c r="AF65" s="118"/>
      <c r="AG65" s="118"/>
      <c r="AH65" s="118"/>
      <c r="AI65" s="118"/>
    </row>
    <row r="66" spans="1:35" x14ac:dyDescent="0.35">
      <c r="A66" s="184">
        <v>43892</v>
      </c>
      <c r="B66" s="176">
        <v>81</v>
      </c>
      <c r="C66" s="176">
        <v>65</v>
      </c>
      <c r="D66" s="176">
        <v>55</v>
      </c>
      <c r="E66" s="176">
        <v>58</v>
      </c>
      <c r="F66" s="176">
        <v>93</v>
      </c>
      <c r="G66" s="177">
        <f>DIARIO!I64</f>
        <v>75</v>
      </c>
      <c r="H66" s="38">
        <f>DIARIO!I429</f>
        <v>75</v>
      </c>
      <c r="I66" s="14"/>
      <c r="J66" s="370"/>
      <c r="K66" s="185" t="s">
        <v>27</v>
      </c>
      <c r="L66" s="186">
        <v>44277</v>
      </c>
      <c r="M66" s="186">
        <v>44283</v>
      </c>
      <c r="N66" s="13">
        <f>SUM(B86:B92)</f>
        <v>565</v>
      </c>
      <c r="O66" s="13">
        <f>SUM(C86:C92)</f>
        <v>505</v>
      </c>
      <c r="P66" s="13">
        <f>SUM(D86:D92)</f>
        <v>516</v>
      </c>
      <c r="Q66" s="13">
        <f>SUM(E86:E92)</f>
        <v>623</v>
      </c>
      <c r="R66" s="13">
        <f>SUM(F86:F92)</f>
        <v>560</v>
      </c>
      <c r="S66" s="308"/>
      <c r="T66" s="13">
        <f>SUM(H86:H92)</f>
        <v>529</v>
      </c>
      <c r="U66" s="204" t="e">
        <f>SUM(#REF!)</f>
        <v>#REF!</v>
      </c>
      <c r="V66" s="204" t="e">
        <f>SUM(#REF!)</f>
        <v>#REF!</v>
      </c>
      <c r="W66" s="13">
        <f t="shared" si="10"/>
        <v>553.79999999999995</v>
      </c>
      <c r="X66" s="55">
        <f t="shared" si="113"/>
        <v>529</v>
      </c>
      <c r="AA66" s="3"/>
      <c r="AB66" s="118"/>
      <c r="AC66" s="118"/>
      <c r="AD66" s="118"/>
      <c r="AE66" s="118"/>
      <c r="AF66" s="118"/>
      <c r="AG66" s="118"/>
      <c r="AH66" s="118"/>
      <c r="AI66" s="118"/>
    </row>
    <row r="67" spans="1:35" x14ac:dyDescent="0.35">
      <c r="A67" s="184">
        <v>43893</v>
      </c>
      <c r="B67" s="176">
        <v>72</v>
      </c>
      <c r="C67" s="176">
        <v>67</v>
      </c>
      <c r="D67" s="176">
        <v>68</v>
      </c>
      <c r="E67" s="176">
        <v>72</v>
      </c>
      <c r="F67" s="176">
        <v>137</v>
      </c>
      <c r="G67" s="177">
        <f>DIARIO!I65</f>
        <v>73</v>
      </c>
      <c r="H67" s="38">
        <f>DIARIO!I430</f>
        <v>72</v>
      </c>
      <c r="I67" s="14"/>
      <c r="J67" s="370"/>
      <c r="K67" s="185" t="s">
        <v>28</v>
      </c>
      <c r="L67" s="186">
        <v>44284</v>
      </c>
      <c r="M67" s="186">
        <v>44290</v>
      </c>
      <c r="N67" s="13">
        <f>SUM(B93:B99)</f>
        <v>540</v>
      </c>
      <c r="O67" s="13">
        <f>SUM(C93:C99)</f>
        <v>489</v>
      </c>
      <c r="P67" s="13">
        <f>SUM(D93:D99)</f>
        <v>825</v>
      </c>
      <c r="Q67" s="13">
        <f>SUM(E93:E99)</f>
        <v>516</v>
      </c>
      <c r="R67" s="13">
        <f>SUM(F93:F99)</f>
        <v>556</v>
      </c>
      <c r="S67" s="308"/>
      <c r="T67" s="13">
        <f>SUM(H93:H99)</f>
        <v>478</v>
      </c>
      <c r="U67" s="204" t="e">
        <f>SUM(#REF!)</f>
        <v>#REF!</v>
      </c>
      <c r="V67" s="204" t="e">
        <f>SUM(#REF!)</f>
        <v>#REF!</v>
      </c>
      <c r="W67" s="13">
        <f t="shared" ref="W67:W77" si="114">AVERAGE(N67:R67)</f>
        <v>585.20000000000005</v>
      </c>
      <c r="X67" s="55">
        <f t="shared" si="113"/>
        <v>478</v>
      </c>
      <c r="AA67" s="3"/>
      <c r="AB67" s="118"/>
      <c r="AC67" s="118"/>
      <c r="AD67" s="118"/>
      <c r="AE67" s="118"/>
      <c r="AF67" s="118"/>
      <c r="AG67" s="118"/>
      <c r="AH67" s="118"/>
      <c r="AI67" s="118"/>
    </row>
    <row r="68" spans="1:35" x14ac:dyDescent="0.35">
      <c r="A68" s="184">
        <v>43894</v>
      </c>
      <c r="B68" s="176">
        <v>62</v>
      </c>
      <c r="C68" s="176">
        <v>61</v>
      </c>
      <c r="D68" s="176">
        <v>64</v>
      </c>
      <c r="E68" s="176">
        <v>109</v>
      </c>
      <c r="F68" s="176">
        <v>102</v>
      </c>
      <c r="G68" s="177">
        <f>DIARIO!I66</f>
        <v>62</v>
      </c>
      <c r="H68" s="38">
        <f>DIARIO!I431</f>
        <v>60</v>
      </c>
      <c r="I68" s="14"/>
      <c r="J68" s="370"/>
      <c r="K68" s="189" t="s">
        <v>29</v>
      </c>
      <c r="L68" s="190">
        <v>44291</v>
      </c>
      <c r="M68" s="190">
        <v>44297</v>
      </c>
      <c r="N68" s="36">
        <f>SUM(B100:B106)</f>
        <v>501</v>
      </c>
      <c r="O68" s="36">
        <f>SUM(C100:C106)</f>
        <v>500</v>
      </c>
      <c r="P68" s="36">
        <f>SUM(D100:D106)</f>
        <v>527</v>
      </c>
      <c r="Q68" s="36">
        <f>SUM(E100:E106)</f>
        <v>575</v>
      </c>
      <c r="R68" s="36">
        <f>SUM(F100:F106)</f>
        <v>559</v>
      </c>
      <c r="S68" s="308"/>
      <c r="T68" s="36">
        <f>SUM(H100:H106)</f>
        <v>511</v>
      </c>
      <c r="U68" s="206" t="e">
        <f>SUM(#REF!)</f>
        <v>#REF!</v>
      </c>
      <c r="V68" s="206" t="e">
        <f>SUM(#REF!)</f>
        <v>#REF!</v>
      </c>
      <c r="W68" s="13">
        <f t="shared" si="114"/>
        <v>532.4</v>
      </c>
      <c r="X68" s="55">
        <f t="shared" si="113"/>
        <v>511</v>
      </c>
      <c r="AA68" s="3"/>
      <c r="AB68" s="118"/>
      <c r="AC68" s="118"/>
      <c r="AD68" s="119"/>
      <c r="AE68" s="119"/>
      <c r="AF68" s="119"/>
      <c r="AG68" s="119"/>
      <c r="AH68" s="119"/>
      <c r="AI68" s="118"/>
    </row>
    <row r="69" spans="1:35" x14ac:dyDescent="0.35">
      <c r="A69" s="184">
        <v>43895</v>
      </c>
      <c r="B69" s="176">
        <v>95</v>
      </c>
      <c r="C69" s="176">
        <v>92</v>
      </c>
      <c r="D69" s="176">
        <v>117</v>
      </c>
      <c r="E69" s="176">
        <v>93</v>
      </c>
      <c r="F69" s="176">
        <v>72</v>
      </c>
      <c r="G69" s="177">
        <f>DIARIO!I67</f>
        <v>67</v>
      </c>
      <c r="H69" s="38">
        <f>DIARIO!I432</f>
        <v>56</v>
      </c>
      <c r="I69" s="14"/>
      <c r="J69" s="370"/>
      <c r="K69" s="185" t="s">
        <v>30</v>
      </c>
      <c r="L69" s="186">
        <v>44298</v>
      </c>
      <c r="M69" s="186">
        <v>44304</v>
      </c>
      <c r="N69" s="13">
        <f>SUM(B107:B113)</f>
        <v>555</v>
      </c>
      <c r="O69" s="13">
        <f>SUM(C107:C113)</f>
        <v>536</v>
      </c>
      <c r="P69" s="13">
        <f>SUM(D107:D113)</f>
        <v>485</v>
      </c>
      <c r="Q69" s="13">
        <f>SUM(E107:E113)</f>
        <v>549</v>
      </c>
      <c r="R69" s="13">
        <f>SUM(F107:F113)</f>
        <v>598</v>
      </c>
      <c r="S69" s="308"/>
      <c r="T69" s="13">
        <f>SUM(H107:H113)</f>
        <v>557</v>
      </c>
      <c r="U69" s="204" t="e">
        <f>SUM(#REF!)</f>
        <v>#REF!</v>
      </c>
      <c r="V69" s="204" t="e">
        <f>SUM(#REF!)</f>
        <v>#REF!</v>
      </c>
      <c r="W69" s="13">
        <f t="shared" si="114"/>
        <v>544.6</v>
      </c>
      <c r="X69" s="55">
        <f t="shared" si="113"/>
        <v>557</v>
      </c>
      <c r="AA69" s="3"/>
      <c r="AB69" s="313"/>
      <c r="AC69" s="120"/>
      <c r="AD69" s="121"/>
      <c r="AE69" s="121"/>
      <c r="AF69" s="121"/>
      <c r="AG69" s="122"/>
      <c r="AH69" s="123"/>
      <c r="AI69" s="118"/>
    </row>
    <row r="70" spans="1:35" x14ac:dyDescent="0.35">
      <c r="A70" s="184">
        <v>43896</v>
      </c>
      <c r="B70" s="176">
        <v>66</v>
      </c>
      <c r="C70" s="176">
        <v>78</v>
      </c>
      <c r="D70" s="176">
        <v>75</v>
      </c>
      <c r="E70" s="176">
        <v>89</v>
      </c>
      <c r="F70" s="176">
        <v>81</v>
      </c>
      <c r="G70" s="177">
        <f>DIARIO!I68</f>
        <v>62</v>
      </c>
      <c r="H70" s="38">
        <f>DIARIO!I433</f>
        <v>106</v>
      </c>
      <c r="I70" s="14"/>
      <c r="J70" s="370"/>
      <c r="K70" s="185" t="s">
        <v>31</v>
      </c>
      <c r="L70" s="186">
        <v>44305</v>
      </c>
      <c r="M70" s="186">
        <v>44311</v>
      </c>
      <c r="N70" s="13">
        <f>SUM(B114:B120)</f>
        <v>495</v>
      </c>
      <c r="O70" s="13">
        <f>SUM(C114:C120)</f>
        <v>504</v>
      </c>
      <c r="P70" s="13">
        <f>SUM(D114:D120)</f>
        <v>531</v>
      </c>
      <c r="Q70" s="13">
        <f>SUM(E114:E120)</f>
        <v>542</v>
      </c>
      <c r="R70" s="13">
        <f>SUM(F114:F120)</f>
        <v>510</v>
      </c>
      <c r="S70" s="308"/>
      <c r="T70" s="13">
        <f>SUM(H114:H120)</f>
        <v>583</v>
      </c>
      <c r="U70" s="204" t="e">
        <f>SUM(#REF!)</f>
        <v>#REF!</v>
      </c>
      <c r="V70" s="204" t="e">
        <f>SUM(#REF!)</f>
        <v>#REF!</v>
      </c>
      <c r="W70" s="13">
        <f t="shared" si="114"/>
        <v>516.4</v>
      </c>
      <c r="X70" s="55">
        <f t="shared" si="113"/>
        <v>583</v>
      </c>
      <c r="AA70" s="3"/>
      <c r="AB70" s="313"/>
      <c r="AC70" s="120"/>
      <c r="AD70" s="121"/>
      <c r="AE70" s="121"/>
      <c r="AF70" s="121"/>
      <c r="AG70" s="122"/>
      <c r="AH70" s="118"/>
      <c r="AI70" s="118"/>
    </row>
    <row r="71" spans="1:35" x14ac:dyDescent="0.35">
      <c r="A71" s="184">
        <v>43897</v>
      </c>
      <c r="B71" s="176">
        <v>80</v>
      </c>
      <c r="C71" s="176">
        <v>72</v>
      </c>
      <c r="D71" s="176">
        <v>66</v>
      </c>
      <c r="E71" s="176">
        <v>77</v>
      </c>
      <c r="F71" s="176">
        <v>66</v>
      </c>
      <c r="G71" s="177">
        <f>DIARIO!I69</f>
        <v>113</v>
      </c>
      <c r="H71" s="38">
        <f>DIARIO!I434</f>
        <v>108</v>
      </c>
      <c r="I71" s="14"/>
      <c r="J71" s="370"/>
      <c r="K71" s="185" t="s">
        <v>32</v>
      </c>
      <c r="L71" s="186">
        <v>44312</v>
      </c>
      <c r="M71" s="186">
        <v>44318</v>
      </c>
      <c r="N71" s="13">
        <f>SUM(B121:B127)</f>
        <v>557</v>
      </c>
      <c r="O71" s="13">
        <f>SUM(C121:C127)</f>
        <v>515</v>
      </c>
      <c r="P71" s="13">
        <f>SUM(D121:D127)</f>
        <v>592</v>
      </c>
      <c r="Q71" s="13">
        <f>SUM(E121:E127)</f>
        <v>520</v>
      </c>
      <c r="R71" s="13">
        <f>SUM(F121:F127)</f>
        <v>663</v>
      </c>
      <c r="S71" s="308"/>
      <c r="T71" s="13">
        <f>SUM(H121:H127)</f>
        <v>471</v>
      </c>
      <c r="U71" s="204" t="e">
        <f>SUM(#REF!)</f>
        <v>#REF!</v>
      </c>
      <c r="V71" s="204" t="e">
        <f>SUM(#REF!)</f>
        <v>#REF!</v>
      </c>
      <c r="W71" s="13">
        <f t="shared" si="114"/>
        <v>569.4</v>
      </c>
      <c r="X71" s="55">
        <f t="shared" si="113"/>
        <v>471</v>
      </c>
      <c r="AA71" s="3"/>
      <c r="AB71" s="313"/>
      <c r="AC71" s="120"/>
      <c r="AD71" s="121"/>
      <c r="AE71" s="121"/>
      <c r="AF71" s="121"/>
      <c r="AG71" s="122"/>
      <c r="AH71" s="118"/>
      <c r="AI71" s="118"/>
    </row>
    <row r="72" spans="1:35" x14ac:dyDescent="0.35">
      <c r="A72" s="184">
        <v>43898</v>
      </c>
      <c r="B72" s="176">
        <v>123</v>
      </c>
      <c r="C72" s="176">
        <v>66</v>
      </c>
      <c r="D72" s="176">
        <v>54</v>
      </c>
      <c r="E72" s="176">
        <v>71</v>
      </c>
      <c r="F72" s="176">
        <v>76</v>
      </c>
      <c r="G72" s="177">
        <f>DIARIO!I70</f>
        <v>109</v>
      </c>
      <c r="H72" s="38">
        <f>DIARIO!I435</f>
        <v>72</v>
      </c>
      <c r="I72" s="14"/>
      <c r="J72" s="370"/>
      <c r="K72" s="185" t="s">
        <v>33</v>
      </c>
      <c r="L72" s="186">
        <v>44319</v>
      </c>
      <c r="M72" s="186">
        <v>44325</v>
      </c>
      <c r="N72" s="13">
        <f>SUM(B128:B134)</f>
        <v>517</v>
      </c>
      <c r="O72" s="13">
        <f>SUM(C128:C134)</f>
        <v>551</v>
      </c>
      <c r="P72" s="13">
        <f>SUM(D128:D134)</f>
        <v>514</v>
      </c>
      <c r="Q72" s="13">
        <f>SUM(E128:E134)</f>
        <v>524</v>
      </c>
      <c r="R72" s="13">
        <f>SUM(F128:F134)</f>
        <v>562</v>
      </c>
      <c r="S72" s="308"/>
      <c r="T72" s="13">
        <f>SUM(H128:H134)</f>
        <v>574</v>
      </c>
      <c r="U72" s="204" t="e">
        <f>SUM(#REF!)</f>
        <v>#REF!</v>
      </c>
      <c r="V72" s="204" t="e">
        <f>SUM(#REF!)</f>
        <v>#REF!</v>
      </c>
      <c r="W72" s="13">
        <f t="shared" si="114"/>
        <v>533.6</v>
      </c>
      <c r="X72" s="55">
        <f t="shared" si="113"/>
        <v>574</v>
      </c>
      <c r="AA72" s="3"/>
      <c r="AB72" s="313"/>
      <c r="AC72" s="120"/>
      <c r="AD72" s="121"/>
      <c r="AE72" s="121"/>
      <c r="AF72" s="121"/>
      <c r="AG72" s="122"/>
      <c r="AH72" s="118"/>
      <c r="AI72" s="118"/>
    </row>
    <row r="73" spans="1:35" ht="24.6" x14ac:dyDescent="0.55000000000000004">
      <c r="A73" s="184">
        <v>43899</v>
      </c>
      <c r="B73" s="176">
        <v>82</v>
      </c>
      <c r="C73" s="176">
        <v>61</v>
      </c>
      <c r="D73" s="176">
        <v>54</v>
      </c>
      <c r="E73" s="176">
        <v>60</v>
      </c>
      <c r="F73" s="176">
        <v>111</v>
      </c>
      <c r="G73" s="177">
        <f>DIARIO!I71</f>
        <v>74</v>
      </c>
      <c r="H73" s="38">
        <f>DIARIO!I436</f>
        <v>66</v>
      </c>
      <c r="I73" s="14"/>
      <c r="J73" s="370"/>
      <c r="K73" s="185" t="s">
        <v>34</v>
      </c>
      <c r="L73" s="186">
        <v>44326</v>
      </c>
      <c r="M73" s="186">
        <v>44332</v>
      </c>
      <c r="N73" s="13">
        <f>SUM(B135:B141)</f>
        <v>588</v>
      </c>
      <c r="O73" s="13">
        <f>SUM(C135:C141)</f>
        <v>491</v>
      </c>
      <c r="P73" s="13">
        <f>SUM(D135:D141)</f>
        <v>525</v>
      </c>
      <c r="Q73" s="13">
        <f>SUM(E135:E141)</f>
        <v>565</v>
      </c>
      <c r="R73" s="13">
        <f>SUM(F135:F141)</f>
        <v>605</v>
      </c>
      <c r="S73" s="308"/>
      <c r="T73" s="13">
        <f>SUM(H135:H141)</f>
        <v>598</v>
      </c>
      <c r="U73" s="207" t="e">
        <f>SUM(#REF!)</f>
        <v>#REF!</v>
      </c>
      <c r="V73" s="204" t="e">
        <f>SUM(#REF!)</f>
        <v>#REF!</v>
      </c>
      <c r="W73" s="13">
        <f t="shared" si="114"/>
        <v>554.79999999999995</v>
      </c>
      <c r="X73" s="55">
        <f t="shared" si="113"/>
        <v>598</v>
      </c>
      <c r="AA73" s="142"/>
      <c r="AB73" s="313"/>
      <c r="AC73" s="120"/>
      <c r="AD73" s="121"/>
      <c r="AE73" s="121"/>
      <c r="AF73" s="121"/>
      <c r="AG73" s="122"/>
      <c r="AH73" s="118"/>
      <c r="AI73" s="118"/>
    </row>
    <row r="74" spans="1:35" x14ac:dyDescent="0.35">
      <c r="A74" s="184">
        <v>43900</v>
      </c>
      <c r="B74" s="176">
        <v>59</v>
      </c>
      <c r="C74" s="176">
        <v>59</v>
      </c>
      <c r="D74" s="176">
        <v>54</v>
      </c>
      <c r="E74" s="176">
        <v>73</v>
      </c>
      <c r="F74" s="176">
        <v>109</v>
      </c>
      <c r="G74" s="177">
        <f>DIARIO!I72</f>
        <v>74</v>
      </c>
      <c r="H74" s="38">
        <f>DIARIO!I437</f>
        <v>56</v>
      </c>
      <c r="I74" s="14"/>
      <c r="J74" s="370"/>
      <c r="K74" s="185" t="s">
        <v>35</v>
      </c>
      <c r="L74" s="186">
        <v>44333</v>
      </c>
      <c r="M74" s="186">
        <v>44339</v>
      </c>
      <c r="N74" s="13">
        <f>SUM(B142:B148)</f>
        <v>629</v>
      </c>
      <c r="O74" s="13">
        <f>SUM(C142:C148)</f>
        <v>560</v>
      </c>
      <c r="P74" s="13">
        <f>SUM(D142:D148)</f>
        <v>560</v>
      </c>
      <c r="Q74" s="13">
        <f>SUM(E142:E148)</f>
        <v>559</v>
      </c>
      <c r="R74" s="13">
        <f>SUM(F142:F148)</f>
        <v>564</v>
      </c>
      <c r="S74" s="308"/>
      <c r="T74" s="13">
        <f>SUM(H142:H148)</f>
        <v>583</v>
      </c>
      <c r="U74" s="204" t="e">
        <f>SUM(#REF!)</f>
        <v>#REF!</v>
      </c>
      <c r="V74" s="208" t="e">
        <f>SUM(#REF!)</f>
        <v>#REF!</v>
      </c>
      <c r="W74" s="13">
        <f>AVERAGE(N74:R74)</f>
        <v>574.4</v>
      </c>
      <c r="X74" s="55">
        <f t="shared" si="113"/>
        <v>583</v>
      </c>
      <c r="AA74" s="3"/>
      <c r="AB74" s="313"/>
      <c r="AC74" s="120"/>
      <c r="AD74" s="121"/>
      <c r="AE74" s="121"/>
      <c r="AF74" s="121"/>
      <c r="AG74" s="122"/>
      <c r="AH74" s="118"/>
      <c r="AI74" s="118"/>
    </row>
    <row r="75" spans="1:35" x14ac:dyDescent="0.35">
      <c r="A75" s="184">
        <v>43901</v>
      </c>
      <c r="B75" s="176">
        <v>65</v>
      </c>
      <c r="C75" s="176">
        <v>80</v>
      </c>
      <c r="D75" s="176">
        <v>71</v>
      </c>
      <c r="E75" s="176">
        <v>57</v>
      </c>
      <c r="F75" s="176">
        <v>78</v>
      </c>
      <c r="G75" s="177">
        <f>DIARIO!I73</f>
        <v>60</v>
      </c>
      <c r="H75" s="38">
        <f>DIARIO!I438</f>
        <v>55</v>
      </c>
      <c r="I75" s="14"/>
      <c r="J75" s="370"/>
      <c r="K75" s="185" t="s">
        <v>36</v>
      </c>
      <c r="L75" s="186">
        <v>44340</v>
      </c>
      <c r="M75" s="186">
        <v>44346</v>
      </c>
      <c r="N75" s="13">
        <f>SUM(B149:B155)</f>
        <v>565</v>
      </c>
      <c r="O75" s="13">
        <f>SUM(C149:C155)</f>
        <v>499</v>
      </c>
      <c r="P75" s="13">
        <f>SUM(D149:D155)</f>
        <v>591</v>
      </c>
      <c r="Q75" s="13">
        <f>SUM(E149:E155)</f>
        <v>489</v>
      </c>
      <c r="R75" s="13">
        <f>SUM(F149:F155)</f>
        <v>562</v>
      </c>
      <c r="S75" s="308"/>
      <c r="T75" s="13">
        <f>SUM(H149:H155)</f>
        <v>624</v>
      </c>
      <c r="U75" s="204" t="e">
        <f>SUM(#REF!)</f>
        <v>#REF!</v>
      </c>
      <c r="V75" s="204" t="e">
        <f>SUM(#REF!)</f>
        <v>#REF!</v>
      </c>
      <c r="W75" s="13">
        <f t="shared" si="114"/>
        <v>541.20000000000005</v>
      </c>
      <c r="X75" s="55">
        <f t="shared" si="113"/>
        <v>624</v>
      </c>
      <c r="AA75" s="3"/>
      <c r="AB75" s="313"/>
      <c r="AC75" s="120"/>
      <c r="AD75" s="121"/>
      <c r="AE75" s="121"/>
      <c r="AF75" s="121"/>
      <c r="AG75" s="122"/>
      <c r="AH75" s="118"/>
      <c r="AI75" s="118"/>
    </row>
    <row r="76" spans="1:35" x14ac:dyDescent="0.35">
      <c r="A76" s="184">
        <v>43902</v>
      </c>
      <c r="B76" s="176">
        <v>57</v>
      </c>
      <c r="C76" s="176">
        <v>86</v>
      </c>
      <c r="D76" s="176">
        <v>110</v>
      </c>
      <c r="E76" s="176">
        <v>71</v>
      </c>
      <c r="F76" s="176">
        <v>70</v>
      </c>
      <c r="G76" s="177">
        <f>DIARIO!I74</f>
        <v>63</v>
      </c>
      <c r="H76" s="38">
        <f>DIARIO!I439</f>
        <v>55</v>
      </c>
      <c r="I76" s="14"/>
      <c r="J76" s="370"/>
      <c r="K76" s="185" t="s">
        <v>37</v>
      </c>
      <c r="L76" s="186">
        <v>44347</v>
      </c>
      <c r="M76" s="186">
        <v>44353</v>
      </c>
      <c r="N76" s="13">
        <f>SUM(B156:B162)</f>
        <v>545</v>
      </c>
      <c r="O76" s="13">
        <f>SUM(C156:C162)</f>
        <v>546</v>
      </c>
      <c r="P76" s="13">
        <f>SUM(D156:D162)</f>
        <v>576</v>
      </c>
      <c r="Q76" s="13">
        <f>SUM(E156:E162)</f>
        <v>574</v>
      </c>
      <c r="R76" s="13">
        <f>SUM(F156:F162)</f>
        <v>586</v>
      </c>
      <c r="S76" s="308"/>
      <c r="T76" s="13">
        <f>SUM(H156:H162)</f>
        <v>623</v>
      </c>
      <c r="U76" s="204" t="e">
        <f>SUM(#REF!)</f>
        <v>#REF!</v>
      </c>
      <c r="V76" s="204" t="e">
        <f>SUM(#REF!)</f>
        <v>#REF!</v>
      </c>
      <c r="W76" s="13">
        <f t="shared" si="114"/>
        <v>565.4</v>
      </c>
      <c r="X76" s="55">
        <f t="shared" si="113"/>
        <v>623</v>
      </c>
      <c r="AA76" s="3"/>
      <c r="AB76" s="313"/>
      <c r="AC76" s="120"/>
      <c r="AD76" s="121"/>
      <c r="AE76" s="121"/>
      <c r="AF76" s="121"/>
      <c r="AG76" s="122"/>
      <c r="AH76" s="118"/>
      <c r="AI76" s="118"/>
    </row>
    <row r="77" spans="1:35" x14ac:dyDescent="0.35">
      <c r="A77" s="184">
        <v>43903</v>
      </c>
      <c r="B77" s="176">
        <v>72</v>
      </c>
      <c r="C77" s="176">
        <v>131</v>
      </c>
      <c r="D77" s="176">
        <v>74</v>
      </c>
      <c r="E77" s="176">
        <v>68</v>
      </c>
      <c r="F77" s="176">
        <v>61</v>
      </c>
      <c r="G77" s="177">
        <f>DIARIO!I75</f>
        <v>63</v>
      </c>
      <c r="H77" s="38">
        <f>DIARIO!I440</f>
        <v>79</v>
      </c>
      <c r="I77" s="14"/>
      <c r="J77" s="370"/>
      <c r="K77" s="185" t="s">
        <v>38</v>
      </c>
      <c r="L77" s="186">
        <v>44354</v>
      </c>
      <c r="M77" s="186">
        <v>44360</v>
      </c>
      <c r="N77" s="13">
        <f>SUM(B163:B169)</f>
        <v>537</v>
      </c>
      <c r="O77" s="13">
        <f>SUM(C163:C169)</f>
        <v>576</v>
      </c>
      <c r="P77" s="13">
        <f>SUM(D163:D169)</f>
        <v>478</v>
      </c>
      <c r="Q77" s="13">
        <f>SUM(E163:E169)</f>
        <v>581</v>
      </c>
      <c r="R77" s="13">
        <f>SUM(F163:F169)</f>
        <v>577</v>
      </c>
      <c r="S77" s="308"/>
      <c r="T77" s="13">
        <f>SUM(H163:H169)</f>
        <v>622</v>
      </c>
      <c r="U77" s="204" t="e">
        <f>SUM(#REF!)</f>
        <v>#REF!</v>
      </c>
      <c r="V77" s="204" t="e">
        <f>SUM(#REF!)</f>
        <v>#REF!</v>
      </c>
      <c r="W77" s="13">
        <f>AVERAGE(N77:R77)</f>
        <v>549.79999999999995</v>
      </c>
      <c r="X77" s="55">
        <f t="shared" si="113"/>
        <v>622</v>
      </c>
      <c r="AA77" s="3"/>
      <c r="AB77" s="313"/>
      <c r="AC77" s="120"/>
      <c r="AD77" s="121"/>
      <c r="AE77" s="121"/>
      <c r="AF77" s="121"/>
      <c r="AG77" s="122"/>
      <c r="AH77" s="118"/>
      <c r="AI77" s="118"/>
    </row>
    <row r="78" spans="1:35" x14ac:dyDescent="0.35">
      <c r="A78" s="184">
        <v>43904</v>
      </c>
      <c r="B78" s="176">
        <v>72</v>
      </c>
      <c r="C78" s="176">
        <v>59</v>
      </c>
      <c r="D78" s="176">
        <v>58</v>
      </c>
      <c r="E78" s="176">
        <v>81</v>
      </c>
      <c r="F78" s="176">
        <v>86</v>
      </c>
      <c r="G78" s="177">
        <f>DIARIO!I76</f>
        <v>90</v>
      </c>
      <c r="H78" s="38">
        <f>DIARIO!I441</f>
        <v>108</v>
      </c>
      <c r="I78" s="14"/>
      <c r="J78" s="370"/>
      <c r="K78" s="185" t="s">
        <v>39</v>
      </c>
      <c r="L78" s="186">
        <v>44361</v>
      </c>
      <c r="M78" s="186">
        <v>44367</v>
      </c>
      <c r="N78" s="13">
        <f>SUM(B170:B176)</f>
        <v>580</v>
      </c>
      <c r="O78" s="13">
        <f t="shared" ref="O78:T78" si="115">SUM(C170:C176)</f>
        <v>584</v>
      </c>
      <c r="P78" s="13">
        <f t="shared" si="115"/>
        <v>514</v>
      </c>
      <c r="Q78" s="13">
        <f t="shared" si="115"/>
        <v>512</v>
      </c>
      <c r="R78" s="13">
        <f t="shared" si="115"/>
        <v>614</v>
      </c>
      <c r="S78" s="308"/>
      <c r="T78" s="13">
        <f t="shared" si="115"/>
        <v>635</v>
      </c>
      <c r="U78" s="204"/>
      <c r="V78" s="209"/>
      <c r="W78" s="13">
        <f t="shared" ref="W78:W89" si="116">AVERAGE(N78:R78)</f>
        <v>560.79999999999995</v>
      </c>
      <c r="X78" s="55">
        <f t="shared" si="113"/>
        <v>635</v>
      </c>
      <c r="AA78" s="3"/>
      <c r="AB78" s="313"/>
      <c r="AC78" s="120"/>
      <c r="AD78" s="121"/>
      <c r="AE78" s="121"/>
      <c r="AF78" s="121"/>
      <c r="AG78" s="122"/>
      <c r="AH78" s="118"/>
      <c r="AI78" s="118"/>
    </row>
    <row r="79" spans="1:35" x14ac:dyDescent="0.35">
      <c r="A79" s="184">
        <v>43905</v>
      </c>
      <c r="B79" s="176">
        <v>123</v>
      </c>
      <c r="C79" s="176">
        <v>72</v>
      </c>
      <c r="D79" s="176">
        <v>59</v>
      </c>
      <c r="E79" s="176">
        <v>68</v>
      </c>
      <c r="F79" s="176">
        <v>77</v>
      </c>
      <c r="G79" s="177">
        <f>DIARIO!I77</f>
        <v>109</v>
      </c>
      <c r="H79" s="38">
        <f>DIARIO!I442</f>
        <v>78</v>
      </c>
      <c r="I79" s="14"/>
      <c r="J79" s="370"/>
      <c r="K79" s="185" t="s">
        <v>40</v>
      </c>
      <c r="L79" s="186">
        <v>44368</v>
      </c>
      <c r="M79" s="186">
        <v>44374</v>
      </c>
      <c r="N79" s="13">
        <f>SUM(B177:B183)</f>
        <v>568</v>
      </c>
      <c r="O79" s="13">
        <f t="shared" ref="O79:T79" si="117">SUM(C177:C183)</f>
        <v>556</v>
      </c>
      <c r="P79" s="13">
        <f t="shared" si="117"/>
        <v>531</v>
      </c>
      <c r="Q79" s="13">
        <f t="shared" si="117"/>
        <v>570</v>
      </c>
      <c r="R79" s="13">
        <f t="shared" si="117"/>
        <v>575</v>
      </c>
      <c r="S79" s="308"/>
      <c r="T79" s="13">
        <f t="shared" si="117"/>
        <v>625</v>
      </c>
      <c r="U79" s="13"/>
      <c r="V79" s="73"/>
      <c r="W79" s="13">
        <f t="shared" si="116"/>
        <v>560</v>
      </c>
      <c r="X79" s="55">
        <f t="shared" si="113"/>
        <v>625</v>
      </c>
      <c r="AA79" s="3"/>
      <c r="AB79" s="313"/>
      <c r="AC79" s="120"/>
      <c r="AD79" s="121"/>
      <c r="AE79" s="121"/>
      <c r="AF79" s="121"/>
      <c r="AG79" s="122"/>
      <c r="AH79" s="118"/>
      <c r="AI79" s="118"/>
    </row>
    <row r="80" spans="1:35" x14ac:dyDescent="0.35">
      <c r="A80" s="184">
        <v>43906</v>
      </c>
      <c r="B80" s="176">
        <v>92</v>
      </c>
      <c r="C80" s="176">
        <v>69</v>
      </c>
      <c r="D80" s="176">
        <v>51</v>
      </c>
      <c r="E80" s="176">
        <v>100</v>
      </c>
      <c r="F80" s="176">
        <v>89</v>
      </c>
      <c r="G80" s="177">
        <f>DIARIO!I78</f>
        <v>81</v>
      </c>
      <c r="H80" s="38">
        <f>DIARIO!I443</f>
        <v>59</v>
      </c>
      <c r="I80" s="14"/>
      <c r="J80" s="370"/>
      <c r="K80" s="185" t="s">
        <v>41</v>
      </c>
      <c r="L80" s="186">
        <v>44375</v>
      </c>
      <c r="M80" s="186">
        <v>44381</v>
      </c>
      <c r="N80" s="13">
        <f>SUM(B184:B190)</f>
        <v>587</v>
      </c>
      <c r="O80" s="13">
        <f t="shared" ref="O80:T80" si="118">SUM(C184:C190)</f>
        <v>569</v>
      </c>
      <c r="P80" s="13">
        <f t="shared" si="118"/>
        <v>605</v>
      </c>
      <c r="Q80" s="13">
        <f t="shared" si="118"/>
        <v>521</v>
      </c>
      <c r="R80" s="13">
        <f t="shared" si="118"/>
        <v>630</v>
      </c>
      <c r="S80" s="308"/>
      <c r="T80" s="13">
        <f t="shared" si="118"/>
        <v>588</v>
      </c>
      <c r="U80" s="13"/>
      <c r="V80" s="73"/>
      <c r="W80" s="13">
        <f t="shared" si="116"/>
        <v>582.4</v>
      </c>
      <c r="X80" s="55">
        <f t="shared" si="113"/>
        <v>588</v>
      </c>
      <c r="AA80" s="3"/>
      <c r="AB80" s="313"/>
      <c r="AC80" s="120"/>
      <c r="AD80" s="121"/>
      <c r="AE80" s="121"/>
      <c r="AF80" s="121"/>
      <c r="AG80" s="122"/>
      <c r="AH80" s="118"/>
      <c r="AI80" s="118"/>
    </row>
    <row r="81" spans="1:35" x14ac:dyDescent="0.35">
      <c r="A81" s="184">
        <v>43907</v>
      </c>
      <c r="B81" s="176">
        <v>65</v>
      </c>
      <c r="C81" s="176">
        <v>63</v>
      </c>
      <c r="D81" s="176">
        <v>77</v>
      </c>
      <c r="E81" s="176">
        <v>84</v>
      </c>
      <c r="F81" s="176">
        <v>129</v>
      </c>
      <c r="G81" s="177">
        <f>DIARIO!I79</f>
        <v>57</v>
      </c>
      <c r="H81" s="38">
        <f>DIARIO!I444</f>
        <v>78</v>
      </c>
      <c r="I81" s="14"/>
      <c r="J81" s="370"/>
      <c r="K81" s="185" t="s">
        <v>42</v>
      </c>
      <c r="L81" s="186">
        <v>44382</v>
      </c>
      <c r="M81" s="186">
        <v>44388</v>
      </c>
      <c r="N81" s="13">
        <f>SUM(B191:B197)</f>
        <v>523</v>
      </c>
      <c r="O81" s="13">
        <f t="shared" ref="O81:T81" si="119">SUM(C191:C197)</f>
        <v>506</v>
      </c>
      <c r="P81" s="13">
        <f t="shared" si="119"/>
        <v>555</v>
      </c>
      <c r="Q81" s="13">
        <f t="shared" si="119"/>
        <v>587</v>
      </c>
      <c r="R81" s="13">
        <f t="shared" si="119"/>
        <v>556</v>
      </c>
      <c r="S81" s="308"/>
      <c r="T81" s="13">
        <f t="shared" si="119"/>
        <v>618</v>
      </c>
      <c r="U81" s="73"/>
      <c r="V81" s="12"/>
      <c r="W81" s="13">
        <f t="shared" si="116"/>
        <v>545.4</v>
      </c>
      <c r="X81" s="55">
        <f t="shared" si="113"/>
        <v>618</v>
      </c>
      <c r="AA81" s="3"/>
      <c r="AB81" s="313"/>
      <c r="AC81" s="120"/>
      <c r="AD81" s="121"/>
      <c r="AE81" s="121"/>
      <c r="AF81" s="124"/>
      <c r="AG81" s="125"/>
      <c r="AH81" s="118"/>
      <c r="AI81" s="118"/>
    </row>
    <row r="82" spans="1:35" x14ac:dyDescent="0.35">
      <c r="A82" s="184">
        <v>43908</v>
      </c>
      <c r="B82" s="176">
        <v>57</v>
      </c>
      <c r="C82" s="176">
        <v>82</v>
      </c>
      <c r="D82" s="176">
        <v>80</v>
      </c>
      <c r="E82" s="176">
        <v>119</v>
      </c>
      <c r="F82" s="176">
        <v>82</v>
      </c>
      <c r="G82" s="177">
        <f>DIARIO!I80</f>
        <v>70</v>
      </c>
      <c r="H82" s="38">
        <f>DIARIO!I445</f>
        <v>61</v>
      </c>
      <c r="I82" s="14"/>
      <c r="J82" s="370"/>
      <c r="K82" s="185" t="s">
        <v>43</v>
      </c>
      <c r="L82" s="186">
        <v>44389</v>
      </c>
      <c r="M82" s="186">
        <v>44395</v>
      </c>
      <c r="N82" s="13">
        <f>SUM(B198:B204)</f>
        <v>506</v>
      </c>
      <c r="O82" s="13">
        <f t="shared" ref="O82:T82" si="120">SUM(C198:C204)</f>
        <v>515</v>
      </c>
      <c r="P82" s="13">
        <f t="shared" si="120"/>
        <v>552</v>
      </c>
      <c r="Q82" s="13">
        <f t="shared" si="120"/>
        <v>591</v>
      </c>
      <c r="R82" s="13">
        <f t="shared" si="120"/>
        <v>579</v>
      </c>
      <c r="S82" s="308"/>
      <c r="T82" s="13">
        <f t="shared" si="120"/>
        <v>625</v>
      </c>
      <c r="U82" s="12"/>
      <c r="V82" s="12"/>
      <c r="W82" s="13">
        <f t="shared" si="116"/>
        <v>548.6</v>
      </c>
      <c r="X82" s="55">
        <f t="shared" si="113"/>
        <v>625</v>
      </c>
      <c r="AA82" s="3"/>
      <c r="AB82" s="313"/>
      <c r="AC82" s="120"/>
      <c r="AD82" s="118"/>
      <c r="AE82" s="118"/>
      <c r="AF82" s="118"/>
      <c r="AG82" s="118"/>
      <c r="AH82" s="118"/>
      <c r="AI82" s="118"/>
    </row>
    <row r="83" spans="1:35" x14ac:dyDescent="0.35">
      <c r="A83" s="184">
        <v>43909</v>
      </c>
      <c r="B83" s="176">
        <v>59</v>
      </c>
      <c r="C83" s="176">
        <v>91</v>
      </c>
      <c r="D83" s="176">
        <v>102</v>
      </c>
      <c r="E83" s="176">
        <v>96</v>
      </c>
      <c r="F83" s="176">
        <v>61</v>
      </c>
      <c r="G83" s="177">
        <f>DIARIO!I81</f>
        <v>63</v>
      </c>
      <c r="H83" s="38">
        <f>DIARIO!I446</f>
        <v>72</v>
      </c>
      <c r="I83" s="14"/>
      <c r="J83" s="370"/>
      <c r="K83" s="185" t="s">
        <v>44</v>
      </c>
      <c r="L83" s="186">
        <v>44396</v>
      </c>
      <c r="M83" s="186">
        <v>44402</v>
      </c>
      <c r="N83" s="13">
        <f>SUM(B205:B211)</f>
        <v>522</v>
      </c>
      <c r="O83" s="13">
        <f t="shared" ref="O83:T83" si="121">SUM(C205:C211)</f>
        <v>517</v>
      </c>
      <c r="P83" s="13">
        <f t="shared" si="121"/>
        <v>518</v>
      </c>
      <c r="Q83" s="13">
        <f t="shared" si="121"/>
        <v>560</v>
      </c>
      <c r="R83" s="13">
        <f t="shared" si="121"/>
        <v>596</v>
      </c>
      <c r="S83" s="308"/>
      <c r="T83" s="13">
        <f t="shared" si="121"/>
        <v>533</v>
      </c>
      <c r="U83" s="12"/>
      <c r="V83" s="12"/>
      <c r="W83" s="13">
        <f t="shared" si="116"/>
        <v>542.6</v>
      </c>
      <c r="X83" s="55">
        <f t="shared" si="113"/>
        <v>533</v>
      </c>
      <c r="AA83" s="3"/>
      <c r="AB83" s="313"/>
      <c r="AC83" s="120"/>
      <c r="AD83" s="118"/>
      <c r="AE83" s="118"/>
      <c r="AF83" s="118"/>
      <c r="AG83" s="118"/>
      <c r="AH83" s="118"/>
      <c r="AI83" s="118"/>
    </row>
    <row r="84" spans="1:35" x14ac:dyDescent="0.35">
      <c r="A84" s="184">
        <v>43910</v>
      </c>
      <c r="B84" s="176">
        <v>60</v>
      </c>
      <c r="C84" s="176">
        <v>112</v>
      </c>
      <c r="D84" s="176">
        <v>81</v>
      </c>
      <c r="E84" s="176">
        <v>77</v>
      </c>
      <c r="F84" s="176">
        <v>75</v>
      </c>
      <c r="G84" s="177">
        <f>DIARIO!I82</f>
        <v>41</v>
      </c>
      <c r="H84" s="38">
        <f>DIARIO!I447</f>
        <v>92</v>
      </c>
      <c r="I84" s="14"/>
      <c r="J84" s="370"/>
      <c r="K84" s="185" t="s">
        <v>45</v>
      </c>
      <c r="L84" s="186">
        <v>44403</v>
      </c>
      <c r="M84" s="186">
        <v>44409</v>
      </c>
      <c r="N84" s="13">
        <f>SUM(B212:B218)</f>
        <v>505</v>
      </c>
      <c r="O84" s="13">
        <f t="shared" ref="O84:T84" si="122">SUM(C212:C218)</f>
        <v>512</v>
      </c>
      <c r="P84" s="13">
        <f t="shared" si="122"/>
        <v>529</v>
      </c>
      <c r="Q84" s="13">
        <f t="shared" si="122"/>
        <v>484</v>
      </c>
      <c r="R84" s="13">
        <f t="shared" si="122"/>
        <v>553</v>
      </c>
      <c r="S84" s="308"/>
      <c r="T84" s="13">
        <f t="shared" si="122"/>
        <v>594</v>
      </c>
      <c r="U84" s="12"/>
      <c r="V84" s="12"/>
      <c r="W84" s="13">
        <f t="shared" si="116"/>
        <v>516.6</v>
      </c>
      <c r="X84" s="55">
        <f t="shared" si="113"/>
        <v>594</v>
      </c>
      <c r="AA84" s="3"/>
      <c r="AB84" s="313"/>
      <c r="AC84" s="120"/>
      <c r="AD84" s="118"/>
      <c r="AE84" s="118"/>
      <c r="AF84" s="118"/>
      <c r="AG84" s="118"/>
      <c r="AH84" s="118"/>
      <c r="AI84" s="118"/>
    </row>
    <row r="85" spans="1:35" x14ac:dyDescent="0.35">
      <c r="A85" s="184">
        <v>43911</v>
      </c>
      <c r="B85" s="176">
        <v>92</v>
      </c>
      <c r="C85" s="176">
        <v>96</v>
      </c>
      <c r="D85" s="176">
        <v>69</v>
      </c>
      <c r="E85" s="176">
        <v>76</v>
      </c>
      <c r="F85" s="176">
        <v>87</v>
      </c>
      <c r="G85" s="177">
        <f>DIARIO!I83</f>
        <v>67</v>
      </c>
      <c r="H85" s="38">
        <f>DIARIO!I448</f>
        <v>106</v>
      </c>
      <c r="I85" s="14"/>
      <c r="J85" s="370"/>
      <c r="K85" s="185" t="s">
        <v>46</v>
      </c>
      <c r="L85" s="186">
        <v>44410</v>
      </c>
      <c r="M85" s="186">
        <v>44416</v>
      </c>
      <c r="N85" s="13">
        <f>SUM(B219:B225)</f>
        <v>578</v>
      </c>
      <c r="O85" s="13">
        <f t="shared" ref="O85:T85" si="123">SUM(C219:C225)</f>
        <v>528</v>
      </c>
      <c r="P85" s="13">
        <f t="shared" si="123"/>
        <v>570</v>
      </c>
      <c r="Q85" s="13">
        <f t="shared" si="123"/>
        <v>557</v>
      </c>
      <c r="R85" s="13">
        <f t="shared" si="123"/>
        <v>604</v>
      </c>
      <c r="S85" s="308"/>
      <c r="T85" s="13">
        <f t="shared" si="123"/>
        <v>632</v>
      </c>
      <c r="U85" s="12"/>
      <c r="V85" s="12"/>
      <c r="W85" s="13">
        <f t="shared" si="116"/>
        <v>567.4</v>
      </c>
      <c r="X85" s="55">
        <f t="shared" si="113"/>
        <v>632</v>
      </c>
      <c r="AA85" s="3"/>
      <c r="AB85" s="313"/>
      <c r="AC85" s="120"/>
      <c r="AD85" s="118"/>
      <c r="AE85" s="118"/>
      <c r="AF85" s="118"/>
      <c r="AG85" s="118"/>
      <c r="AH85" s="118"/>
      <c r="AI85" s="118"/>
    </row>
    <row r="86" spans="1:35" x14ac:dyDescent="0.35">
      <c r="A86" s="184">
        <v>43912</v>
      </c>
      <c r="B86" s="176">
        <v>110</v>
      </c>
      <c r="C86" s="176">
        <v>75</v>
      </c>
      <c r="D86" s="176">
        <v>71</v>
      </c>
      <c r="E86" s="176">
        <v>87</v>
      </c>
      <c r="F86" s="176">
        <v>74</v>
      </c>
      <c r="G86" s="177">
        <f>DIARIO!I84</f>
        <v>47</v>
      </c>
      <c r="H86" s="38">
        <f>DIARIO!I449</f>
        <v>85</v>
      </c>
      <c r="I86" s="14"/>
      <c r="J86" s="370"/>
      <c r="K86" s="185" t="s">
        <v>47</v>
      </c>
      <c r="L86" s="186">
        <v>44417</v>
      </c>
      <c r="M86" s="186">
        <v>44423</v>
      </c>
      <c r="N86" s="13">
        <f>SUM(B226:B232)</f>
        <v>472</v>
      </c>
      <c r="O86" s="13">
        <f t="shared" ref="O86:T86" si="124">SUM(C226:C232)</f>
        <v>549</v>
      </c>
      <c r="P86" s="13">
        <f t="shared" si="124"/>
        <v>504</v>
      </c>
      <c r="Q86" s="13">
        <f t="shared" si="124"/>
        <v>597</v>
      </c>
      <c r="R86" s="13">
        <f t="shared" si="124"/>
        <v>626</v>
      </c>
      <c r="S86" s="308"/>
      <c r="T86" s="13">
        <f t="shared" si="124"/>
        <v>573</v>
      </c>
      <c r="U86" s="71"/>
      <c r="V86" s="72"/>
      <c r="W86" s="13">
        <f t="shared" si="116"/>
        <v>549.6</v>
      </c>
      <c r="X86" s="55">
        <f t="shared" si="113"/>
        <v>573</v>
      </c>
      <c r="AA86" s="3"/>
      <c r="AB86" s="313"/>
      <c r="AC86" s="120"/>
      <c r="AD86" s="118"/>
      <c r="AE86" s="118"/>
      <c r="AF86" s="118"/>
      <c r="AG86" s="118"/>
      <c r="AH86" s="118"/>
      <c r="AI86" s="118"/>
    </row>
    <row r="87" spans="1:35" x14ac:dyDescent="0.35">
      <c r="A87" s="184">
        <v>43913</v>
      </c>
      <c r="B87" s="176">
        <v>79</v>
      </c>
      <c r="C87" s="176">
        <v>59</v>
      </c>
      <c r="D87" s="176">
        <v>73</v>
      </c>
      <c r="E87" s="176">
        <v>67</v>
      </c>
      <c r="F87" s="176">
        <v>71</v>
      </c>
      <c r="G87" s="177">
        <f>DIARIO!I85</f>
        <v>40</v>
      </c>
      <c r="H87" s="38">
        <f>DIARIO!I450</f>
        <v>60</v>
      </c>
      <c r="I87" s="14"/>
      <c r="J87" s="370"/>
      <c r="K87" s="185" t="s">
        <v>48</v>
      </c>
      <c r="L87" s="186">
        <v>44424</v>
      </c>
      <c r="M87" s="186">
        <v>44430</v>
      </c>
      <c r="N87" s="13">
        <f>SUM(B233:B239)</f>
        <v>484</v>
      </c>
      <c r="O87" s="13">
        <f t="shared" ref="O87:T87" si="125">SUM(C233:C239)</f>
        <v>521</v>
      </c>
      <c r="P87" s="13">
        <f t="shared" si="125"/>
        <v>518</v>
      </c>
      <c r="Q87" s="13">
        <f t="shared" si="125"/>
        <v>586</v>
      </c>
      <c r="R87" s="13">
        <f t="shared" si="125"/>
        <v>615</v>
      </c>
      <c r="S87" s="308"/>
      <c r="T87" s="13">
        <f t="shared" si="125"/>
        <v>549</v>
      </c>
      <c r="U87" s="13"/>
      <c r="V87" s="73"/>
      <c r="W87" s="13">
        <f t="shared" si="116"/>
        <v>544.79999999999995</v>
      </c>
      <c r="X87" s="55">
        <f t="shared" si="113"/>
        <v>549</v>
      </c>
      <c r="AA87" s="3"/>
      <c r="AB87" s="313"/>
      <c r="AC87" s="120"/>
      <c r="AD87" s="118"/>
      <c r="AE87" s="118"/>
      <c r="AF87" s="118"/>
      <c r="AG87" s="118"/>
      <c r="AH87" s="118"/>
      <c r="AI87" s="118"/>
    </row>
    <row r="88" spans="1:35" x14ac:dyDescent="0.35">
      <c r="A88" s="184">
        <v>43914</v>
      </c>
      <c r="B88" s="176">
        <v>57</v>
      </c>
      <c r="C88" s="176">
        <v>71</v>
      </c>
      <c r="D88" s="176">
        <v>51</v>
      </c>
      <c r="E88" s="176">
        <v>95</v>
      </c>
      <c r="F88" s="176">
        <v>115</v>
      </c>
      <c r="G88" s="177">
        <f>DIARIO!I86</f>
        <v>34</v>
      </c>
      <c r="H88" s="38">
        <f>DIARIO!I451</f>
        <v>60</v>
      </c>
      <c r="I88" s="14"/>
      <c r="J88" s="370"/>
      <c r="K88" s="185" t="s">
        <v>49</v>
      </c>
      <c r="L88" s="186">
        <v>44431</v>
      </c>
      <c r="M88" s="186">
        <v>44437</v>
      </c>
      <c r="N88" s="13">
        <f>SUM(B240:B246)</f>
        <v>533</v>
      </c>
      <c r="O88" s="13">
        <f t="shared" ref="O88:T88" si="126">SUM(C240:C246)</f>
        <v>493</v>
      </c>
      <c r="P88" s="13">
        <f t="shared" si="126"/>
        <v>490</v>
      </c>
      <c r="Q88" s="13">
        <f t="shared" si="126"/>
        <v>533</v>
      </c>
      <c r="R88" s="13">
        <f t="shared" si="126"/>
        <v>575</v>
      </c>
      <c r="S88" s="308"/>
      <c r="T88" s="13">
        <f t="shared" si="126"/>
        <v>552</v>
      </c>
      <c r="U88" s="13"/>
      <c r="V88" s="73"/>
      <c r="W88" s="13">
        <f t="shared" si="116"/>
        <v>524.79999999999995</v>
      </c>
      <c r="X88" s="55">
        <f t="shared" si="113"/>
        <v>552</v>
      </c>
      <c r="AA88" s="3"/>
      <c r="AB88" s="313"/>
      <c r="AC88" s="120"/>
      <c r="AD88" s="118"/>
      <c r="AE88" s="118"/>
      <c r="AF88" s="118"/>
      <c r="AG88" s="118"/>
      <c r="AH88" s="118"/>
      <c r="AI88" s="118"/>
    </row>
    <row r="89" spans="1:35" x14ac:dyDescent="0.35">
      <c r="A89" s="184">
        <v>43915</v>
      </c>
      <c r="B89" s="176">
        <v>76</v>
      </c>
      <c r="C89" s="176">
        <v>72</v>
      </c>
      <c r="D89" s="176">
        <v>87</v>
      </c>
      <c r="E89" s="176">
        <v>124</v>
      </c>
      <c r="F89" s="176">
        <v>87</v>
      </c>
      <c r="G89" s="177">
        <f>DIARIO!I87</f>
        <v>43</v>
      </c>
      <c r="H89" s="38">
        <f>DIARIO!I452</f>
        <v>75</v>
      </c>
      <c r="I89" s="14"/>
      <c r="J89" s="371"/>
      <c r="K89" s="185" t="s">
        <v>50</v>
      </c>
      <c r="L89" s="186">
        <v>44438</v>
      </c>
      <c r="M89" s="186">
        <v>44444</v>
      </c>
      <c r="N89" s="13">
        <f>SUM(B247:B253)</f>
        <v>509</v>
      </c>
      <c r="O89" s="13">
        <f t="shared" ref="O89:T89" si="127">SUM(C247:C253)</f>
        <v>522</v>
      </c>
      <c r="P89" s="13">
        <f t="shared" si="127"/>
        <v>526</v>
      </c>
      <c r="Q89" s="13">
        <f t="shared" si="127"/>
        <v>577</v>
      </c>
      <c r="R89" s="13">
        <f t="shared" si="127"/>
        <v>618</v>
      </c>
      <c r="S89" s="308"/>
      <c r="T89" s="13">
        <f t="shared" si="127"/>
        <v>537</v>
      </c>
      <c r="U89" s="13"/>
      <c r="V89" s="73"/>
      <c r="W89" s="13">
        <f t="shared" si="116"/>
        <v>550.4</v>
      </c>
      <c r="X89" s="55">
        <f t="shared" si="113"/>
        <v>537</v>
      </c>
      <c r="AA89" s="3"/>
      <c r="AB89" s="313"/>
      <c r="AC89" s="120"/>
      <c r="AD89" s="118"/>
      <c r="AE89" s="118"/>
      <c r="AF89" s="118"/>
      <c r="AG89" s="118"/>
      <c r="AH89" s="118"/>
      <c r="AI89" s="118"/>
    </row>
    <row r="90" spans="1:35" x14ac:dyDescent="0.35">
      <c r="A90" s="184">
        <v>43916</v>
      </c>
      <c r="B90" s="176">
        <v>67</v>
      </c>
      <c r="C90" s="176">
        <v>64</v>
      </c>
      <c r="D90" s="176">
        <v>98</v>
      </c>
      <c r="E90" s="176">
        <v>96</v>
      </c>
      <c r="F90" s="176">
        <v>59</v>
      </c>
      <c r="G90" s="177">
        <f>DIARIO!I88</f>
        <v>34</v>
      </c>
      <c r="H90" s="38">
        <f>DIARIO!I453</f>
        <v>63</v>
      </c>
      <c r="I90" s="14"/>
      <c r="J90" s="265"/>
      <c r="K90" s="185" t="s">
        <v>51</v>
      </c>
      <c r="L90" s="186">
        <v>44445</v>
      </c>
      <c r="M90" s="186">
        <v>44451</v>
      </c>
      <c r="N90" s="13"/>
      <c r="O90" s="12"/>
      <c r="P90" s="12"/>
      <c r="Q90" s="12"/>
      <c r="R90" s="12"/>
      <c r="S90" s="308"/>
      <c r="T90" s="13"/>
      <c r="U90" s="13"/>
      <c r="V90" s="73"/>
      <c r="W90" s="13"/>
      <c r="X90" s="70"/>
      <c r="AA90" s="3"/>
      <c r="AB90" s="313"/>
      <c r="AC90" s="120"/>
      <c r="AD90" s="118"/>
      <c r="AE90" s="118"/>
      <c r="AF90" s="118"/>
      <c r="AG90" s="118"/>
      <c r="AH90" s="118"/>
      <c r="AI90" s="118"/>
    </row>
    <row r="91" spans="1:35" x14ac:dyDescent="0.35">
      <c r="A91" s="184">
        <v>43917</v>
      </c>
      <c r="B91" s="176">
        <v>85</v>
      </c>
      <c r="C91" s="176">
        <v>87</v>
      </c>
      <c r="D91" s="176">
        <v>66</v>
      </c>
      <c r="E91" s="176">
        <v>78</v>
      </c>
      <c r="F91" s="176">
        <v>80</v>
      </c>
      <c r="G91" s="177">
        <f>DIARIO!I89</f>
        <v>37</v>
      </c>
      <c r="H91" s="38">
        <f>DIARIO!I454</f>
        <v>74</v>
      </c>
      <c r="I91" s="14"/>
      <c r="J91" s="265"/>
      <c r="K91" s="185" t="s">
        <v>52</v>
      </c>
      <c r="L91" s="186">
        <v>44452</v>
      </c>
      <c r="M91" s="186">
        <v>44458</v>
      </c>
      <c r="N91" s="13"/>
      <c r="O91" s="12"/>
      <c r="P91" s="12"/>
      <c r="Q91" s="12"/>
      <c r="R91" s="12"/>
      <c r="S91" s="308"/>
      <c r="T91" s="13"/>
      <c r="U91" s="13"/>
      <c r="V91" s="73"/>
      <c r="W91" s="13"/>
      <c r="X91" s="70"/>
      <c r="AA91" s="3"/>
      <c r="AB91" s="313"/>
      <c r="AC91" s="120"/>
      <c r="AD91" s="118"/>
      <c r="AE91" s="118"/>
      <c r="AF91" s="118"/>
      <c r="AG91" s="118"/>
      <c r="AH91" s="118"/>
      <c r="AI91" s="118"/>
    </row>
    <row r="92" spans="1:35" x14ac:dyDescent="0.35">
      <c r="A92" s="184">
        <v>43918</v>
      </c>
      <c r="B92" s="176">
        <v>91</v>
      </c>
      <c r="C92" s="176">
        <v>77</v>
      </c>
      <c r="D92" s="176">
        <v>70</v>
      </c>
      <c r="E92" s="176">
        <v>76</v>
      </c>
      <c r="F92" s="176">
        <v>74</v>
      </c>
      <c r="G92" s="177">
        <f>DIARIO!I90</f>
        <v>41</v>
      </c>
      <c r="H92" s="38">
        <f>DIARIO!I455</f>
        <v>112</v>
      </c>
      <c r="I92" s="14"/>
      <c r="J92" s="265"/>
      <c r="K92" s="185" t="s">
        <v>53</v>
      </c>
      <c r="L92" s="186">
        <v>44459</v>
      </c>
      <c r="M92" s="186">
        <v>44465</v>
      </c>
      <c r="N92" s="13"/>
      <c r="O92" s="12"/>
      <c r="P92" s="12"/>
      <c r="Q92" s="12"/>
      <c r="R92" s="12"/>
      <c r="S92" s="308"/>
      <c r="T92" s="13"/>
      <c r="U92" s="13"/>
      <c r="V92" s="73"/>
      <c r="W92" s="13"/>
      <c r="X92" s="70"/>
      <c r="AA92" s="3"/>
      <c r="AB92" s="313"/>
      <c r="AC92" s="120"/>
      <c r="AD92" s="118"/>
      <c r="AE92" s="118"/>
      <c r="AF92" s="118"/>
      <c r="AG92" s="118"/>
      <c r="AH92" s="118"/>
      <c r="AI92" s="118"/>
    </row>
    <row r="93" spans="1:35" x14ac:dyDescent="0.35">
      <c r="A93" s="184">
        <v>43919</v>
      </c>
      <c r="B93" s="176">
        <v>103</v>
      </c>
      <c r="C93" s="176">
        <v>63</v>
      </c>
      <c r="D93" s="176">
        <v>60</v>
      </c>
      <c r="E93" s="176">
        <v>70</v>
      </c>
      <c r="F93" s="176">
        <v>80</v>
      </c>
      <c r="G93" s="177">
        <f>DIARIO!I91</f>
        <v>37</v>
      </c>
      <c r="H93" s="38">
        <f>DIARIO!I456</f>
        <v>65</v>
      </c>
      <c r="I93" s="14"/>
      <c r="J93" s="265"/>
      <c r="K93" s="185" t="s">
        <v>54</v>
      </c>
      <c r="L93" s="186">
        <v>44466</v>
      </c>
      <c r="M93" s="186">
        <v>44472</v>
      </c>
      <c r="N93" s="13"/>
      <c r="O93" s="12"/>
      <c r="P93" s="12"/>
      <c r="Q93" s="12"/>
      <c r="R93" s="12"/>
      <c r="S93" s="308"/>
      <c r="T93" s="12"/>
      <c r="U93" s="12"/>
      <c r="V93" s="12"/>
      <c r="W93" s="12"/>
      <c r="X93" s="70"/>
      <c r="AA93" s="3"/>
      <c r="AB93" s="118"/>
      <c r="AC93" s="118"/>
      <c r="AD93" s="118"/>
      <c r="AE93" s="118"/>
      <c r="AF93" s="118"/>
      <c r="AG93" s="118"/>
      <c r="AH93" s="118"/>
      <c r="AI93" s="118"/>
    </row>
    <row r="94" spans="1:35" x14ac:dyDescent="0.35">
      <c r="A94" s="184">
        <v>43920</v>
      </c>
      <c r="B94" s="176">
        <v>86</v>
      </c>
      <c r="C94" s="176">
        <v>75</v>
      </c>
      <c r="D94" s="176">
        <v>53</v>
      </c>
      <c r="E94" s="176">
        <v>61</v>
      </c>
      <c r="F94" s="176">
        <v>95</v>
      </c>
      <c r="G94" s="177">
        <f>DIARIO!I92</f>
        <v>30</v>
      </c>
      <c r="H94" s="38">
        <f>DIARIO!I457</f>
        <v>65</v>
      </c>
      <c r="I94" s="14"/>
      <c r="J94" s="265"/>
      <c r="K94" s="185" t="s">
        <v>55</v>
      </c>
      <c r="L94" s="186">
        <v>44473</v>
      </c>
      <c r="M94" s="186">
        <v>44479</v>
      </c>
      <c r="N94" s="13"/>
      <c r="O94" s="12"/>
      <c r="P94" s="12"/>
      <c r="Q94" s="12"/>
      <c r="R94" s="12"/>
      <c r="S94" s="308"/>
      <c r="T94" s="12"/>
      <c r="U94" s="12"/>
      <c r="V94" s="12"/>
      <c r="W94" s="12"/>
      <c r="X94" s="70"/>
    </row>
    <row r="95" spans="1:35" x14ac:dyDescent="0.35">
      <c r="A95" s="184">
        <v>43921</v>
      </c>
      <c r="B95" s="176">
        <v>77</v>
      </c>
      <c r="C95" s="176">
        <v>57</v>
      </c>
      <c r="D95" s="176">
        <v>118</v>
      </c>
      <c r="E95" s="176">
        <v>65</v>
      </c>
      <c r="F95" s="176">
        <v>96</v>
      </c>
      <c r="G95" s="177">
        <f>DIARIO!I93</f>
        <v>40</v>
      </c>
      <c r="H95" s="38">
        <f>DIARIO!I458</f>
        <v>58</v>
      </c>
      <c r="I95" s="14"/>
      <c r="J95" s="265"/>
      <c r="K95" s="185" t="s">
        <v>56</v>
      </c>
      <c r="L95" s="186">
        <v>44480</v>
      </c>
      <c r="M95" s="186">
        <v>44486</v>
      </c>
      <c r="N95" s="13"/>
      <c r="O95" s="12"/>
      <c r="P95" s="12"/>
      <c r="Q95" s="12"/>
      <c r="R95" s="12"/>
      <c r="S95" s="308"/>
      <c r="T95" s="12"/>
      <c r="U95" s="12"/>
      <c r="V95" s="12"/>
      <c r="W95" s="12"/>
      <c r="X95" s="70"/>
    </row>
    <row r="96" spans="1:35" x14ac:dyDescent="0.35">
      <c r="A96" s="184">
        <v>43922</v>
      </c>
      <c r="B96" s="176">
        <v>74</v>
      </c>
      <c r="C96" s="176">
        <v>79</v>
      </c>
      <c r="D96" s="176">
        <v>332</v>
      </c>
      <c r="E96" s="176">
        <v>85</v>
      </c>
      <c r="F96" s="176">
        <v>87</v>
      </c>
      <c r="G96" s="177">
        <f>DIARIO!I94</f>
        <v>52</v>
      </c>
      <c r="H96" s="38">
        <f>DIARIO!I459</f>
        <v>73</v>
      </c>
      <c r="I96" s="14"/>
      <c r="J96" s="265"/>
      <c r="K96" s="185" t="s">
        <v>57</v>
      </c>
      <c r="L96" s="186">
        <v>44487</v>
      </c>
      <c r="M96" s="186">
        <v>44493</v>
      </c>
      <c r="N96" s="13"/>
      <c r="O96" s="12"/>
      <c r="P96" s="12"/>
      <c r="Q96" s="12"/>
      <c r="R96" s="12"/>
      <c r="S96" s="308"/>
      <c r="T96" s="12"/>
      <c r="U96" s="12"/>
      <c r="V96" s="12"/>
      <c r="W96" s="12"/>
      <c r="X96" s="70"/>
    </row>
    <row r="97" spans="1:24" x14ac:dyDescent="0.35">
      <c r="A97" s="184">
        <v>43923</v>
      </c>
      <c r="B97" s="176">
        <v>70</v>
      </c>
      <c r="C97" s="176">
        <v>62</v>
      </c>
      <c r="D97" s="176">
        <v>126</v>
      </c>
      <c r="E97" s="176">
        <v>78</v>
      </c>
      <c r="F97" s="176">
        <v>60</v>
      </c>
      <c r="G97" s="177">
        <f>DIARIO!I95</f>
        <v>38</v>
      </c>
      <c r="H97" s="38">
        <f>DIARIO!I460</f>
        <v>45</v>
      </c>
      <c r="I97" s="14"/>
      <c r="J97" s="265"/>
      <c r="K97" s="185" t="s">
        <v>58</v>
      </c>
      <c r="L97" s="186">
        <v>44494</v>
      </c>
      <c r="M97" s="186">
        <v>44500</v>
      </c>
      <c r="N97" s="13"/>
      <c r="O97" s="12"/>
      <c r="P97" s="12"/>
      <c r="Q97" s="12"/>
      <c r="R97" s="12"/>
      <c r="S97" s="308"/>
      <c r="T97" s="12"/>
      <c r="U97" s="12"/>
      <c r="V97" s="12"/>
      <c r="W97" s="12"/>
      <c r="X97" s="70"/>
    </row>
    <row r="98" spans="1:24" x14ac:dyDescent="0.35">
      <c r="A98" s="184">
        <v>43924</v>
      </c>
      <c r="B98" s="176">
        <v>43</v>
      </c>
      <c r="C98" s="176">
        <v>91</v>
      </c>
      <c r="D98" s="176">
        <v>75</v>
      </c>
      <c r="E98" s="176">
        <v>80</v>
      </c>
      <c r="F98" s="176">
        <v>72</v>
      </c>
      <c r="G98" s="177">
        <f>DIARIO!I96</f>
        <v>48</v>
      </c>
      <c r="H98" s="38">
        <f>DIARIO!I461</f>
        <v>80</v>
      </c>
      <c r="I98" s="14"/>
      <c r="J98" s="265"/>
      <c r="K98" s="185" t="s">
        <v>59</v>
      </c>
      <c r="L98" s="186">
        <v>44501</v>
      </c>
      <c r="M98" s="186">
        <v>44507</v>
      </c>
      <c r="N98" s="13"/>
      <c r="O98" s="12"/>
      <c r="P98" s="12"/>
      <c r="Q98" s="12"/>
      <c r="R98" s="12"/>
      <c r="S98" s="308"/>
      <c r="T98" s="12"/>
      <c r="U98" s="12"/>
      <c r="V98" s="12"/>
      <c r="W98" s="12"/>
      <c r="X98" s="70"/>
    </row>
    <row r="99" spans="1:24" x14ac:dyDescent="0.35">
      <c r="A99" s="184">
        <v>43925</v>
      </c>
      <c r="B99" s="176">
        <v>87</v>
      </c>
      <c r="C99" s="176">
        <v>62</v>
      </c>
      <c r="D99" s="176">
        <v>61</v>
      </c>
      <c r="E99" s="176">
        <v>77</v>
      </c>
      <c r="F99" s="176">
        <v>66</v>
      </c>
      <c r="G99" s="177">
        <f>DIARIO!I97</f>
        <v>56</v>
      </c>
      <c r="H99" s="38">
        <f>DIARIO!I462</f>
        <v>92</v>
      </c>
      <c r="I99" s="14"/>
      <c r="J99" s="265"/>
      <c r="K99" s="185" t="s">
        <v>60</v>
      </c>
      <c r="L99" s="186">
        <v>44508</v>
      </c>
      <c r="M99" s="186">
        <v>44514</v>
      </c>
      <c r="N99" s="13"/>
      <c r="O99" s="12"/>
      <c r="P99" s="12"/>
      <c r="Q99" s="12"/>
      <c r="R99" s="12"/>
      <c r="S99" s="308"/>
      <c r="T99" s="12"/>
      <c r="U99" s="12"/>
      <c r="V99" s="12"/>
      <c r="W99" s="12"/>
      <c r="X99" s="70"/>
    </row>
    <row r="100" spans="1:24" x14ac:dyDescent="0.35">
      <c r="A100" s="184">
        <v>43926</v>
      </c>
      <c r="B100" s="176">
        <v>96</v>
      </c>
      <c r="C100" s="176">
        <v>63</v>
      </c>
      <c r="D100" s="176">
        <v>61</v>
      </c>
      <c r="E100" s="176">
        <v>72</v>
      </c>
      <c r="F100" s="176">
        <v>75</v>
      </c>
      <c r="G100" s="177">
        <f>DIARIO!I98</f>
        <v>51</v>
      </c>
      <c r="H100" s="38">
        <f>DIARIO!I463</f>
        <v>72</v>
      </c>
      <c r="I100" s="14"/>
      <c r="J100" s="265"/>
      <c r="K100" s="185" t="s">
        <v>61</v>
      </c>
      <c r="L100" s="186">
        <v>44515</v>
      </c>
      <c r="M100" s="186">
        <v>44521</v>
      </c>
      <c r="N100" s="13"/>
      <c r="O100" s="12"/>
      <c r="P100" s="12"/>
      <c r="Q100" s="12"/>
      <c r="R100" s="12"/>
      <c r="S100" s="308"/>
      <c r="T100" s="12"/>
      <c r="U100" s="12"/>
      <c r="V100" s="12"/>
      <c r="W100" s="12"/>
      <c r="X100" s="70"/>
    </row>
    <row r="101" spans="1:24" x14ac:dyDescent="0.35">
      <c r="A101" s="184">
        <v>43927</v>
      </c>
      <c r="B101" s="176">
        <v>75</v>
      </c>
      <c r="C101" s="176">
        <v>47</v>
      </c>
      <c r="D101" s="176">
        <v>79</v>
      </c>
      <c r="E101" s="176">
        <v>82</v>
      </c>
      <c r="F101" s="176">
        <v>99</v>
      </c>
      <c r="G101" s="177">
        <f>DIARIO!I99</f>
        <v>43</v>
      </c>
      <c r="H101" s="38">
        <f>DIARIO!I464</f>
        <v>53</v>
      </c>
      <c r="I101" s="14"/>
      <c r="J101" s="265"/>
      <c r="K101" s="185" t="s">
        <v>62</v>
      </c>
      <c r="L101" s="186">
        <v>44522</v>
      </c>
      <c r="M101" s="186">
        <v>44528</v>
      </c>
      <c r="N101" s="13"/>
      <c r="O101" s="12"/>
      <c r="P101" s="12"/>
      <c r="Q101" s="12"/>
      <c r="R101" s="12"/>
      <c r="S101" s="308"/>
      <c r="T101" s="12"/>
      <c r="U101" s="12"/>
      <c r="V101" s="12"/>
      <c r="W101" s="12"/>
      <c r="X101" s="70"/>
    </row>
    <row r="102" spans="1:24" x14ac:dyDescent="0.35">
      <c r="A102" s="184">
        <v>43928</v>
      </c>
      <c r="B102" s="176">
        <v>70</v>
      </c>
      <c r="C102" s="176">
        <v>64</v>
      </c>
      <c r="D102" s="176">
        <v>82</v>
      </c>
      <c r="E102" s="176">
        <v>73</v>
      </c>
      <c r="F102" s="176">
        <v>111</v>
      </c>
      <c r="G102" s="177">
        <f>DIARIO!I100</f>
        <v>37</v>
      </c>
      <c r="H102" s="38">
        <f>DIARIO!I465</f>
        <v>86</v>
      </c>
      <c r="I102" s="14"/>
      <c r="J102" s="265"/>
      <c r="K102" s="185" t="s">
        <v>63</v>
      </c>
      <c r="L102" s="186">
        <v>44529</v>
      </c>
      <c r="M102" s="186">
        <v>44535</v>
      </c>
      <c r="N102" s="13"/>
      <c r="O102" s="12"/>
      <c r="P102" s="12"/>
      <c r="Q102" s="12"/>
      <c r="R102" s="12"/>
      <c r="S102" s="308"/>
      <c r="T102" s="12"/>
      <c r="U102" s="12"/>
      <c r="V102" s="12"/>
      <c r="W102" s="12"/>
      <c r="X102" s="70"/>
    </row>
    <row r="103" spans="1:24" x14ac:dyDescent="0.35">
      <c r="A103" s="184">
        <v>43929</v>
      </c>
      <c r="B103" s="176">
        <v>54</v>
      </c>
      <c r="C103" s="176">
        <v>64</v>
      </c>
      <c r="D103" s="176">
        <v>70</v>
      </c>
      <c r="E103" s="176">
        <v>131</v>
      </c>
      <c r="F103" s="176">
        <v>74</v>
      </c>
      <c r="G103" s="177">
        <f>DIARIO!I101</f>
        <v>41</v>
      </c>
      <c r="H103" s="38">
        <f>DIARIO!I466</f>
        <v>66</v>
      </c>
      <c r="I103" s="14"/>
      <c r="J103" s="265"/>
      <c r="K103" s="185" t="s">
        <v>64</v>
      </c>
      <c r="L103" s="186">
        <v>44536</v>
      </c>
      <c r="M103" s="186">
        <v>44542</v>
      </c>
      <c r="N103" s="13"/>
      <c r="O103" s="12"/>
      <c r="P103" s="12"/>
      <c r="Q103" s="12"/>
      <c r="R103" s="12"/>
      <c r="S103" s="308"/>
      <c r="T103" s="12"/>
      <c r="U103" s="12"/>
      <c r="V103" s="12"/>
      <c r="W103" s="12"/>
      <c r="X103" s="70"/>
    </row>
    <row r="104" spans="1:24" x14ac:dyDescent="0.35">
      <c r="A104" s="184">
        <v>43930</v>
      </c>
      <c r="B104" s="176">
        <v>61</v>
      </c>
      <c r="C104" s="176">
        <v>84</v>
      </c>
      <c r="D104" s="176">
        <v>89</v>
      </c>
      <c r="E104" s="176">
        <v>87</v>
      </c>
      <c r="F104" s="176">
        <v>64</v>
      </c>
      <c r="G104" s="177">
        <f>DIARIO!I102</f>
        <v>30</v>
      </c>
      <c r="H104" s="38">
        <f>DIARIO!I467</f>
        <v>70</v>
      </c>
      <c r="I104" s="14"/>
      <c r="J104" s="265"/>
      <c r="K104" s="185" t="s">
        <v>65</v>
      </c>
      <c r="L104" s="186">
        <v>44543</v>
      </c>
      <c r="M104" s="186">
        <v>44549</v>
      </c>
      <c r="N104" s="13"/>
      <c r="O104" s="12"/>
      <c r="P104" s="12"/>
      <c r="Q104" s="12"/>
      <c r="R104" s="12"/>
      <c r="S104" s="308"/>
      <c r="T104" s="12"/>
      <c r="U104" s="12"/>
      <c r="V104" s="12"/>
      <c r="W104" s="12"/>
      <c r="X104" s="70"/>
    </row>
    <row r="105" spans="1:24" x14ac:dyDescent="0.35">
      <c r="A105" s="184">
        <v>43931</v>
      </c>
      <c r="B105" s="176">
        <v>70</v>
      </c>
      <c r="C105" s="176">
        <v>104</v>
      </c>
      <c r="D105" s="176">
        <v>67</v>
      </c>
      <c r="E105" s="176">
        <v>72</v>
      </c>
      <c r="F105" s="176">
        <v>68</v>
      </c>
      <c r="G105" s="177">
        <f>DIARIO!I103</f>
        <v>33</v>
      </c>
      <c r="H105" s="38">
        <f>DIARIO!I468</f>
        <v>66</v>
      </c>
      <c r="I105" s="14"/>
      <c r="J105" s="265"/>
      <c r="K105" s="185" t="s">
        <v>66</v>
      </c>
      <c r="L105" s="186">
        <v>44550</v>
      </c>
      <c r="M105" s="186">
        <v>44556</v>
      </c>
      <c r="N105" s="112"/>
      <c r="O105" s="12"/>
      <c r="P105" s="12"/>
      <c r="Q105" s="12"/>
      <c r="R105" s="12"/>
      <c r="S105" s="308"/>
      <c r="T105" s="12"/>
      <c r="U105" s="12"/>
      <c r="V105" s="12"/>
      <c r="W105" s="12"/>
      <c r="X105" s="70"/>
    </row>
    <row r="106" spans="1:24" x14ac:dyDescent="0.35">
      <c r="A106" s="184">
        <v>43932</v>
      </c>
      <c r="B106" s="176">
        <v>75</v>
      </c>
      <c r="C106" s="176">
        <v>74</v>
      </c>
      <c r="D106" s="176">
        <v>79</v>
      </c>
      <c r="E106" s="176">
        <v>58</v>
      </c>
      <c r="F106" s="176">
        <v>68</v>
      </c>
      <c r="G106" s="177">
        <f>DIARIO!I104</f>
        <v>47</v>
      </c>
      <c r="H106" s="38">
        <f>DIARIO!I469</f>
        <v>98</v>
      </c>
      <c r="I106" s="14"/>
      <c r="J106" s="265"/>
      <c r="K106" s="185" t="s">
        <v>67</v>
      </c>
      <c r="L106" s="186">
        <v>44557</v>
      </c>
      <c r="M106" s="186">
        <v>44563</v>
      </c>
      <c r="N106" s="112"/>
      <c r="O106" s="12"/>
      <c r="P106" s="12"/>
      <c r="Q106" s="12"/>
      <c r="R106" s="12"/>
      <c r="S106" s="308"/>
      <c r="T106" s="12"/>
      <c r="U106" s="12"/>
      <c r="V106" s="12"/>
      <c r="W106" s="12"/>
      <c r="X106" s="70"/>
    </row>
    <row r="107" spans="1:24" ht="15.6" thickBot="1" x14ac:dyDescent="0.4">
      <c r="A107" s="184">
        <v>43933</v>
      </c>
      <c r="B107" s="176">
        <v>119</v>
      </c>
      <c r="C107" s="176">
        <v>64</v>
      </c>
      <c r="D107" s="176">
        <v>56</v>
      </c>
      <c r="E107" s="176">
        <v>64</v>
      </c>
      <c r="F107" s="176">
        <v>75</v>
      </c>
      <c r="G107" s="177">
        <f>DIARIO!I105</f>
        <v>63</v>
      </c>
      <c r="H107" s="38">
        <f>DIARIO!I470</f>
        <v>82</v>
      </c>
      <c r="I107" s="14"/>
      <c r="J107" s="266"/>
      <c r="K107" s="191"/>
      <c r="L107" s="192"/>
      <c r="M107" s="192"/>
      <c r="N107" s="113"/>
      <c r="O107" s="63"/>
      <c r="P107" s="63"/>
      <c r="Q107" s="63"/>
      <c r="R107" s="63"/>
      <c r="S107" s="309"/>
      <c r="T107" s="63"/>
      <c r="U107" s="63"/>
      <c r="V107" s="63"/>
      <c r="W107" s="63"/>
      <c r="X107" s="75"/>
    </row>
    <row r="108" spans="1:24" x14ac:dyDescent="0.35">
      <c r="A108" s="184">
        <v>43934</v>
      </c>
      <c r="B108" s="176">
        <v>84</v>
      </c>
      <c r="C108" s="176">
        <v>63</v>
      </c>
      <c r="D108" s="176">
        <v>72</v>
      </c>
      <c r="E108" s="176">
        <v>62</v>
      </c>
      <c r="F108" s="176">
        <v>111</v>
      </c>
      <c r="G108" s="177">
        <f>DIARIO!I106</f>
        <v>38</v>
      </c>
      <c r="H108" s="38">
        <f>DIARIO!I471</f>
        <v>81</v>
      </c>
      <c r="I108" s="14"/>
      <c r="J108" s="14"/>
    </row>
    <row r="109" spans="1:24" x14ac:dyDescent="0.35">
      <c r="A109" s="184">
        <v>43935</v>
      </c>
      <c r="B109" s="176">
        <v>79</v>
      </c>
      <c r="C109" s="176">
        <v>65</v>
      </c>
      <c r="D109" s="176">
        <v>61</v>
      </c>
      <c r="E109" s="176">
        <v>91</v>
      </c>
      <c r="F109" s="176">
        <v>121</v>
      </c>
      <c r="G109" s="177">
        <f>DIARIO!I107</f>
        <v>53</v>
      </c>
      <c r="H109" s="38">
        <f>DIARIO!I472</f>
        <v>54</v>
      </c>
      <c r="I109" s="14"/>
      <c r="J109" s="321" t="s">
        <v>140</v>
      </c>
      <c r="K109" s="338" t="s">
        <v>129</v>
      </c>
      <c r="L109" s="338"/>
      <c r="M109" s="338"/>
      <c r="N109" s="338"/>
      <c r="O109" s="338"/>
      <c r="P109" s="338"/>
      <c r="Q109" s="338"/>
    </row>
    <row r="110" spans="1:24" ht="43.2" x14ac:dyDescent="0.35">
      <c r="A110" s="184">
        <v>43936</v>
      </c>
      <c r="B110" s="176">
        <v>81</v>
      </c>
      <c r="C110" s="176">
        <v>52</v>
      </c>
      <c r="D110" s="176">
        <v>72</v>
      </c>
      <c r="E110" s="176">
        <v>118</v>
      </c>
      <c r="F110" s="176">
        <v>80</v>
      </c>
      <c r="G110" s="177">
        <f>DIARIO!I108</f>
        <v>42</v>
      </c>
      <c r="H110" s="38">
        <f>DIARIO!I473</f>
        <v>97</v>
      </c>
      <c r="I110" s="14"/>
      <c r="J110" s="321"/>
      <c r="K110" s="114">
        <v>2015</v>
      </c>
      <c r="L110" s="114">
        <v>2016</v>
      </c>
      <c r="M110" s="114">
        <v>2017</v>
      </c>
      <c r="N110" s="114">
        <v>2018</v>
      </c>
      <c r="O110" s="114">
        <v>2019</v>
      </c>
      <c r="P110" s="114">
        <v>2020</v>
      </c>
      <c r="Q110" s="115" t="s">
        <v>118</v>
      </c>
    </row>
    <row r="111" spans="1:24" x14ac:dyDescent="0.35">
      <c r="A111" s="184">
        <v>43937</v>
      </c>
      <c r="B111" s="176">
        <v>58</v>
      </c>
      <c r="C111" s="176">
        <v>98</v>
      </c>
      <c r="D111" s="176">
        <v>83</v>
      </c>
      <c r="E111" s="176">
        <v>74</v>
      </c>
      <c r="F111" s="176">
        <v>82</v>
      </c>
      <c r="G111" s="177">
        <f>DIARIO!I109</f>
        <v>43</v>
      </c>
      <c r="H111" s="38">
        <f>DIARIO!I474</f>
        <v>71</v>
      </c>
      <c r="I111" s="14"/>
      <c r="J111" s="321"/>
      <c r="K111" s="221">
        <f>SUM(N2:N54)</f>
        <v>28725</v>
      </c>
      <c r="L111" s="221">
        <f t="shared" ref="L111:P111" si="128">SUM(O2:O54)</f>
        <v>28924</v>
      </c>
      <c r="M111" s="221">
        <f t="shared" si="128"/>
        <v>29201</v>
      </c>
      <c r="N111" s="221">
        <f t="shared" si="128"/>
        <v>29858</v>
      </c>
      <c r="O111" s="221">
        <f t="shared" si="128"/>
        <v>31170</v>
      </c>
      <c r="P111" s="221">
        <f t="shared" si="128"/>
        <v>26328</v>
      </c>
      <c r="Q111" s="30">
        <f>P111-O112</f>
        <v>-3247.5999999999985</v>
      </c>
      <c r="S111" s="333" t="s">
        <v>146</v>
      </c>
      <c r="T111" s="333"/>
      <c r="U111" s="333"/>
      <c r="V111" s="333"/>
      <c r="W111" s="333"/>
      <c r="X111" s="333"/>
    </row>
    <row r="112" spans="1:24" ht="43.2" x14ac:dyDescent="0.35">
      <c r="A112" s="184">
        <v>43938</v>
      </c>
      <c r="B112" s="176">
        <v>65</v>
      </c>
      <c r="C112" s="176">
        <v>116</v>
      </c>
      <c r="D112" s="176">
        <v>83</v>
      </c>
      <c r="E112" s="176">
        <v>79</v>
      </c>
      <c r="F112" s="176">
        <v>74</v>
      </c>
      <c r="G112" s="177">
        <f>DIARIO!I110</f>
        <v>46</v>
      </c>
      <c r="H112" s="38">
        <f>DIARIO!I475</f>
        <v>83</v>
      </c>
      <c r="I112" s="14"/>
      <c r="J112" s="321"/>
      <c r="K112" s="300" t="s">
        <v>125</v>
      </c>
      <c r="L112" s="300"/>
      <c r="M112" s="300"/>
      <c r="N112" s="300"/>
      <c r="O112" s="242">
        <f>AVERAGE(K111:O111)</f>
        <v>29575.599999999999</v>
      </c>
      <c r="P112" s="274" t="s">
        <v>119</v>
      </c>
      <c r="Q112" s="275">
        <f>Q111/O112</f>
        <v>-0.10980673257685385</v>
      </c>
      <c r="S112" s="333"/>
      <c r="T112" s="333"/>
      <c r="U112" s="333"/>
      <c r="V112" s="333"/>
      <c r="W112" s="333"/>
      <c r="X112" s="333"/>
    </row>
    <row r="113" spans="1:24" ht="15" customHeight="1" x14ac:dyDescent="0.35">
      <c r="A113" s="184">
        <v>43939</v>
      </c>
      <c r="B113" s="176">
        <v>69</v>
      </c>
      <c r="C113" s="176">
        <v>78</v>
      </c>
      <c r="D113" s="176">
        <v>58</v>
      </c>
      <c r="E113" s="176">
        <v>61</v>
      </c>
      <c r="F113" s="176">
        <v>55</v>
      </c>
      <c r="G113" s="177">
        <f>DIARIO!I111</f>
        <v>42</v>
      </c>
      <c r="H113" s="38">
        <f>DIARIO!I476</f>
        <v>89</v>
      </c>
      <c r="I113" s="14"/>
      <c r="J113" s="321"/>
      <c r="K113" s="2"/>
      <c r="L113" s="2"/>
      <c r="M113" s="2"/>
      <c r="N113" s="2"/>
      <c r="O113" s="228"/>
      <c r="P113" s="228"/>
      <c r="Q113" s="229"/>
      <c r="S113" s="333"/>
      <c r="T113" s="333"/>
      <c r="U113" s="333"/>
      <c r="V113" s="333"/>
      <c r="W113" s="333"/>
      <c r="X113" s="333"/>
    </row>
    <row r="114" spans="1:24" ht="15" customHeight="1" x14ac:dyDescent="0.35">
      <c r="A114" s="184">
        <v>43940</v>
      </c>
      <c r="B114" s="176">
        <v>81</v>
      </c>
      <c r="C114" s="176">
        <v>69</v>
      </c>
      <c r="D114" s="176">
        <v>87</v>
      </c>
      <c r="E114" s="176">
        <v>60</v>
      </c>
      <c r="F114" s="176">
        <v>60</v>
      </c>
      <c r="G114" s="177">
        <f>DIARIO!I112</f>
        <v>53</v>
      </c>
      <c r="H114" s="38">
        <f>DIARIO!I477</f>
        <v>87</v>
      </c>
      <c r="I114" s="14"/>
      <c r="J114" s="321"/>
      <c r="K114" s="230"/>
      <c r="L114" s="230"/>
      <c r="M114" s="230"/>
      <c r="N114" s="230"/>
      <c r="O114" s="228"/>
      <c r="P114" s="228"/>
      <c r="Q114" s="228"/>
      <c r="S114" s="333"/>
      <c r="T114" s="333"/>
      <c r="U114" s="333"/>
      <c r="V114" s="333"/>
      <c r="W114" s="333"/>
      <c r="X114" s="333"/>
    </row>
    <row r="115" spans="1:24" ht="15" customHeight="1" x14ac:dyDescent="0.35">
      <c r="A115" s="184">
        <v>43941</v>
      </c>
      <c r="B115" s="176">
        <v>68</v>
      </c>
      <c r="C115" s="176">
        <v>63</v>
      </c>
      <c r="D115" s="176">
        <v>61</v>
      </c>
      <c r="E115" s="176">
        <v>73</v>
      </c>
      <c r="F115" s="176">
        <v>66</v>
      </c>
      <c r="G115" s="177">
        <f>DIARIO!I113</f>
        <v>40</v>
      </c>
      <c r="H115" s="38">
        <f>DIARIO!I478</f>
        <v>79</v>
      </c>
      <c r="I115" s="14"/>
      <c r="J115" s="321"/>
      <c r="K115" s="338" t="s">
        <v>156</v>
      </c>
      <c r="L115" s="338"/>
      <c r="M115" s="338"/>
      <c r="N115" s="338"/>
      <c r="O115" s="338"/>
      <c r="P115" s="338"/>
      <c r="Q115" s="338"/>
      <c r="S115" s="333"/>
      <c r="T115" s="333"/>
      <c r="U115" s="333"/>
      <c r="V115" s="333"/>
      <c r="W115" s="333"/>
      <c r="X115" s="333"/>
    </row>
    <row r="116" spans="1:24" ht="43.2" x14ac:dyDescent="0.35">
      <c r="A116" s="184">
        <v>43942</v>
      </c>
      <c r="B116" s="176">
        <v>66</v>
      </c>
      <c r="C116" s="176">
        <v>72</v>
      </c>
      <c r="D116" s="176">
        <v>54</v>
      </c>
      <c r="E116" s="176">
        <v>86</v>
      </c>
      <c r="F116" s="176">
        <v>114</v>
      </c>
      <c r="G116" s="177">
        <f>DIARIO!I114</f>
        <v>44</v>
      </c>
      <c r="H116" s="38">
        <f>DIARIO!I479</f>
        <v>69</v>
      </c>
      <c r="I116" s="14"/>
      <c r="J116" s="321"/>
      <c r="K116" s="114">
        <v>2015</v>
      </c>
      <c r="L116" s="114">
        <v>2016</v>
      </c>
      <c r="M116" s="114">
        <v>2017</v>
      </c>
      <c r="N116" s="114">
        <v>2018</v>
      </c>
      <c r="O116" s="114">
        <v>2019</v>
      </c>
      <c r="P116" s="114">
        <v>2021</v>
      </c>
      <c r="Q116" s="115" t="s">
        <v>120</v>
      </c>
      <c r="S116" s="333"/>
      <c r="T116" s="333"/>
      <c r="U116" s="333"/>
      <c r="V116" s="333"/>
      <c r="W116" s="333"/>
      <c r="X116" s="333"/>
    </row>
    <row r="117" spans="1:24" ht="15" customHeight="1" x14ac:dyDescent="0.35">
      <c r="A117" s="184">
        <v>43943</v>
      </c>
      <c r="B117" s="176">
        <v>58</v>
      </c>
      <c r="C117" s="176">
        <v>50</v>
      </c>
      <c r="D117" s="176">
        <v>97</v>
      </c>
      <c r="E117" s="176">
        <v>125</v>
      </c>
      <c r="F117" s="176">
        <v>86</v>
      </c>
      <c r="G117" s="177">
        <f>DIARIO!I115</f>
        <v>57</v>
      </c>
      <c r="H117" s="38">
        <f>DIARIO!I480</f>
        <v>89</v>
      </c>
      <c r="I117" s="14"/>
      <c r="J117" s="321"/>
      <c r="K117" s="30">
        <f>SUM(N55:N107)</f>
        <v>18747</v>
      </c>
      <c r="L117" s="30">
        <f t="shared" ref="L117:O117" si="129">SUM(O55:O107)</f>
        <v>18617</v>
      </c>
      <c r="M117" s="30">
        <f t="shared" si="129"/>
        <v>18934</v>
      </c>
      <c r="N117" s="30">
        <f t="shared" si="129"/>
        <v>19388</v>
      </c>
      <c r="O117" s="30">
        <f t="shared" si="129"/>
        <v>20276</v>
      </c>
      <c r="P117" s="30">
        <f>SUM(T55:T107)</f>
        <v>19803</v>
      </c>
      <c r="Q117" s="30">
        <f>P117-O118</f>
        <v>610.59999999999854</v>
      </c>
      <c r="S117" s="333"/>
      <c r="T117" s="333"/>
      <c r="U117" s="333"/>
      <c r="V117" s="333"/>
      <c r="W117" s="333"/>
      <c r="X117" s="333"/>
    </row>
    <row r="118" spans="1:24" ht="43.2" x14ac:dyDescent="0.35">
      <c r="A118" s="184">
        <v>43944</v>
      </c>
      <c r="B118" s="176">
        <v>56</v>
      </c>
      <c r="C118" s="176">
        <v>83</v>
      </c>
      <c r="D118" s="176">
        <v>104</v>
      </c>
      <c r="E118" s="176">
        <v>73</v>
      </c>
      <c r="F118" s="176">
        <v>66</v>
      </c>
      <c r="G118" s="177">
        <f>DIARIO!I116</f>
        <v>40</v>
      </c>
      <c r="H118" s="38">
        <f>DIARIO!I481</f>
        <v>76</v>
      </c>
      <c r="I118" s="14"/>
      <c r="J118" s="321"/>
      <c r="K118" s="300" t="s">
        <v>125</v>
      </c>
      <c r="L118" s="300"/>
      <c r="M118" s="300"/>
      <c r="N118" s="300"/>
      <c r="O118" s="242">
        <f>AVERAGE(K117:O117)</f>
        <v>19192.400000000001</v>
      </c>
      <c r="P118" s="274" t="s">
        <v>122</v>
      </c>
      <c r="Q118" s="275">
        <f>Q117/O118</f>
        <v>3.1814676642837714E-2</v>
      </c>
      <c r="S118" s="333"/>
      <c r="T118" s="333"/>
      <c r="U118" s="333"/>
      <c r="V118" s="333"/>
      <c r="W118" s="333"/>
      <c r="X118" s="333"/>
    </row>
    <row r="119" spans="1:24" ht="15" customHeight="1" x14ac:dyDescent="0.35">
      <c r="A119" s="184">
        <v>43945</v>
      </c>
      <c r="B119" s="176">
        <v>71</v>
      </c>
      <c r="C119" s="176">
        <v>99</v>
      </c>
      <c r="D119" s="176">
        <v>76</v>
      </c>
      <c r="E119" s="176">
        <v>53</v>
      </c>
      <c r="F119" s="176">
        <v>58</v>
      </c>
      <c r="G119" s="177">
        <f>DIARIO!I117</f>
        <v>48</v>
      </c>
      <c r="H119" s="38">
        <f>DIARIO!I482</f>
        <v>72</v>
      </c>
      <c r="I119" s="14"/>
      <c r="J119" s="321"/>
      <c r="K119" s="256"/>
      <c r="L119" s="256"/>
      <c r="M119" s="256"/>
      <c r="N119" s="256"/>
      <c r="O119" s="256"/>
      <c r="P119" s="256"/>
      <c r="Q119" s="257"/>
      <c r="S119" s="333"/>
      <c r="T119" s="333"/>
      <c r="U119" s="333"/>
      <c r="V119" s="333"/>
      <c r="W119" s="333"/>
      <c r="X119" s="333"/>
    </row>
    <row r="120" spans="1:24" ht="15" customHeight="1" x14ac:dyDescent="0.35">
      <c r="A120" s="184">
        <v>43946</v>
      </c>
      <c r="B120" s="176">
        <v>95</v>
      </c>
      <c r="C120" s="176">
        <v>68</v>
      </c>
      <c r="D120" s="176">
        <v>52</v>
      </c>
      <c r="E120" s="176">
        <v>72</v>
      </c>
      <c r="F120" s="176">
        <v>60</v>
      </c>
      <c r="G120" s="177">
        <f>DIARIO!I118</f>
        <v>44</v>
      </c>
      <c r="H120" s="38">
        <f>DIARIO!I483</f>
        <v>111</v>
      </c>
      <c r="I120" s="14"/>
      <c r="J120" s="321"/>
      <c r="K120" s="228"/>
      <c r="L120" s="228"/>
      <c r="M120" s="228"/>
      <c r="N120" s="228"/>
      <c r="O120" s="228"/>
      <c r="P120" s="228"/>
      <c r="Q120" s="228"/>
      <c r="S120" s="333"/>
      <c r="T120" s="333"/>
      <c r="U120" s="333"/>
      <c r="V120" s="333"/>
      <c r="W120" s="333"/>
      <c r="X120" s="333"/>
    </row>
    <row r="121" spans="1:24" x14ac:dyDescent="0.35">
      <c r="A121" s="184">
        <v>43947</v>
      </c>
      <c r="B121" s="176">
        <v>108</v>
      </c>
      <c r="C121" s="176">
        <v>67</v>
      </c>
      <c r="D121" s="176">
        <v>63</v>
      </c>
      <c r="E121" s="176">
        <v>67</v>
      </c>
      <c r="F121" s="176">
        <v>80</v>
      </c>
      <c r="G121" s="177">
        <f>DIARIO!I119</f>
        <v>77</v>
      </c>
      <c r="H121" s="38">
        <f>DIARIO!I484</f>
        <v>69</v>
      </c>
      <c r="I121" s="14"/>
      <c r="J121" s="321"/>
      <c r="K121" s="338" t="s">
        <v>157</v>
      </c>
      <c r="L121" s="338"/>
      <c r="M121" s="338"/>
      <c r="N121" s="338"/>
      <c r="O121" s="338"/>
      <c r="P121" s="338"/>
      <c r="Q121" s="338"/>
      <c r="S121" s="333"/>
      <c r="T121" s="333"/>
      <c r="U121" s="333"/>
      <c r="V121" s="333"/>
      <c r="W121" s="333"/>
      <c r="X121" s="333"/>
    </row>
    <row r="122" spans="1:24" ht="43.2" x14ac:dyDescent="0.35">
      <c r="A122" s="184">
        <v>43948</v>
      </c>
      <c r="B122" s="176">
        <v>85</v>
      </c>
      <c r="C122" s="176">
        <v>63</v>
      </c>
      <c r="D122" s="176">
        <v>85</v>
      </c>
      <c r="E122" s="176">
        <v>69</v>
      </c>
      <c r="F122" s="176">
        <v>100</v>
      </c>
      <c r="G122" s="177">
        <f>DIARIO!I120</f>
        <v>63</v>
      </c>
      <c r="H122" s="38">
        <f>DIARIO!I485</f>
        <v>69</v>
      </c>
      <c r="I122" s="14"/>
      <c r="J122" s="321"/>
      <c r="K122" s="114">
        <v>2015</v>
      </c>
      <c r="L122" s="114">
        <v>2016</v>
      </c>
      <c r="M122" s="114">
        <v>2017</v>
      </c>
      <c r="N122" s="114">
        <v>2018</v>
      </c>
      <c r="O122" s="114">
        <v>2019</v>
      </c>
      <c r="P122" s="114" t="s">
        <v>126</v>
      </c>
      <c r="Q122" s="115" t="s">
        <v>120</v>
      </c>
    </row>
    <row r="123" spans="1:24" x14ac:dyDescent="0.35">
      <c r="A123" s="184">
        <v>43949</v>
      </c>
      <c r="B123" s="176">
        <v>71</v>
      </c>
      <c r="C123" s="176">
        <v>54</v>
      </c>
      <c r="D123" s="176">
        <v>79</v>
      </c>
      <c r="E123" s="176">
        <v>87</v>
      </c>
      <c r="F123" s="176">
        <v>106</v>
      </c>
      <c r="G123" s="177">
        <f>DIARIO!I121</f>
        <v>60</v>
      </c>
      <c r="H123" s="38">
        <f>DIARIO!I486</f>
        <v>67</v>
      </c>
      <c r="I123" s="14"/>
      <c r="J123" s="321"/>
      <c r="K123" s="30">
        <f>SUM(N2:N107)</f>
        <v>47472</v>
      </c>
      <c r="L123" s="30">
        <f t="shared" ref="L123:O123" si="130">SUM(O2:O107)</f>
        <v>47541</v>
      </c>
      <c r="M123" s="30">
        <f t="shared" si="130"/>
        <v>48135</v>
      </c>
      <c r="N123" s="30">
        <f t="shared" si="130"/>
        <v>49246</v>
      </c>
      <c r="O123" s="30">
        <f t="shared" si="130"/>
        <v>51446</v>
      </c>
      <c r="P123" s="221">
        <f>SUM(S2:S54,T55:T107)</f>
        <v>46131</v>
      </c>
      <c r="Q123" s="30">
        <f>P123-O124</f>
        <v>-2637</v>
      </c>
    </row>
    <row r="124" spans="1:24" ht="43.2" x14ac:dyDescent="0.35">
      <c r="A124" s="184">
        <v>43950</v>
      </c>
      <c r="B124" s="176">
        <v>62</v>
      </c>
      <c r="C124" s="176">
        <v>63</v>
      </c>
      <c r="D124" s="176">
        <v>97</v>
      </c>
      <c r="E124" s="176">
        <v>76</v>
      </c>
      <c r="F124" s="176">
        <v>104</v>
      </c>
      <c r="G124" s="177">
        <f>DIARIO!I122</f>
        <v>62</v>
      </c>
      <c r="H124" s="38">
        <f>DIARIO!I487</f>
        <v>66</v>
      </c>
      <c r="I124" s="14"/>
      <c r="J124" s="321"/>
      <c r="K124" s="300" t="s">
        <v>125</v>
      </c>
      <c r="L124" s="300"/>
      <c r="M124" s="300"/>
      <c r="N124" s="300"/>
      <c r="O124" s="242">
        <f>AVERAGE(K123:O123)</f>
        <v>48768</v>
      </c>
      <c r="P124" s="274" t="s">
        <v>127</v>
      </c>
      <c r="Q124" s="275">
        <f>Q123/O124</f>
        <v>-5.407234251968504E-2</v>
      </c>
    </row>
    <row r="125" spans="1:24" x14ac:dyDescent="0.35">
      <c r="A125" s="184">
        <v>43951</v>
      </c>
      <c r="B125" s="176">
        <v>78</v>
      </c>
      <c r="C125" s="176">
        <v>85</v>
      </c>
      <c r="D125" s="176">
        <v>91</v>
      </c>
      <c r="E125" s="176">
        <v>77</v>
      </c>
      <c r="F125" s="176">
        <v>81</v>
      </c>
      <c r="G125" s="177">
        <f>DIARIO!I123</f>
        <v>54</v>
      </c>
      <c r="H125" s="38">
        <f>DIARIO!I488</f>
        <v>55</v>
      </c>
      <c r="I125" s="14"/>
      <c r="J125" s="14"/>
    </row>
    <row r="126" spans="1:24" x14ac:dyDescent="0.35">
      <c r="A126" s="184">
        <v>43952</v>
      </c>
      <c r="B126" s="176">
        <v>64</v>
      </c>
      <c r="C126" s="176">
        <v>126</v>
      </c>
      <c r="D126" s="176">
        <v>94</v>
      </c>
      <c r="E126" s="176">
        <v>68</v>
      </c>
      <c r="F126" s="176">
        <v>104</v>
      </c>
      <c r="G126" s="177">
        <f>DIARIO!I124</f>
        <v>45</v>
      </c>
      <c r="H126" s="38">
        <f>DIARIO!I489</f>
        <v>70</v>
      </c>
      <c r="I126" s="14"/>
      <c r="J126" s="14"/>
    </row>
    <row r="127" spans="1:24" x14ac:dyDescent="0.35">
      <c r="A127" s="184">
        <v>43953</v>
      </c>
      <c r="B127" s="176">
        <v>89</v>
      </c>
      <c r="C127" s="176">
        <v>57</v>
      </c>
      <c r="D127" s="176">
        <v>83</v>
      </c>
      <c r="E127" s="176">
        <v>76</v>
      </c>
      <c r="F127" s="176">
        <v>88</v>
      </c>
      <c r="G127" s="177">
        <f>DIARIO!I125</f>
        <v>49</v>
      </c>
      <c r="H127" s="38">
        <f>DIARIO!I490</f>
        <v>75</v>
      </c>
      <c r="I127" s="14"/>
      <c r="J127" s="14"/>
    </row>
    <row r="128" spans="1:24" x14ac:dyDescent="0.35">
      <c r="A128" s="184">
        <v>43954</v>
      </c>
      <c r="B128" s="176">
        <v>109</v>
      </c>
      <c r="C128" s="176">
        <v>70</v>
      </c>
      <c r="D128" s="176">
        <v>78</v>
      </c>
      <c r="E128" s="176">
        <v>85</v>
      </c>
      <c r="F128" s="176">
        <v>71</v>
      </c>
      <c r="G128" s="177">
        <f>DIARIO!I126</f>
        <v>55</v>
      </c>
      <c r="H128" s="38">
        <f>DIARIO!I491</f>
        <v>84</v>
      </c>
      <c r="I128" s="14"/>
      <c r="J128" s="14"/>
    </row>
    <row r="129" spans="1:10" x14ac:dyDescent="0.35">
      <c r="A129" s="184">
        <v>43955</v>
      </c>
      <c r="B129" s="176">
        <v>76</v>
      </c>
      <c r="C129" s="176">
        <v>80</v>
      </c>
      <c r="D129" s="176">
        <v>77</v>
      </c>
      <c r="E129" s="176">
        <v>72</v>
      </c>
      <c r="F129" s="176">
        <v>87</v>
      </c>
      <c r="G129" s="177">
        <f>DIARIO!I127</f>
        <v>48</v>
      </c>
      <c r="H129" s="38">
        <f>DIARIO!I492</f>
        <v>80</v>
      </c>
      <c r="I129" s="14"/>
      <c r="J129" s="14"/>
    </row>
    <row r="130" spans="1:10" x14ac:dyDescent="0.35">
      <c r="A130" s="184">
        <v>43956</v>
      </c>
      <c r="B130" s="176">
        <v>58</v>
      </c>
      <c r="C130" s="176">
        <v>59</v>
      </c>
      <c r="D130" s="176">
        <v>67</v>
      </c>
      <c r="E130" s="176">
        <v>72</v>
      </c>
      <c r="F130" s="176">
        <v>128</v>
      </c>
      <c r="G130" s="177">
        <f>DIARIO!I128</f>
        <v>66</v>
      </c>
      <c r="H130" s="38">
        <f>DIARIO!I493</f>
        <v>74</v>
      </c>
      <c r="I130" s="14"/>
      <c r="J130" s="14"/>
    </row>
    <row r="131" spans="1:10" x14ac:dyDescent="0.35">
      <c r="A131" s="184">
        <v>43957</v>
      </c>
      <c r="B131" s="176">
        <v>64</v>
      </c>
      <c r="C131" s="176">
        <v>70</v>
      </c>
      <c r="D131" s="176">
        <v>65</v>
      </c>
      <c r="E131" s="176">
        <v>102</v>
      </c>
      <c r="F131" s="176">
        <v>85</v>
      </c>
      <c r="G131" s="177">
        <f>DIARIO!I129</f>
        <v>47</v>
      </c>
      <c r="H131" s="38">
        <f>DIARIO!I494</f>
        <v>78</v>
      </c>
      <c r="I131" s="14"/>
      <c r="J131" s="14"/>
    </row>
    <row r="132" spans="1:10" x14ac:dyDescent="0.35">
      <c r="A132" s="184">
        <v>43958</v>
      </c>
      <c r="B132" s="176">
        <v>58</v>
      </c>
      <c r="C132" s="176">
        <v>78</v>
      </c>
      <c r="D132" s="176">
        <v>105</v>
      </c>
      <c r="E132" s="176">
        <v>83</v>
      </c>
      <c r="F132" s="176">
        <v>57</v>
      </c>
      <c r="G132" s="177">
        <f>DIARIO!I130</f>
        <v>55</v>
      </c>
      <c r="H132" s="38">
        <f>DIARIO!I495</f>
        <v>74</v>
      </c>
      <c r="I132" s="14"/>
      <c r="J132" s="14"/>
    </row>
    <row r="133" spans="1:10" x14ac:dyDescent="0.35">
      <c r="A133" s="184">
        <v>43959</v>
      </c>
      <c r="B133" s="176">
        <v>78</v>
      </c>
      <c r="C133" s="176">
        <v>86</v>
      </c>
      <c r="D133" s="176">
        <v>65</v>
      </c>
      <c r="E133" s="176">
        <v>54</v>
      </c>
      <c r="F133" s="176">
        <v>61</v>
      </c>
      <c r="G133" s="177">
        <f>DIARIO!I131</f>
        <v>58</v>
      </c>
      <c r="H133" s="38">
        <f>DIARIO!I496</f>
        <v>76</v>
      </c>
      <c r="I133" s="14"/>
      <c r="J133" s="14"/>
    </row>
    <row r="134" spans="1:10" x14ac:dyDescent="0.35">
      <c r="A134" s="184">
        <v>43960</v>
      </c>
      <c r="B134" s="176">
        <v>74</v>
      </c>
      <c r="C134" s="176">
        <v>108</v>
      </c>
      <c r="D134" s="176">
        <v>57</v>
      </c>
      <c r="E134" s="176">
        <v>56</v>
      </c>
      <c r="F134" s="176">
        <v>73</v>
      </c>
      <c r="G134" s="177">
        <f>DIARIO!I132</f>
        <v>59</v>
      </c>
      <c r="H134" s="38">
        <f>DIARIO!I497</f>
        <v>108</v>
      </c>
      <c r="I134" s="14"/>
      <c r="J134" s="14"/>
    </row>
    <row r="135" spans="1:10" x14ac:dyDescent="0.35">
      <c r="A135" s="184">
        <v>43961</v>
      </c>
      <c r="B135" s="176">
        <v>122</v>
      </c>
      <c r="C135" s="176">
        <v>77</v>
      </c>
      <c r="D135" s="176">
        <v>57</v>
      </c>
      <c r="E135" s="176">
        <v>53</v>
      </c>
      <c r="F135" s="176">
        <v>94</v>
      </c>
      <c r="G135" s="177">
        <f>DIARIO!I133</f>
        <v>71</v>
      </c>
      <c r="H135" s="38">
        <f>DIARIO!I498</f>
        <v>89</v>
      </c>
      <c r="I135" s="14"/>
      <c r="J135" s="14"/>
    </row>
    <row r="136" spans="1:10" x14ac:dyDescent="0.35">
      <c r="A136" s="184">
        <v>43962</v>
      </c>
      <c r="B136" s="176">
        <v>90</v>
      </c>
      <c r="C136" s="176">
        <v>50</v>
      </c>
      <c r="D136" s="176">
        <v>70</v>
      </c>
      <c r="E136" s="176">
        <v>67</v>
      </c>
      <c r="F136" s="176">
        <v>79</v>
      </c>
      <c r="G136" s="177">
        <f>DIARIO!I134</f>
        <v>60</v>
      </c>
      <c r="H136" s="38">
        <f>DIARIO!I499</f>
        <v>83</v>
      </c>
      <c r="I136" s="14"/>
      <c r="J136" s="14"/>
    </row>
    <row r="137" spans="1:10" x14ac:dyDescent="0.35">
      <c r="A137" s="184">
        <v>43963</v>
      </c>
      <c r="B137" s="176">
        <v>64</v>
      </c>
      <c r="C137" s="176">
        <v>49</v>
      </c>
      <c r="D137" s="176">
        <v>65</v>
      </c>
      <c r="E137" s="176">
        <v>90</v>
      </c>
      <c r="F137" s="176">
        <v>113</v>
      </c>
      <c r="G137" s="177">
        <f>DIARIO!I135</f>
        <v>67</v>
      </c>
      <c r="H137" s="38">
        <f>DIARIO!I500</f>
        <v>57</v>
      </c>
      <c r="I137" s="14"/>
      <c r="J137" s="14"/>
    </row>
    <row r="138" spans="1:10" x14ac:dyDescent="0.35">
      <c r="A138" s="184">
        <v>43964</v>
      </c>
      <c r="B138" s="176">
        <v>86</v>
      </c>
      <c r="C138" s="176">
        <v>71</v>
      </c>
      <c r="D138" s="176">
        <v>90</v>
      </c>
      <c r="E138" s="176">
        <v>118</v>
      </c>
      <c r="F138" s="176">
        <v>90</v>
      </c>
      <c r="G138" s="177">
        <f>DIARIO!I136</f>
        <v>48</v>
      </c>
      <c r="H138" s="38">
        <f>DIARIO!I501</f>
        <v>80</v>
      </c>
      <c r="I138" s="14"/>
      <c r="J138" s="14"/>
    </row>
    <row r="139" spans="1:10" x14ac:dyDescent="0.35">
      <c r="A139" s="184">
        <v>43965</v>
      </c>
      <c r="B139" s="176">
        <v>76</v>
      </c>
      <c r="C139" s="176">
        <v>77</v>
      </c>
      <c r="D139" s="176">
        <v>96</v>
      </c>
      <c r="E139" s="176">
        <v>90</v>
      </c>
      <c r="F139" s="176">
        <v>83</v>
      </c>
      <c r="G139" s="177">
        <f>DIARIO!I137</f>
        <v>57</v>
      </c>
      <c r="H139" s="38">
        <f>DIARIO!I502</f>
        <v>82</v>
      </c>
      <c r="I139" s="14"/>
      <c r="J139" s="14"/>
    </row>
    <row r="140" spans="1:10" x14ac:dyDescent="0.35">
      <c r="A140" s="184">
        <v>43966</v>
      </c>
      <c r="B140" s="176">
        <v>76</v>
      </c>
      <c r="C140" s="176">
        <v>96</v>
      </c>
      <c r="D140" s="176">
        <v>68</v>
      </c>
      <c r="E140" s="176">
        <v>70</v>
      </c>
      <c r="F140" s="176">
        <v>66</v>
      </c>
      <c r="G140" s="177">
        <f>DIARIO!I138</f>
        <v>49</v>
      </c>
      <c r="H140" s="38">
        <f>DIARIO!I503</f>
        <v>77</v>
      </c>
      <c r="I140" s="14"/>
      <c r="J140" s="14"/>
    </row>
    <row r="141" spans="1:10" x14ac:dyDescent="0.35">
      <c r="A141" s="184">
        <v>43967</v>
      </c>
      <c r="B141" s="176">
        <v>74</v>
      </c>
      <c r="C141" s="176">
        <v>71</v>
      </c>
      <c r="D141" s="176">
        <v>79</v>
      </c>
      <c r="E141" s="176">
        <v>77</v>
      </c>
      <c r="F141" s="176">
        <v>80</v>
      </c>
      <c r="G141" s="177">
        <f>DIARIO!I139</f>
        <v>58</v>
      </c>
      <c r="H141" s="38">
        <f>DIARIO!I504</f>
        <v>130</v>
      </c>
      <c r="I141" s="14"/>
      <c r="J141" s="14"/>
    </row>
    <row r="142" spans="1:10" x14ac:dyDescent="0.35">
      <c r="A142" s="184">
        <v>43968</v>
      </c>
      <c r="B142" s="176">
        <v>92</v>
      </c>
      <c r="C142" s="176">
        <v>60</v>
      </c>
      <c r="D142" s="176">
        <v>83</v>
      </c>
      <c r="E142" s="176">
        <v>78</v>
      </c>
      <c r="F142" s="176">
        <v>78</v>
      </c>
      <c r="G142" s="177">
        <f>DIARIO!I140</f>
        <v>68</v>
      </c>
      <c r="H142" s="38">
        <f>DIARIO!I505</f>
        <v>81</v>
      </c>
      <c r="I142" s="14"/>
      <c r="J142" s="14"/>
    </row>
    <row r="143" spans="1:10" x14ac:dyDescent="0.35">
      <c r="A143" s="184">
        <v>43969</v>
      </c>
      <c r="B143" s="176">
        <v>174</v>
      </c>
      <c r="C143" s="176">
        <v>66</v>
      </c>
      <c r="D143" s="176">
        <v>63</v>
      </c>
      <c r="E143" s="176">
        <v>68</v>
      </c>
      <c r="F143" s="176">
        <v>74</v>
      </c>
      <c r="G143" s="177">
        <f>DIARIO!I141</f>
        <v>59</v>
      </c>
      <c r="H143" s="38">
        <f>DIARIO!I506</f>
        <v>62</v>
      </c>
      <c r="I143" s="14"/>
      <c r="J143" s="14"/>
    </row>
    <row r="144" spans="1:10" x14ac:dyDescent="0.35">
      <c r="A144" s="184">
        <v>43970</v>
      </c>
      <c r="B144" s="176">
        <v>59</v>
      </c>
      <c r="C144" s="176">
        <v>74</v>
      </c>
      <c r="D144" s="176">
        <v>82</v>
      </c>
      <c r="E144" s="176">
        <v>94</v>
      </c>
      <c r="F144" s="176">
        <v>108</v>
      </c>
      <c r="G144" s="177">
        <f>DIARIO!I142</f>
        <v>52</v>
      </c>
      <c r="H144" s="38">
        <f>DIARIO!I507</f>
        <v>65</v>
      </c>
      <c r="I144" s="14"/>
      <c r="J144" s="14"/>
    </row>
    <row r="145" spans="1:10" x14ac:dyDescent="0.35">
      <c r="A145" s="184">
        <v>43971</v>
      </c>
      <c r="B145" s="176">
        <v>73</v>
      </c>
      <c r="C145" s="176">
        <v>83</v>
      </c>
      <c r="D145" s="176">
        <v>75</v>
      </c>
      <c r="E145" s="176">
        <v>107</v>
      </c>
      <c r="F145" s="176">
        <v>77</v>
      </c>
      <c r="G145" s="177">
        <f>DIARIO!I143</f>
        <v>49</v>
      </c>
      <c r="H145" s="38">
        <f>DIARIO!I508</f>
        <v>80</v>
      </c>
      <c r="I145" s="14"/>
      <c r="J145" s="14"/>
    </row>
    <row r="146" spans="1:10" x14ac:dyDescent="0.35">
      <c r="A146" s="184">
        <v>43972</v>
      </c>
      <c r="B146" s="176">
        <v>96</v>
      </c>
      <c r="C146" s="176">
        <v>95</v>
      </c>
      <c r="D146" s="176">
        <v>115</v>
      </c>
      <c r="E146" s="176">
        <v>82</v>
      </c>
      <c r="F146" s="176">
        <v>73</v>
      </c>
      <c r="G146" s="177">
        <f>DIARIO!I144</f>
        <v>54</v>
      </c>
      <c r="H146" s="38">
        <f>DIARIO!I509</f>
        <v>81</v>
      </c>
      <c r="I146" s="14"/>
      <c r="J146" s="14"/>
    </row>
    <row r="147" spans="1:10" x14ac:dyDescent="0.35">
      <c r="A147" s="184">
        <v>43973</v>
      </c>
      <c r="B147" s="176">
        <v>65</v>
      </c>
      <c r="C147" s="176">
        <v>108</v>
      </c>
      <c r="D147" s="176">
        <v>76</v>
      </c>
      <c r="E147" s="176">
        <v>62</v>
      </c>
      <c r="F147" s="176">
        <v>76</v>
      </c>
      <c r="G147" s="177">
        <f>DIARIO!I145</f>
        <v>67</v>
      </c>
      <c r="H147" s="38">
        <f>DIARIO!I510</f>
        <v>101</v>
      </c>
      <c r="I147" s="14"/>
      <c r="J147" s="14"/>
    </row>
    <row r="148" spans="1:10" x14ac:dyDescent="0.35">
      <c r="A148" s="184">
        <v>43974</v>
      </c>
      <c r="B148" s="176">
        <v>70</v>
      </c>
      <c r="C148" s="176">
        <v>74</v>
      </c>
      <c r="D148" s="176">
        <v>66</v>
      </c>
      <c r="E148" s="176">
        <v>68</v>
      </c>
      <c r="F148" s="176">
        <v>78</v>
      </c>
      <c r="G148" s="177">
        <f>DIARIO!I146</f>
        <v>79</v>
      </c>
      <c r="H148" s="38">
        <f>DIARIO!I511</f>
        <v>113</v>
      </c>
      <c r="I148" s="14"/>
      <c r="J148" s="14"/>
    </row>
    <row r="149" spans="1:10" x14ac:dyDescent="0.35">
      <c r="A149" s="184">
        <v>43975</v>
      </c>
      <c r="B149" s="176">
        <v>105</v>
      </c>
      <c r="C149" s="176">
        <v>63</v>
      </c>
      <c r="D149" s="176">
        <v>95</v>
      </c>
      <c r="E149" s="176">
        <v>54</v>
      </c>
      <c r="F149" s="176">
        <v>79</v>
      </c>
      <c r="G149" s="177">
        <f>DIARIO!I147</f>
        <v>68</v>
      </c>
      <c r="H149" s="38">
        <f>DIARIO!I512</f>
        <v>82</v>
      </c>
      <c r="I149" s="14"/>
      <c r="J149" s="14"/>
    </row>
    <row r="150" spans="1:10" x14ac:dyDescent="0.35">
      <c r="A150" s="184">
        <v>43976</v>
      </c>
      <c r="B150" s="176">
        <v>81</v>
      </c>
      <c r="C150" s="176">
        <v>57</v>
      </c>
      <c r="D150" s="176">
        <v>64</v>
      </c>
      <c r="E150" s="176">
        <v>60</v>
      </c>
      <c r="F150" s="176">
        <v>78</v>
      </c>
      <c r="G150" s="177">
        <f>DIARIO!I148</f>
        <v>57</v>
      </c>
      <c r="H150" s="38">
        <f>DIARIO!I513</f>
        <v>89</v>
      </c>
      <c r="I150" s="14"/>
      <c r="J150" s="14"/>
    </row>
    <row r="151" spans="1:10" x14ac:dyDescent="0.35">
      <c r="A151" s="184">
        <v>43977</v>
      </c>
      <c r="B151" s="176">
        <v>66</v>
      </c>
      <c r="C151" s="176">
        <v>56</v>
      </c>
      <c r="D151" s="176">
        <v>67</v>
      </c>
      <c r="E151" s="176">
        <v>73</v>
      </c>
      <c r="F151" s="176">
        <v>107</v>
      </c>
      <c r="G151" s="177">
        <f>DIARIO!I149</f>
        <v>55</v>
      </c>
      <c r="H151" s="38">
        <f>DIARIO!I514</f>
        <v>72</v>
      </c>
      <c r="I151" s="14"/>
      <c r="J151" s="14"/>
    </row>
    <row r="152" spans="1:10" x14ac:dyDescent="0.35">
      <c r="A152" s="184">
        <v>43978</v>
      </c>
      <c r="B152" s="176">
        <v>74</v>
      </c>
      <c r="C152" s="176">
        <v>66</v>
      </c>
      <c r="D152" s="176">
        <v>82</v>
      </c>
      <c r="E152" s="176">
        <v>82</v>
      </c>
      <c r="F152" s="176">
        <v>81</v>
      </c>
      <c r="G152" s="177">
        <f>DIARIO!I150</f>
        <v>46</v>
      </c>
      <c r="H152" s="38">
        <f>DIARIO!I515</f>
        <v>82</v>
      </c>
      <c r="I152" s="14"/>
      <c r="J152" s="14"/>
    </row>
    <row r="153" spans="1:10" x14ac:dyDescent="0.35">
      <c r="A153" s="184">
        <v>43979</v>
      </c>
      <c r="B153" s="176">
        <v>64</v>
      </c>
      <c r="C153" s="176">
        <v>68</v>
      </c>
      <c r="D153" s="176">
        <v>100</v>
      </c>
      <c r="E153" s="176">
        <v>63</v>
      </c>
      <c r="F153" s="176">
        <v>82</v>
      </c>
      <c r="G153" s="177">
        <f>DIARIO!I151</f>
        <v>64</v>
      </c>
      <c r="H153" s="38">
        <f>DIARIO!I516</f>
        <v>77</v>
      </c>
      <c r="I153" s="14"/>
      <c r="J153" s="14"/>
    </row>
    <row r="154" spans="1:10" x14ac:dyDescent="0.35">
      <c r="A154" s="184">
        <v>43980</v>
      </c>
      <c r="B154" s="176">
        <v>83</v>
      </c>
      <c r="C154" s="176">
        <v>104</v>
      </c>
      <c r="D154" s="176">
        <v>116</v>
      </c>
      <c r="E154" s="176">
        <v>68</v>
      </c>
      <c r="F154" s="176">
        <v>62</v>
      </c>
      <c r="G154" s="177">
        <f>DIARIO!I152</f>
        <v>51</v>
      </c>
      <c r="H154" s="38">
        <f>DIARIO!I517</f>
        <v>113</v>
      </c>
      <c r="I154" s="14"/>
      <c r="J154" s="14"/>
    </row>
    <row r="155" spans="1:10" x14ac:dyDescent="0.35">
      <c r="A155" s="184">
        <v>43981</v>
      </c>
      <c r="B155" s="176">
        <v>92</v>
      </c>
      <c r="C155" s="176">
        <v>85</v>
      </c>
      <c r="D155" s="176">
        <v>67</v>
      </c>
      <c r="E155" s="176">
        <v>89</v>
      </c>
      <c r="F155" s="176">
        <v>73</v>
      </c>
      <c r="G155" s="177">
        <f>DIARIO!I153</f>
        <v>59</v>
      </c>
      <c r="H155" s="38">
        <f>DIARIO!I518</f>
        <v>109</v>
      </c>
      <c r="I155" s="14"/>
      <c r="J155" s="14"/>
    </row>
    <row r="156" spans="1:10" x14ac:dyDescent="0.35">
      <c r="A156" s="184">
        <v>43982</v>
      </c>
      <c r="B156" s="176">
        <v>117</v>
      </c>
      <c r="C156" s="176">
        <v>55</v>
      </c>
      <c r="D156" s="176">
        <v>70</v>
      </c>
      <c r="E156" s="176">
        <v>54</v>
      </c>
      <c r="F156" s="176">
        <v>63</v>
      </c>
      <c r="G156" s="177">
        <f>DIARIO!I154</f>
        <v>72</v>
      </c>
      <c r="H156" s="38">
        <f>DIARIO!I519</f>
        <v>109</v>
      </c>
      <c r="I156" s="14"/>
      <c r="J156" s="14"/>
    </row>
    <row r="157" spans="1:10" x14ac:dyDescent="0.35">
      <c r="A157" s="184">
        <v>43983</v>
      </c>
      <c r="B157" s="176">
        <v>70</v>
      </c>
      <c r="C157" s="176">
        <v>62</v>
      </c>
      <c r="D157" s="176">
        <v>64</v>
      </c>
      <c r="E157" s="176">
        <v>77</v>
      </c>
      <c r="F157" s="176">
        <v>79</v>
      </c>
      <c r="G157" s="177">
        <f>DIARIO!I155</f>
        <v>62</v>
      </c>
      <c r="H157" s="38">
        <f>DIARIO!I520</f>
        <v>73</v>
      </c>
      <c r="I157" s="14"/>
      <c r="J157" s="14"/>
    </row>
    <row r="158" spans="1:10" x14ac:dyDescent="0.35">
      <c r="A158" s="184">
        <v>43984</v>
      </c>
      <c r="B158" s="176">
        <v>77</v>
      </c>
      <c r="C158" s="176">
        <v>57</v>
      </c>
      <c r="D158" s="176">
        <v>80</v>
      </c>
      <c r="E158" s="176">
        <v>101</v>
      </c>
      <c r="F158" s="176">
        <v>123</v>
      </c>
      <c r="G158" s="177">
        <f>DIARIO!I156</f>
        <v>53</v>
      </c>
      <c r="H158" s="38">
        <f>DIARIO!I521</f>
        <v>72</v>
      </c>
      <c r="I158" s="14"/>
      <c r="J158" s="14"/>
    </row>
    <row r="159" spans="1:10" x14ac:dyDescent="0.35">
      <c r="A159" s="184">
        <v>43985</v>
      </c>
      <c r="B159" s="176">
        <v>52</v>
      </c>
      <c r="C159" s="176">
        <v>76</v>
      </c>
      <c r="D159" s="176">
        <v>98</v>
      </c>
      <c r="E159" s="176">
        <v>116</v>
      </c>
      <c r="F159" s="176">
        <v>97</v>
      </c>
      <c r="G159" s="177">
        <f>DIARIO!I157</f>
        <v>64</v>
      </c>
      <c r="H159" s="38">
        <f>DIARIO!I522</f>
        <v>80</v>
      </c>
      <c r="I159" s="14"/>
      <c r="J159" s="14"/>
    </row>
    <row r="160" spans="1:10" x14ac:dyDescent="0.35">
      <c r="A160" s="184">
        <v>43986</v>
      </c>
      <c r="B160" s="176">
        <v>65</v>
      </c>
      <c r="C160" s="176">
        <v>81</v>
      </c>
      <c r="D160" s="176">
        <v>98</v>
      </c>
      <c r="E160" s="176">
        <v>77</v>
      </c>
      <c r="F160" s="176">
        <v>77</v>
      </c>
      <c r="G160" s="177">
        <f>DIARIO!I158</f>
        <v>53</v>
      </c>
      <c r="H160" s="38">
        <f>DIARIO!I523</f>
        <v>75</v>
      </c>
      <c r="I160" s="14"/>
      <c r="J160" s="14"/>
    </row>
    <row r="161" spans="1:10" x14ac:dyDescent="0.35">
      <c r="A161" s="184">
        <v>43987</v>
      </c>
      <c r="B161" s="176">
        <v>85</v>
      </c>
      <c r="C161" s="176">
        <v>123</v>
      </c>
      <c r="D161" s="176">
        <v>86</v>
      </c>
      <c r="E161" s="176">
        <v>68</v>
      </c>
      <c r="F161" s="176">
        <v>73</v>
      </c>
      <c r="G161" s="177">
        <f>DIARIO!I159</f>
        <v>45</v>
      </c>
      <c r="H161" s="38">
        <f>DIARIO!I524</f>
        <v>92</v>
      </c>
      <c r="I161" s="14"/>
      <c r="J161" s="14"/>
    </row>
    <row r="162" spans="1:10" x14ac:dyDescent="0.35">
      <c r="A162" s="184">
        <v>43988</v>
      </c>
      <c r="B162" s="176">
        <v>79</v>
      </c>
      <c r="C162" s="176">
        <v>92</v>
      </c>
      <c r="D162" s="176">
        <v>80</v>
      </c>
      <c r="E162" s="176">
        <v>81</v>
      </c>
      <c r="F162" s="176">
        <v>74</v>
      </c>
      <c r="G162" s="177">
        <f>DIARIO!I160</f>
        <v>55</v>
      </c>
      <c r="H162" s="38">
        <f>DIARIO!I525</f>
        <v>122</v>
      </c>
      <c r="I162" s="14"/>
      <c r="J162" s="14"/>
    </row>
    <row r="163" spans="1:10" x14ac:dyDescent="0.35">
      <c r="A163" s="184">
        <v>43989</v>
      </c>
      <c r="B163" s="176">
        <v>102</v>
      </c>
      <c r="C163" s="176">
        <v>68</v>
      </c>
      <c r="D163" s="176">
        <v>73</v>
      </c>
      <c r="E163" s="176">
        <v>60</v>
      </c>
      <c r="F163" s="176">
        <v>73</v>
      </c>
      <c r="G163" s="177">
        <f>DIARIO!I161</f>
        <v>91</v>
      </c>
      <c r="H163" s="38">
        <f>DIARIO!I526</f>
        <v>97</v>
      </c>
      <c r="I163" s="14"/>
      <c r="J163" s="14"/>
    </row>
    <row r="164" spans="1:10" x14ac:dyDescent="0.35">
      <c r="A164" s="184">
        <v>43990</v>
      </c>
      <c r="B164" s="176">
        <v>107</v>
      </c>
      <c r="C164" s="176">
        <v>72</v>
      </c>
      <c r="D164" s="176">
        <v>63</v>
      </c>
      <c r="E164" s="176">
        <v>77</v>
      </c>
      <c r="F164" s="176">
        <v>91</v>
      </c>
      <c r="G164" s="177">
        <f>DIARIO!I162</f>
        <v>58</v>
      </c>
      <c r="H164" s="38">
        <f>DIARIO!I527</f>
        <v>99</v>
      </c>
      <c r="I164" s="14"/>
      <c r="J164" s="14"/>
    </row>
    <row r="165" spans="1:10" x14ac:dyDescent="0.35">
      <c r="A165" s="184">
        <v>43991</v>
      </c>
      <c r="B165" s="176">
        <v>64</v>
      </c>
      <c r="C165" s="176">
        <v>76</v>
      </c>
      <c r="D165" s="176">
        <v>52</v>
      </c>
      <c r="E165" s="176">
        <v>91</v>
      </c>
      <c r="F165" s="176">
        <v>118</v>
      </c>
      <c r="G165" s="177">
        <f>DIARIO!I163</f>
        <v>66</v>
      </c>
      <c r="H165" s="38">
        <f>DIARIO!I528</f>
        <v>72</v>
      </c>
      <c r="I165" s="14"/>
      <c r="J165" s="14"/>
    </row>
    <row r="166" spans="1:10" x14ac:dyDescent="0.35">
      <c r="A166" s="184">
        <v>43992</v>
      </c>
      <c r="B166" s="176">
        <v>48</v>
      </c>
      <c r="C166" s="176">
        <v>75</v>
      </c>
      <c r="D166" s="176">
        <v>79</v>
      </c>
      <c r="E166" s="176">
        <v>108</v>
      </c>
      <c r="F166" s="176">
        <v>86</v>
      </c>
      <c r="G166" s="177">
        <f>DIARIO!I164</f>
        <v>64</v>
      </c>
      <c r="H166" s="38">
        <f>DIARIO!I529</f>
        <v>73</v>
      </c>
      <c r="I166" s="14"/>
      <c r="J166" s="14"/>
    </row>
    <row r="167" spans="1:10" x14ac:dyDescent="0.35">
      <c r="A167" s="184">
        <v>43993</v>
      </c>
      <c r="B167" s="176">
        <v>61</v>
      </c>
      <c r="C167" s="176">
        <v>99</v>
      </c>
      <c r="D167" s="176">
        <v>89</v>
      </c>
      <c r="E167" s="176">
        <v>106</v>
      </c>
      <c r="F167" s="176">
        <v>74</v>
      </c>
      <c r="G167" s="177">
        <f>DIARIO!I165</f>
        <v>81</v>
      </c>
      <c r="H167" s="38">
        <f>DIARIO!I530</f>
        <v>81</v>
      </c>
      <c r="I167" s="14"/>
      <c r="J167" s="14"/>
    </row>
    <row r="168" spans="1:10" x14ac:dyDescent="0.35">
      <c r="A168" s="184">
        <v>43994</v>
      </c>
      <c r="B168" s="176">
        <v>72</v>
      </c>
      <c r="C168" s="176">
        <v>116</v>
      </c>
      <c r="D168" s="176">
        <v>66</v>
      </c>
      <c r="E168" s="176">
        <v>60</v>
      </c>
      <c r="F168" s="176">
        <v>63</v>
      </c>
      <c r="G168" s="177">
        <f>DIARIO!I166</f>
        <v>58</v>
      </c>
      <c r="H168" s="38">
        <f>DIARIO!I531</f>
        <v>87</v>
      </c>
      <c r="I168" s="14"/>
      <c r="J168" s="14"/>
    </row>
    <row r="169" spans="1:10" x14ac:dyDescent="0.35">
      <c r="A169" s="184">
        <v>43995</v>
      </c>
      <c r="B169" s="176">
        <v>83</v>
      </c>
      <c r="C169" s="176">
        <v>70</v>
      </c>
      <c r="D169" s="176">
        <v>56</v>
      </c>
      <c r="E169" s="176">
        <v>79</v>
      </c>
      <c r="F169" s="176">
        <v>72</v>
      </c>
      <c r="G169" s="177">
        <f>DIARIO!I167</f>
        <v>67</v>
      </c>
      <c r="H169" s="38">
        <f>DIARIO!I532</f>
        <v>113</v>
      </c>
      <c r="I169" s="14"/>
      <c r="J169" s="14"/>
    </row>
    <row r="170" spans="1:10" x14ac:dyDescent="0.35">
      <c r="A170" s="184">
        <v>43996</v>
      </c>
      <c r="B170" s="176">
        <v>121</v>
      </c>
      <c r="C170" s="176">
        <v>60</v>
      </c>
      <c r="D170" s="176">
        <v>63</v>
      </c>
      <c r="E170" s="176">
        <v>79</v>
      </c>
      <c r="F170" s="176">
        <v>67</v>
      </c>
      <c r="G170" s="177">
        <f>DIARIO!I168</f>
        <v>86</v>
      </c>
      <c r="H170" s="38">
        <f>DIARIO!I533</f>
        <v>97</v>
      </c>
      <c r="I170" s="14"/>
      <c r="J170" s="14"/>
    </row>
    <row r="171" spans="1:10" x14ac:dyDescent="0.35">
      <c r="A171" s="184">
        <v>43997</v>
      </c>
      <c r="B171" s="176">
        <v>92</v>
      </c>
      <c r="C171" s="176">
        <v>62</v>
      </c>
      <c r="D171" s="176">
        <v>57</v>
      </c>
      <c r="E171" s="176">
        <v>75</v>
      </c>
      <c r="F171" s="176">
        <v>96</v>
      </c>
      <c r="G171" s="177">
        <f>DIARIO!I169</f>
        <v>54</v>
      </c>
      <c r="H171" s="38">
        <f>DIARIO!I534</f>
        <v>69</v>
      </c>
    </row>
    <row r="172" spans="1:10" x14ac:dyDescent="0.35">
      <c r="A172" s="184">
        <v>43998</v>
      </c>
      <c r="B172" s="176">
        <v>80</v>
      </c>
      <c r="C172" s="176">
        <v>71</v>
      </c>
      <c r="D172" s="176">
        <v>67</v>
      </c>
      <c r="E172" s="176">
        <v>77</v>
      </c>
      <c r="F172" s="176">
        <v>131</v>
      </c>
      <c r="G172" s="177">
        <f>DIARIO!I170</f>
        <v>62</v>
      </c>
      <c r="H172" s="38">
        <f>DIARIO!I535</f>
        <v>75</v>
      </c>
    </row>
    <row r="173" spans="1:10" x14ac:dyDescent="0.35">
      <c r="A173" s="184">
        <v>43999</v>
      </c>
      <c r="B173" s="176">
        <v>65</v>
      </c>
      <c r="C173" s="176">
        <v>75</v>
      </c>
      <c r="D173" s="176">
        <v>81</v>
      </c>
      <c r="E173" s="176">
        <v>61</v>
      </c>
      <c r="F173" s="176">
        <v>98</v>
      </c>
      <c r="G173" s="177">
        <f>DIARIO!I171</f>
        <v>62</v>
      </c>
      <c r="H173" s="38">
        <f>DIARIO!I536</f>
        <v>93</v>
      </c>
    </row>
    <row r="174" spans="1:10" x14ac:dyDescent="0.35">
      <c r="A174" s="184">
        <v>44000</v>
      </c>
      <c r="B174" s="176">
        <v>82</v>
      </c>
      <c r="C174" s="176">
        <v>84</v>
      </c>
      <c r="D174" s="176">
        <v>100</v>
      </c>
      <c r="E174" s="176">
        <v>86</v>
      </c>
      <c r="F174" s="176">
        <v>66</v>
      </c>
      <c r="G174" s="177">
        <f>DIARIO!I172</f>
        <v>56</v>
      </c>
      <c r="H174" s="38">
        <f>DIARIO!I537</f>
        <v>101</v>
      </c>
    </row>
    <row r="175" spans="1:10" x14ac:dyDescent="0.35">
      <c r="A175" s="184">
        <v>44001</v>
      </c>
      <c r="B175" s="176">
        <v>58</v>
      </c>
      <c r="C175" s="176">
        <v>130</v>
      </c>
      <c r="D175" s="176">
        <v>90</v>
      </c>
      <c r="E175" s="176">
        <v>53</v>
      </c>
      <c r="F175" s="176">
        <v>80</v>
      </c>
      <c r="G175" s="177">
        <f>DIARIO!I173</f>
        <v>69</v>
      </c>
      <c r="H175" s="38">
        <f>DIARIO!I538</f>
        <v>87</v>
      </c>
    </row>
    <row r="176" spans="1:10" x14ac:dyDescent="0.35">
      <c r="A176" s="184">
        <v>44002</v>
      </c>
      <c r="B176" s="176">
        <v>82</v>
      </c>
      <c r="C176" s="176">
        <v>102</v>
      </c>
      <c r="D176" s="176">
        <v>56</v>
      </c>
      <c r="E176" s="176">
        <v>81</v>
      </c>
      <c r="F176" s="176">
        <v>76</v>
      </c>
      <c r="G176" s="177">
        <f>DIARIO!I174</f>
        <v>69</v>
      </c>
      <c r="H176" s="38">
        <f>DIARIO!I539</f>
        <v>113</v>
      </c>
    </row>
    <row r="177" spans="1:8" x14ac:dyDescent="0.35">
      <c r="A177" s="184">
        <v>44003</v>
      </c>
      <c r="B177" s="176">
        <v>118</v>
      </c>
      <c r="C177" s="176">
        <v>75</v>
      </c>
      <c r="D177" s="176">
        <v>63</v>
      </c>
      <c r="E177" s="176">
        <v>74</v>
      </c>
      <c r="F177" s="176">
        <v>75</v>
      </c>
      <c r="G177" s="177">
        <f>DIARIO!I175</f>
        <v>72</v>
      </c>
      <c r="H177" s="38">
        <f>DIARIO!I540</f>
        <v>112</v>
      </c>
    </row>
    <row r="178" spans="1:8" x14ac:dyDescent="0.35">
      <c r="A178" s="184">
        <v>44004</v>
      </c>
      <c r="B178" s="176">
        <v>87</v>
      </c>
      <c r="C178" s="176">
        <v>69</v>
      </c>
      <c r="D178" s="176">
        <v>60</v>
      </c>
      <c r="E178" s="176">
        <v>71</v>
      </c>
      <c r="F178" s="176">
        <v>78</v>
      </c>
      <c r="G178" s="177">
        <f>DIARIO!I176</f>
        <v>68</v>
      </c>
      <c r="H178" s="38">
        <f>DIARIO!I541</f>
        <v>84</v>
      </c>
    </row>
    <row r="179" spans="1:8" x14ac:dyDescent="0.35">
      <c r="A179" s="184">
        <v>44005</v>
      </c>
      <c r="B179" s="176">
        <v>66</v>
      </c>
      <c r="C179" s="176">
        <v>65</v>
      </c>
      <c r="D179" s="176">
        <v>85</v>
      </c>
      <c r="E179" s="176">
        <v>81</v>
      </c>
      <c r="F179" s="176">
        <v>118</v>
      </c>
      <c r="G179" s="177">
        <f>DIARIO!I177</f>
        <v>61</v>
      </c>
      <c r="H179" s="38">
        <f>DIARIO!I542</f>
        <v>62</v>
      </c>
    </row>
    <row r="180" spans="1:8" x14ac:dyDescent="0.35">
      <c r="A180" s="184">
        <v>44006</v>
      </c>
      <c r="B180" s="176">
        <v>62</v>
      </c>
      <c r="C180" s="176">
        <v>70</v>
      </c>
      <c r="D180" s="176">
        <v>62</v>
      </c>
      <c r="E180" s="176">
        <v>122</v>
      </c>
      <c r="F180" s="176">
        <v>88</v>
      </c>
      <c r="G180" s="177">
        <f>DIARIO!I178</f>
        <v>49</v>
      </c>
      <c r="H180" s="38">
        <f>DIARIO!I543</f>
        <v>65</v>
      </c>
    </row>
    <row r="181" spans="1:8" x14ac:dyDescent="0.35">
      <c r="A181" s="184">
        <v>44007</v>
      </c>
      <c r="B181" s="176">
        <v>65</v>
      </c>
      <c r="C181" s="176">
        <v>84</v>
      </c>
      <c r="D181" s="176">
        <v>111</v>
      </c>
      <c r="E181" s="176">
        <v>88</v>
      </c>
      <c r="F181" s="176">
        <v>83</v>
      </c>
      <c r="G181" s="177">
        <f>DIARIO!I179</f>
        <v>63</v>
      </c>
      <c r="H181" s="38">
        <f>DIARIO!I544</f>
        <v>75</v>
      </c>
    </row>
    <row r="182" spans="1:8" x14ac:dyDescent="0.35">
      <c r="A182" s="184">
        <v>44008</v>
      </c>
      <c r="B182" s="176">
        <v>80</v>
      </c>
      <c r="C182" s="176">
        <v>122</v>
      </c>
      <c r="D182" s="176">
        <v>75</v>
      </c>
      <c r="E182" s="176">
        <v>64</v>
      </c>
      <c r="F182" s="176">
        <v>60</v>
      </c>
      <c r="G182" s="177">
        <f>DIARIO!I180</f>
        <v>65</v>
      </c>
      <c r="H182" s="38">
        <f>DIARIO!I545</f>
        <v>94</v>
      </c>
    </row>
    <row r="183" spans="1:8" x14ac:dyDescent="0.35">
      <c r="A183" s="184">
        <v>44009</v>
      </c>
      <c r="B183" s="176">
        <v>90</v>
      </c>
      <c r="C183" s="176">
        <v>71</v>
      </c>
      <c r="D183" s="176">
        <v>75</v>
      </c>
      <c r="E183" s="176">
        <v>70</v>
      </c>
      <c r="F183" s="176">
        <v>73</v>
      </c>
      <c r="G183" s="177">
        <f>DIARIO!I181</f>
        <v>74</v>
      </c>
      <c r="H183" s="38">
        <f>DIARIO!I546</f>
        <v>133</v>
      </c>
    </row>
    <row r="184" spans="1:8" x14ac:dyDescent="0.35">
      <c r="A184" s="184">
        <v>44010</v>
      </c>
      <c r="B184" s="176">
        <v>105</v>
      </c>
      <c r="C184" s="176">
        <v>64</v>
      </c>
      <c r="D184" s="176">
        <v>58</v>
      </c>
      <c r="E184" s="176">
        <v>55</v>
      </c>
      <c r="F184" s="176">
        <v>68</v>
      </c>
      <c r="G184" s="177">
        <f>DIARIO!I182</f>
        <v>87</v>
      </c>
      <c r="H184" s="38">
        <f>DIARIO!I547</f>
        <v>86</v>
      </c>
    </row>
    <row r="185" spans="1:8" x14ac:dyDescent="0.35">
      <c r="A185" s="184">
        <v>44011</v>
      </c>
      <c r="B185" s="176">
        <v>90</v>
      </c>
      <c r="C185" s="176">
        <v>58</v>
      </c>
      <c r="D185" s="176">
        <v>69</v>
      </c>
      <c r="E185" s="176">
        <v>70</v>
      </c>
      <c r="F185" s="176">
        <v>116</v>
      </c>
      <c r="G185" s="177">
        <f>DIARIO!I183</f>
        <v>58</v>
      </c>
      <c r="H185" s="38">
        <f>DIARIO!I548</f>
        <v>71</v>
      </c>
    </row>
    <row r="186" spans="1:8" x14ac:dyDescent="0.35">
      <c r="A186" s="184">
        <v>44012</v>
      </c>
      <c r="B186" s="176">
        <v>69</v>
      </c>
      <c r="C186" s="176">
        <v>71</v>
      </c>
      <c r="D186" s="176">
        <v>63</v>
      </c>
      <c r="E186" s="176">
        <v>73</v>
      </c>
      <c r="F186" s="176">
        <v>132</v>
      </c>
      <c r="G186" s="177">
        <f>DIARIO!I184</f>
        <v>65</v>
      </c>
      <c r="H186" s="38">
        <f>DIARIO!I549</f>
        <v>74</v>
      </c>
    </row>
    <row r="187" spans="1:8" x14ac:dyDescent="0.35">
      <c r="A187" s="184">
        <v>44013</v>
      </c>
      <c r="B187" s="176">
        <v>99</v>
      </c>
      <c r="C187" s="176">
        <v>81</v>
      </c>
      <c r="D187" s="176">
        <v>107</v>
      </c>
      <c r="E187" s="176">
        <v>98</v>
      </c>
      <c r="F187" s="176">
        <v>100</v>
      </c>
      <c r="G187" s="177">
        <f>DIARIO!I185</f>
        <v>50</v>
      </c>
      <c r="H187" s="38">
        <f>DIARIO!I550</f>
        <v>75</v>
      </c>
    </row>
    <row r="188" spans="1:8" x14ac:dyDescent="0.35">
      <c r="A188" s="184">
        <v>44014</v>
      </c>
      <c r="B188" s="176">
        <v>70</v>
      </c>
      <c r="C188" s="176">
        <v>88</v>
      </c>
      <c r="D188" s="176">
        <v>130</v>
      </c>
      <c r="E188" s="176">
        <v>81</v>
      </c>
      <c r="F188" s="176">
        <v>70</v>
      </c>
      <c r="G188" s="177">
        <f>DIARIO!I186</f>
        <v>61</v>
      </c>
      <c r="H188" s="38">
        <f>DIARIO!I551</f>
        <v>65</v>
      </c>
    </row>
    <row r="189" spans="1:8" x14ac:dyDescent="0.35">
      <c r="A189" s="184">
        <v>44015</v>
      </c>
      <c r="B189" s="176">
        <v>67</v>
      </c>
      <c r="C189" s="176">
        <v>114</v>
      </c>
      <c r="D189" s="176">
        <v>87</v>
      </c>
      <c r="E189" s="176">
        <v>82</v>
      </c>
      <c r="F189" s="176">
        <v>68</v>
      </c>
      <c r="G189" s="177">
        <f>DIARIO!I187</f>
        <v>51</v>
      </c>
      <c r="H189" s="38">
        <f>DIARIO!I552</f>
        <v>77</v>
      </c>
    </row>
    <row r="190" spans="1:8" x14ac:dyDescent="0.35">
      <c r="A190" s="184">
        <v>44016</v>
      </c>
      <c r="B190" s="176">
        <v>87</v>
      </c>
      <c r="C190" s="176">
        <v>93</v>
      </c>
      <c r="D190" s="176">
        <v>91</v>
      </c>
      <c r="E190" s="176">
        <v>62</v>
      </c>
      <c r="F190" s="176">
        <v>76</v>
      </c>
      <c r="G190" s="177">
        <f>DIARIO!I188</f>
        <v>62</v>
      </c>
      <c r="H190" s="38">
        <f>DIARIO!I553</f>
        <v>140</v>
      </c>
    </row>
    <row r="191" spans="1:8" x14ac:dyDescent="0.35">
      <c r="A191" s="184">
        <v>44017</v>
      </c>
      <c r="B191" s="176">
        <v>97</v>
      </c>
      <c r="C191" s="176">
        <v>58</v>
      </c>
      <c r="D191" s="176">
        <v>72</v>
      </c>
      <c r="E191" s="176">
        <v>77</v>
      </c>
      <c r="F191" s="176">
        <v>57</v>
      </c>
      <c r="G191" s="177">
        <f>DIARIO!I189</f>
        <v>93</v>
      </c>
      <c r="H191" s="38">
        <f>DIARIO!I554</f>
        <v>102</v>
      </c>
    </row>
    <row r="192" spans="1:8" x14ac:dyDescent="0.35">
      <c r="A192" s="184">
        <v>44018</v>
      </c>
      <c r="B192" s="176">
        <v>76</v>
      </c>
      <c r="C192" s="176">
        <v>68</v>
      </c>
      <c r="D192" s="176">
        <v>54</v>
      </c>
      <c r="E192" s="176">
        <v>68</v>
      </c>
      <c r="F192" s="176">
        <v>99</v>
      </c>
      <c r="G192" s="177">
        <f>DIARIO!I190</f>
        <v>66</v>
      </c>
      <c r="H192" s="38">
        <f>DIARIO!I555</f>
        <v>99</v>
      </c>
    </row>
    <row r="193" spans="1:8" x14ac:dyDescent="0.35">
      <c r="A193" s="184">
        <v>44019</v>
      </c>
      <c r="B193" s="176">
        <v>80</v>
      </c>
      <c r="C193" s="176">
        <v>55</v>
      </c>
      <c r="D193" s="176">
        <v>78</v>
      </c>
      <c r="E193" s="176">
        <v>95</v>
      </c>
      <c r="F193" s="176">
        <v>116</v>
      </c>
      <c r="G193" s="177">
        <f>DIARIO!I191</f>
        <v>77</v>
      </c>
      <c r="H193" s="38">
        <f>DIARIO!I556</f>
        <v>94</v>
      </c>
    </row>
    <row r="194" spans="1:8" x14ac:dyDescent="0.35">
      <c r="A194" s="184">
        <v>44020</v>
      </c>
      <c r="B194" s="176">
        <v>57</v>
      </c>
      <c r="C194" s="176">
        <v>68</v>
      </c>
      <c r="D194" s="176">
        <v>102</v>
      </c>
      <c r="E194" s="176">
        <v>113</v>
      </c>
      <c r="F194" s="176">
        <v>101</v>
      </c>
      <c r="G194" s="177">
        <f>DIARIO!I192</f>
        <v>61</v>
      </c>
      <c r="H194" s="38">
        <f>DIARIO!I557</f>
        <v>72</v>
      </c>
    </row>
    <row r="195" spans="1:8" x14ac:dyDescent="0.35">
      <c r="A195" s="184">
        <v>44021</v>
      </c>
      <c r="B195" s="176">
        <v>81</v>
      </c>
      <c r="C195" s="176">
        <v>80</v>
      </c>
      <c r="D195" s="176">
        <v>107</v>
      </c>
      <c r="E195" s="176">
        <v>97</v>
      </c>
      <c r="F195" s="176">
        <v>67</v>
      </c>
      <c r="G195" s="177">
        <f>DIARIO!I193</f>
        <v>64</v>
      </c>
      <c r="H195" s="38">
        <f>DIARIO!I558</f>
        <v>71</v>
      </c>
    </row>
    <row r="196" spans="1:8" x14ac:dyDescent="0.35">
      <c r="A196" s="184">
        <v>44022</v>
      </c>
      <c r="B196" s="176">
        <v>59</v>
      </c>
      <c r="C196" s="176">
        <v>113</v>
      </c>
      <c r="D196" s="176">
        <v>80</v>
      </c>
      <c r="E196" s="176">
        <v>72</v>
      </c>
      <c r="F196" s="176">
        <v>60</v>
      </c>
      <c r="G196" s="177">
        <f>DIARIO!I194</f>
        <v>64</v>
      </c>
      <c r="H196" s="38">
        <f>DIARIO!I559</f>
        <v>68</v>
      </c>
    </row>
    <row r="197" spans="1:8" x14ac:dyDescent="0.35">
      <c r="A197" s="184">
        <v>44023</v>
      </c>
      <c r="B197" s="176">
        <v>73</v>
      </c>
      <c r="C197" s="176">
        <v>64</v>
      </c>
      <c r="D197" s="176">
        <v>62</v>
      </c>
      <c r="E197" s="176">
        <v>65</v>
      </c>
      <c r="F197" s="176">
        <v>56</v>
      </c>
      <c r="G197" s="177">
        <f>DIARIO!I195</f>
        <v>67</v>
      </c>
      <c r="H197" s="38">
        <f>DIARIO!I560</f>
        <v>112</v>
      </c>
    </row>
    <row r="198" spans="1:8" x14ac:dyDescent="0.35">
      <c r="A198" s="184">
        <v>44024</v>
      </c>
      <c r="B198" s="176">
        <v>100</v>
      </c>
      <c r="C198" s="176">
        <v>66</v>
      </c>
      <c r="D198" s="176">
        <v>63</v>
      </c>
      <c r="E198" s="176">
        <v>60</v>
      </c>
      <c r="F198" s="176">
        <v>93</v>
      </c>
      <c r="G198" s="177">
        <f>DIARIO!I196</f>
        <v>89</v>
      </c>
      <c r="H198" s="38">
        <f>DIARIO!I561</f>
        <v>95</v>
      </c>
    </row>
    <row r="199" spans="1:8" x14ac:dyDescent="0.35">
      <c r="A199" s="184">
        <v>44025</v>
      </c>
      <c r="B199" s="176">
        <v>64</v>
      </c>
      <c r="C199" s="176">
        <v>60</v>
      </c>
      <c r="D199" s="176">
        <v>66</v>
      </c>
      <c r="E199" s="176">
        <v>65</v>
      </c>
      <c r="F199" s="176">
        <v>96</v>
      </c>
      <c r="G199" s="177">
        <f>DIARIO!I197</f>
        <v>64</v>
      </c>
      <c r="H199" s="38">
        <f>DIARIO!I562</f>
        <v>70</v>
      </c>
    </row>
    <row r="200" spans="1:8" x14ac:dyDescent="0.35">
      <c r="A200" s="184">
        <v>44026</v>
      </c>
      <c r="B200" s="176">
        <v>67</v>
      </c>
      <c r="C200" s="176">
        <v>56</v>
      </c>
      <c r="D200" s="176">
        <v>80</v>
      </c>
      <c r="E200" s="176">
        <v>108</v>
      </c>
      <c r="F200" s="176">
        <v>113</v>
      </c>
      <c r="G200" s="177">
        <f>DIARIO!I198</f>
        <v>63</v>
      </c>
      <c r="H200" s="38">
        <f>DIARIO!I563</f>
        <v>70</v>
      </c>
    </row>
    <row r="201" spans="1:8" x14ac:dyDescent="0.35">
      <c r="A201" s="184">
        <v>44027</v>
      </c>
      <c r="B201" s="176">
        <v>69</v>
      </c>
      <c r="C201" s="176">
        <v>66</v>
      </c>
      <c r="D201" s="176">
        <v>77</v>
      </c>
      <c r="E201" s="176">
        <v>102</v>
      </c>
      <c r="F201" s="176">
        <v>73</v>
      </c>
      <c r="G201" s="177">
        <f>DIARIO!I199</f>
        <v>70</v>
      </c>
      <c r="H201" s="38">
        <f>DIARIO!I564</f>
        <v>76</v>
      </c>
    </row>
    <row r="202" spans="1:8" x14ac:dyDescent="0.35">
      <c r="A202" s="184">
        <v>44028</v>
      </c>
      <c r="B202" s="176">
        <v>62</v>
      </c>
      <c r="C202" s="176">
        <v>59</v>
      </c>
      <c r="D202" s="176">
        <v>131</v>
      </c>
      <c r="E202" s="176">
        <v>89</v>
      </c>
      <c r="F202" s="176">
        <v>75</v>
      </c>
      <c r="G202" s="177">
        <f>DIARIO!I200</f>
        <v>56</v>
      </c>
      <c r="H202" s="38">
        <f>DIARIO!I565</f>
        <v>99</v>
      </c>
    </row>
    <row r="203" spans="1:8" x14ac:dyDescent="0.35">
      <c r="A203" s="184">
        <v>44029</v>
      </c>
      <c r="B203" s="176">
        <v>63</v>
      </c>
      <c r="C203" s="176">
        <v>136</v>
      </c>
      <c r="D203" s="176">
        <v>76</v>
      </c>
      <c r="E203" s="176">
        <v>88</v>
      </c>
      <c r="F203" s="176">
        <v>72</v>
      </c>
      <c r="G203" s="177">
        <f>DIARIO!I201</f>
        <v>70</v>
      </c>
      <c r="H203" s="38">
        <f>DIARIO!I566</f>
        <v>90</v>
      </c>
    </row>
    <row r="204" spans="1:8" x14ac:dyDescent="0.35">
      <c r="A204" s="184">
        <v>44030</v>
      </c>
      <c r="B204" s="176">
        <v>81</v>
      </c>
      <c r="C204" s="176">
        <v>72</v>
      </c>
      <c r="D204" s="176">
        <v>59</v>
      </c>
      <c r="E204" s="176">
        <v>79</v>
      </c>
      <c r="F204" s="176">
        <v>57</v>
      </c>
      <c r="G204" s="177">
        <f>DIARIO!I202</f>
        <v>79</v>
      </c>
      <c r="H204" s="38">
        <f>DIARIO!I567</f>
        <v>125</v>
      </c>
    </row>
    <row r="205" spans="1:8" x14ac:dyDescent="0.35">
      <c r="A205" s="184">
        <v>44031</v>
      </c>
      <c r="B205" s="176">
        <v>106</v>
      </c>
      <c r="C205" s="176">
        <v>61</v>
      </c>
      <c r="D205" s="176">
        <v>83</v>
      </c>
      <c r="E205" s="176">
        <v>65</v>
      </c>
      <c r="F205" s="176">
        <v>69</v>
      </c>
      <c r="G205" s="177">
        <f>DIARIO!I203</f>
        <v>74</v>
      </c>
      <c r="H205" s="38">
        <f>DIARIO!I568</f>
        <v>79</v>
      </c>
    </row>
    <row r="206" spans="1:8" x14ac:dyDescent="0.35">
      <c r="A206" s="184">
        <v>44032</v>
      </c>
      <c r="B206" s="176">
        <v>86</v>
      </c>
      <c r="C206" s="176">
        <v>85</v>
      </c>
      <c r="D206" s="176">
        <v>62</v>
      </c>
      <c r="E206" s="176">
        <v>89</v>
      </c>
      <c r="F206" s="176">
        <v>85</v>
      </c>
      <c r="G206" s="177">
        <f>DIARIO!I204</f>
        <v>76</v>
      </c>
      <c r="H206" s="38">
        <f>DIARIO!I569</f>
        <v>68</v>
      </c>
    </row>
    <row r="207" spans="1:8" x14ac:dyDescent="0.35">
      <c r="A207" s="184">
        <v>44033</v>
      </c>
      <c r="B207" s="176">
        <v>68</v>
      </c>
      <c r="C207" s="176">
        <v>73</v>
      </c>
      <c r="D207" s="176">
        <v>74</v>
      </c>
      <c r="E207" s="176">
        <v>83</v>
      </c>
      <c r="F207" s="176">
        <v>111</v>
      </c>
      <c r="G207" s="177">
        <f>DIARIO!I205</f>
        <v>72</v>
      </c>
      <c r="H207" s="38">
        <f>DIARIO!I570</f>
        <v>85</v>
      </c>
    </row>
    <row r="208" spans="1:8" x14ac:dyDescent="0.35">
      <c r="A208" s="184">
        <v>44034</v>
      </c>
      <c r="B208" s="176">
        <v>57</v>
      </c>
      <c r="C208" s="176">
        <v>66</v>
      </c>
      <c r="D208" s="176">
        <v>63</v>
      </c>
      <c r="E208" s="176">
        <v>97</v>
      </c>
      <c r="F208" s="176">
        <v>94</v>
      </c>
      <c r="G208" s="177">
        <f>DIARIO!I206</f>
        <v>64</v>
      </c>
      <c r="H208" s="38">
        <f>DIARIO!I571</f>
        <v>71</v>
      </c>
    </row>
    <row r="209" spans="1:8" x14ac:dyDescent="0.35">
      <c r="A209" s="184">
        <v>44035</v>
      </c>
      <c r="B209" s="176">
        <v>53</v>
      </c>
      <c r="C209" s="176">
        <v>76</v>
      </c>
      <c r="D209" s="176">
        <v>95</v>
      </c>
      <c r="E209" s="176">
        <v>86</v>
      </c>
      <c r="F209" s="176">
        <v>83</v>
      </c>
      <c r="G209" s="177">
        <f>DIARIO!I207</f>
        <v>44</v>
      </c>
      <c r="H209" s="38">
        <f>DIARIO!I572</f>
        <v>79</v>
      </c>
    </row>
    <row r="210" spans="1:8" x14ac:dyDescent="0.35">
      <c r="A210" s="184">
        <v>44036</v>
      </c>
      <c r="B210" s="176">
        <v>75</v>
      </c>
      <c r="C210" s="176">
        <v>86</v>
      </c>
      <c r="D210" s="176">
        <v>74</v>
      </c>
      <c r="E210" s="176">
        <v>70</v>
      </c>
      <c r="F210" s="176">
        <v>76</v>
      </c>
      <c r="G210" s="177">
        <f>DIARIO!I208</f>
        <v>57</v>
      </c>
      <c r="H210" s="38">
        <f>DIARIO!I573</f>
        <v>67</v>
      </c>
    </row>
    <row r="211" spans="1:8" x14ac:dyDescent="0.35">
      <c r="A211" s="184">
        <v>44037</v>
      </c>
      <c r="B211" s="176">
        <v>77</v>
      </c>
      <c r="C211" s="176">
        <v>70</v>
      </c>
      <c r="D211" s="176">
        <v>67</v>
      </c>
      <c r="E211" s="176">
        <v>70</v>
      </c>
      <c r="F211" s="176">
        <v>78</v>
      </c>
      <c r="G211" s="177">
        <f>DIARIO!I209</f>
        <v>63</v>
      </c>
      <c r="H211" s="38">
        <f>DIARIO!I574</f>
        <v>84</v>
      </c>
    </row>
    <row r="212" spans="1:8" x14ac:dyDescent="0.35">
      <c r="A212" s="184">
        <v>44038</v>
      </c>
      <c r="B212" s="176">
        <v>92</v>
      </c>
      <c r="C212" s="176">
        <v>58</v>
      </c>
      <c r="D212" s="176">
        <v>80</v>
      </c>
      <c r="E212" s="176">
        <v>60</v>
      </c>
      <c r="F212" s="176">
        <v>67</v>
      </c>
      <c r="G212" s="177">
        <f>DIARIO!I210</f>
        <v>82</v>
      </c>
      <c r="H212" s="38">
        <f>DIARIO!I575</f>
        <v>71</v>
      </c>
    </row>
    <row r="213" spans="1:8" x14ac:dyDescent="0.35">
      <c r="A213" s="184">
        <v>44039</v>
      </c>
      <c r="B213" s="176">
        <v>83</v>
      </c>
      <c r="C213" s="176">
        <v>74</v>
      </c>
      <c r="D213" s="176">
        <v>64</v>
      </c>
      <c r="E213" s="176">
        <v>56</v>
      </c>
      <c r="F213" s="176">
        <v>81</v>
      </c>
      <c r="G213" s="177">
        <f>DIARIO!I211</f>
        <v>66</v>
      </c>
      <c r="H213" s="38">
        <f>DIARIO!I576</f>
        <v>64</v>
      </c>
    </row>
    <row r="214" spans="1:8" x14ac:dyDescent="0.35">
      <c r="A214" s="184">
        <v>44040</v>
      </c>
      <c r="B214" s="176">
        <v>47</v>
      </c>
      <c r="C214" s="176">
        <v>71</v>
      </c>
      <c r="D214" s="176">
        <v>66</v>
      </c>
      <c r="E214" s="176">
        <v>82</v>
      </c>
      <c r="F214" s="176">
        <v>117</v>
      </c>
      <c r="G214" s="177">
        <f>DIARIO!I212</f>
        <v>77</v>
      </c>
      <c r="H214" s="38">
        <f>DIARIO!I577</f>
        <v>74</v>
      </c>
    </row>
    <row r="215" spans="1:8" x14ac:dyDescent="0.35">
      <c r="A215" s="184">
        <v>44041</v>
      </c>
      <c r="B215" s="176">
        <v>60</v>
      </c>
      <c r="C215" s="176">
        <v>68</v>
      </c>
      <c r="D215" s="176">
        <v>77</v>
      </c>
      <c r="E215" s="176">
        <v>104</v>
      </c>
      <c r="F215" s="176">
        <v>67</v>
      </c>
      <c r="G215" s="177">
        <f>DIARIO!I213</f>
        <v>66</v>
      </c>
      <c r="H215" s="38">
        <f>DIARIO!I578</f>
        <v>76</v>
      </c>
    </row>
    <row r="216" spans="1:8" x14ac:dyDescent="0.35">
      <c r="A216" s="184">
        <v>44042</v>
      </c>
      <c r="B216" s="176">
        <v>66</v>
      </c>
      <c r="C216" s="176">
        <v>71</v>
      </c>
      <c r="D216" s="176">
        <v>96</v>
      </c>
      <c r="E216" s="176">
        <v>75</v>
      </c>
      <c r="F216" s="176">
        <v>83</v>
      </c>
      <c r="G216" s="177">
        <f>DIARIO!I214</f>
        <v>75</v>
      </c>
      <c r="H216" s="38">
        <f>DIARIO!I579</f>
        <v>73</v>
      </c>
    </row>
    <row r="217" spans="1:8" x14ac:dyDescent="0.35">
      <c r="A217" s="184">
        <v>44043</v>
      </c>
      <c r="B217" s="176">
        <v>70</v>
      </c>
      <c r="C217" s="176">
        <v>90</v>
      </c>
      <c r="D217" s="176">
        <v>65</v>
      </c>
      <c r="E217" s="176">
        <v>43</v>
      </c>
      <c r="F217" s="176">
        <v>66</v>
      </c>
      <c r="G217" s="177">
        <f>DIARIO!I215</f>
        <v>73</v>
      </c>
      <c r="H217" s="38">
        <f>DIARIO!I580</f>
        <v>107</v>
      </c>
    </row>
    <row r="218" spans="1:8" x14ac:dyDescent="0.35">
      <c r="A218" s="184">
        <v>44044</v>
      </c>
      <c r="B218" s="176">
        <v>87</v>
      </c>
      <c r="C218" s="176">
        <v>80</v>
      </c>
      <c r="D218" s="176">
        <v>81</v>
      </c>
      <c r="E218" s="176">
        <v>64</v>
      </c>
      <c r="F218" s="176">
        <v>72</v>
      </c>
      <c r="G218" s="177">
        <f>DIARIO!I216</f>
        <v>93</v>
      </c>
      <c r="H218" s="38">
        <f>DIARIO!I581</f>
        <v>129</v>
      </c>
    </row>
    <row r="219" spans="1:8" x14ac:dyDescent="0.35">
      <c r="A219" s="184">
        <v>44045</v>
      </c>
      <c r="B219" s="176">
        <v>112</v>
      </c>
      <c r="C219" s="176">
        <v>56</v>
      </c>
      <c r="D219" s="176">
        <v>75</v>
      </c>
      <c r="E219" s="176">
        <v>64</v>
      </c>
      <c r="F219" s="176">
        <v>74</v>
      </c>
      <c r="G219" s="177">
        <f>DIARIO!I217</f>
        <v>102</v>
      </c>
      <c r="H219" s="38">
        <f>DIARIO!I582</f>
        <v>109</v>
      </c>
    </row>
    <row r="220" spans="1:8" x14ac:dyDescent="0.35">
      <c r="A220" s="184">
        <v>44046</v>
      </c>
      <c r="B220" s="176">
        <v>82</v>
      </c>
      <c r="C220" s="176">
        <v>50</v>
      </c>
      <c r="D220" s="176">
        <v>73</v>
      </c>
      <c r="E220" s="176">
        <v>67</v>
      </c>
      <c r="F220" s="176">
        <v>105</v>
      </c>
      <c r="G220" s="177">
        <f>DIARIO!I218</f>
        <v>62</v>
      </c>
      <c r="H220" s="38">
        <f>DIARIO!I583</f>
        <v>85</v>
      </c>
    </row>
    <row r="221" spans="1:8" x14ac:dyDescent="0.35">
      <c r="A221" s="184">
        <v>44047</v>
      </c>
      <c r="B221" s="176">
        <v>75</v>
      </c>
      <c r="C221" s="176">
        <v>55</v>
      </c>
      <c r="D221" s="176">
        <v>72</v>
      </c>
      <c r="E221" s="176">
        <v>79</v>
      </c>
      <c r="F221" s="176">
        <v>99</v>
      </c>
      <c r="G221" s="177">
        <f>DIARIO!I219</f>
        <v>53</v>
      </c>
      <c r="H221" s="38">
        <f>DIARIO!I584</f>
        <v>64</v>
      </c>
    </row>
    <row r="222" spans="1:8" x14ac:dyDescent="0.35">
      <c r="A222" s="184">
        <v>44048</v>
      </c>
      <c r="B222" s="176">
        <v>56</v>
      </c>
      <c r="C222" s="176">
        <v>74</v>
      </c>
      <c r="D222" s="176">
        <v>92</v>
      </c>
      <c r="E222" s="176">
        <v>104</v>
      </c>
      <c r="F222" s="176">
        <v>74</v>
      </c>
      <c r="G222" s="177">
        <f>DIARIO!I220</f>
        <v>70</v>
      </c>
      <c r="H222" s="38">
        <f>DIARIO!I585</f>
        <v>67</v>
      </c>
    </row>
    <row r="223" spans="1:8" x14ac:dyDescent="0.35">
      <c r="A223" s="184">
        <v>44049</v>
      </c>
      <c r="B223" s="176">
        <v>82</v>
      </c>
      <c r="C223" s="176">
        <v>85</v>
      </c>
      <c r="D223" s="176">
        <v>120</v>
      </c>
      <c r="E223" s="176">
        <v>94</v>
      </c>
      <c r="F223" s="176">
        <v>85</v>
      </c>
      <c r="G223" s="177">
        <f>DIARIO!I221</f>
        <v>69</v>
      </c>
      <c r="H223" s="38">
        <f>DIARIO!I586</f>
        <v>90</v>
      </c>
    </row>
    <row r="224" spans="1:8" x14ac:dyDescent="0.35">
      <c r="A224" s="184">
        <v>44050</v>
      </c>
      <c r="B224" s="176">
        <v>85</v>
      </c>
      <c r="C224" s="176">
        <v>116</v>
      </c>
      <c r="D224" s="176">
        <v>74</v>
      </c>
      <c r="E224" s="176">
        <v>72</v>
      </c>
      <c r="F224" s="176">
        <v>90</v>
      </c>
      <c r="G224" s="177">
        <f>DIARIO!I222</f>
        <v>73</v>
      </c>
      <c r="H224" s="38">
        <f>DIARIO!I587</f>
        <v>106</v>
      </c>
    </row>
    <row r="225" spans="1:8" x14ac:dyDescent="0.35">
      <c r="A225" s="184">
        <v>44051</v>
      </c>
      <c r="B225" s="176">
        <v>86</v>
      </c>
      <c r="C225" s="176">
        <v>92</v>
      </c>
      <c r="D225" s="176">
        <v>64</v>
      </c>
      <c r="E225" s="176">
        <v>77</v>
      </c>
      <c r="F225" s="176">
        <v>77</v>
      </c>
      <c r="G225" s="177">
        <f>DIARIO!I223</f>
        <v>76</v>
      </c>
      <c r="H225" s="38">
        <f>DIARIO!I588</f>
        <v>111</v>
      </c>
    </row>
    <row r="226" spans="1:8" x14ac:dyDescent="0.35">
      <c r="A226" s="184">
        <v>44052</v>
      </c>
      <c r="B226" s="176">
        <v>108</v>
      </c>
      <c r="C226" s="176">
        <v>70</v>
      </c>
      <c r="D226" s="176">
        <v>59</v>
      </c>
      <c r="E226" s="176">
        <v>74</v>
      </c>
      <c r="F226" s="176">
        <v>78</v>
      </c>
      <c r="G226" s="177">
        <f>DIARIO!I224</f>
        <v>91</v>
      </c>
      <c r="H226" s="38">
        <f>DIARIO!I589</f>
        <v>76</v>
      </c>
    </row>
    <row r="227" spans="1:8" x14ac:dyDescent="0.35">
      <c r="A227" s="184">
        <v>44053</v>
      </c>
      <c r="B227" s="176">
        <v>67</v>
      </c>
      <c r="C227" s="176">
        <v>54</v>
      </c>
      <c r="D227" s="176">
        <v>55</v>
      </c>
      <c r="E227" s="176">
        <v>72</v>
      </c>
      <c r="F227" s="176">
        <v>93</v>
      </c>
      <c r="G227" s="177">
        <f>DIARIO!I225</f>
        <v>59</v>
      </c>
      <c r="H227" s="38">
        <f>DIARIO!I590</f>
        <v>76</v>
      </c>
    </row>
    <row r="228" spans="1:8" x14ac:dyDescent="0.35">
      <c r="A228" s="184">
        <v>44054</v>
      </c>
      <c r="B228" s="176">
        <v>41</v>
      </c>
      <c r="C228" s="176">
        <v>69</v>
      </c>
      <c r="D228" s="176">
        <v>55</v>
      </c>
      <c r="E228" s="176">
        <v>93</v>
      </c>
      <c r="F228" s="176">
        <v>132</v>
      </c>
      <c r="G228" s="177">
        <f>DIARIO!I226</f>
        <v>70</v>
      </c>
      <c r="H228" s="38">
        <f>DIARIO!I591</f>
        <v>60</v>
      </c>
    </row>
    <row r="229" spans="1:8" x14ac:dyDescent="0.35">
      <c r="A229" s="184">
        <v>44055</v>
      </c>
      <c r="B229" s="176">
        <v>69</v>
      </c>
      <c r="C229" s="176">
        <v>73</v>
      </c>
      <c r="D229" s="176">
        <v>78</v>
      </c>
      <c r="E229" s="176">
        <v>118</v>
      </c>
      <c r="F229" s="176">
        <v>93</v>
      </c>
      <c r="G229" s="177">
        <f>DIARIO!I227</f>
        <v>75</v>
      </c>
      <c r="H229" s="38">
        <f>DIARIO!I592</f>
        <v>72</v>
      </c>
    </row>
    <row r="230" spans="1:8" x14ac:dyDescent="0.35">
      <c r="A230" s="184">
        <v>44056</v>
      </c>
      <c r="B230" s="176">
        <v>59</v>
      </c>
      <c r="C230" s="176">
        <v>70</v>
      </c>
      <c r="D230" s="176">
        <v>121</v>
      </c>
      <c r="E230" s="176">
        <v>95</v>
      </c>
      <c r="F230" s="176">
        <v>80</v>
      </c>
      <c r="G230" s="177">
        <f>DIARIO!I228</f>
        <v>72</v>
      </c>
      <c r="H230" s="38">
        <f>DIARIO!I593</f>
        <v>63</v>
      </c>
    </row>
    <row r="231" spans="1:8" x14ac:dyDescent="0.35">
      <c r="A231" s="184">
        <v>44057</v>
      </c>
      <c r="B231" s="176">
        <v>50</v>
      </c>
      <c r="C231" s="176">
        <v>120</v>
      </c>
      <c r="D231" s="176">
        <v>71</v>
      </c>
      <c r="E231" s="176">
        <v>66</v>
      </c>
      <c r="F231" s="176">
        <v>81</v>
      </c>
      <c r="G231" s="177">
        <f>DIARIO!I229</f>
        <v>60</v>
      </c>
      <c r="H231" s="38">
        <f>DIARIO!I594</f>
        <v>96</v>
      </c>
    </row>
    <row r="232" spans="1:8" x14ac:dyDescent="0.35">
      <c r="A232" s="184">
        <v>44058</v>
      </c>
      <c r="B232" s="176">
        <v>78</v>
      </c>
      <c r="C232" s="176">
        <v>93</v>
      </c>
      <c r="D232" s="176">
        <v>65</v>
      </c>
      <c r="E232" s="176">
        <v>79</v>
      </c>
      <c r="F232" s="176">
        <v>69</v>
      </c>
      <c r="G232" s="177">
        <f>DIARIO!I230</f>
        <v>85</v>
      </c>
      <c r="H232" s="38">
        <f>DIARIO!I595</f>
        <v>130</v>
      </c>
    </row>
    <row r="233" spans="1:8" x14ac:dyDescent="0.35">
      <c r="A233" s="184">
        <v>44059</v>
      </c>
      <c r="B233" s="176">
        <v>109</v>
      </c>
      <c r="C233" s="176">
        <v>85</v>
      </c>
      <c r="D233" s="176">
        <v>53</v>
      </c>
      <c r="E233" s="176">
        <v>70</v>
      </c>
      <c r="F233" s="176">
        <v>70</v>
      </c>
      <c r="G233" s="177">
        <f>DIARIO!I231</f>
        <v>72</v>
      </c>
      <c r="H233" s="38">
        <f>DIARIO!I596</f>
        <v>96</v>
      </c>
    </row>
    <row r="234" spans="1:8" x14ac:dyDescent="0.35">
      <c r="A234" s="184">
        <v>44060</v>
      </c>
      <c r="B234" s="176">
        <v>76</v>
      </c>
      <c r="C234" s="176">
        <v>48</v>
      </c>
      <c r="D234" s="176">
        <v>68</v>
      </c>
      <c r="E234" s="176">
        <v>67</v>
      </c>
      <c r="F234" s="176">
        <v>88</v>
      </c>
      <c r="G234" s="177">
        <f>DIARIO!I232</f>
        <v>73</v>
      </c>
      <c r="H234" s="38">
        <f>DIARIO!I597</f>
        <v>72</v>
      </c>
    </row>
    <row r="235" spans="1:8" x14ac:dyDescent="0.35">
      <c r="A235" s="184">
        <v>44061</v>
      </c>
      <c r="B235" s="176">
        <v>63</v>
      </c>
      <c r="C235" s="176">
        <v>52</v>
      </c>
      <c r="D235" s="176">
        <v>65</v>
      </c>
      <c r="E235" s="176">
        <v>82</v>
      </c>
      <c r="F235" s="176">
        <v>117</v>
      </c>
      <c r="G235" s="177">
        <f>DIARIO!I233</f>
        <v>64</v>
      </c>
      <c r="H235" s="38">
        <f>DIARIO!I598</f>
        <v>57</v>
      </c>
    </row>
    <row r="236" spans="1:8" x14ac:dyDescent="0.35">
      <c r="A236" s="184">
        <v>44062</v>
      </c>
      <c r="B236" s="176">
        <v>71</v>
      </c>
      <c r="C236" s="176">
        <v>56</v>
      </c>
      <c r="D236" s="176">
        <v>79</v>
      </c>
      <c r="E236" s="176">
        <v>128</v>
      </c>
      <c r="F236" s="176">
        <v>105</v>
      </c>
      <c r="G236" s="177">
        <f>DIARIO!I234</f>
        <v>78</v>
      </c>
      <c r="H236" s="38">
        <f>DIARIO!I599</f>
        <v>60</v>
      </c>
    </row>
    <row r="237" spans="1:8" x14ac:dyDescent="0.35">
      <c r="A237" s="184">
        <v>44063</v>
      </c>
      <c r="B237" s="176">
        <v>45</v>
      </c>
      <c r="C237" s="176">
        <v>85</v>
      </c>
      <c r="D237" s="176">
        <v>115</v>
      </c>
      <c r="E237" s="176">
        <v>97</v>
      </c>
      <c r="F237" s="176">
        <v>81</v>
      </c>
      <c r="G237" s="177">
        <f>DIARIO!I235</f>
        <v>63</v>
      </c>
      <c r="H237" s="38">
        <f>DIARIO!I600</f>
        <v>63</v>
      </c>
    </row>
    <row r="238" spans="1:8" x14ac:dyDescent="0.35">
      <c r="A238" s="184">
        <v>44064</v>
      </c>
      <c r="B238" s="176">
        <v>63</v>
      </c>
      <c r="C238" s="176">
        <v>113</v>
      </c>
      <c r="D238" s="176">
        <v>81</v>
      </c>
      <c r="E238" s="176">
        <v>76</v>
      </c>
      <c r="F238" s="176">
        <v>78</v>
      </c>
      <c r="G238" s="177">
        <f>DIARIO!I236</f>
        <v>70</v>
      </c>
      <c r="H238" s="38">
        <f>DIARIO!I601</f>
        <v>89</v>
      </c>
    </row>
    <row r="239" spans="1:8" x14ac:dyDescent="0.35">
      <c r="A239" s="184">
        <v>44065</v>
      </c>
      <c r="B239" s="176">
        <v>57</v>
      </c>
      <c r="C239" s="176">
        <v>82</v>
      </c>
      <c r="D239" s="176">
        <v>57</v>
      </c>
      <c r="E239" s="176">
        <v>66</v>
      </c>
      <c r="F239" s="176">
        <v>76</v>
      </c>
      <c r="G239" s="177">
        <f>DIARIO!I237</f>
        <v>69</v>
      </c>
      <c r="H239" s="38">
        <f>DIARIO!I602</f>
        <v>112</v>
      </c>
    </row>
    <row r="240" spans="1:8" x14ac:dyDescent="0.35">
      <c r="A240" s="184">
        <v>44066</v>
      </c>
      <c r="B240" s="176">
        <v>103</v>
      </c>
      <c r="C240" s="176">
        <v>57</v>
      </c>
      <c r="D240" s="176">
        <v>75</v>
      </c>
      <c r="E240" s="176">
        <v>75</v>
      </c>
      <c r="F240" s="176">
        <v>77</v>
      </c>
      <c r="G240" s="177">
        <f>DIARIO!I238</f>
        <v>76</v>
      </c>
      <c r="H240" s="38">
        <f>DIARIO!I603</f>
        <v>76</v>
      </c>
    </row>
    <row r="241" spans="1:8" x14ac:dyDescent="0.35">
      <c r="A241" s="184">
        <v>44067</v>
      </c>
      <c r="B241" s="176">
        <v>71</v>
      </c>
      <c r="C241" s="176">
        <v>65</v>
      </c>
      <c r="D241" s="176">
        <v>62</v>
      </c>
      <c r="E241" s="176">
        <v>93</v>
      </c>
      <c r="F241" s="176">
        <v>83</v>
      </c>
      <c r="G241" s="177">
        <f>DIARIO!I239</f>
        <v>70</v>
      </c>
      <c r="H241" s="38">
        <f>DIARIO!I604</f>
        <v>82</v>
      </c>
    </row>
    <row r="242" spans="1:8" x14ac:dyDescent="0.35">
      <c r="A242" s="184">
        <v>44068</v>
      </c>
      <c r="B242" s="176">
        <v>85</v>
      </c>
      <c r="C242" s="176">
        <v>44</v>
      </c>
      <c r="D242" s="176">
        <v>66</v>
      </c>
      <c r="E242" s="176">
        <v>69</v>
      </c>
      <c r="F242" s="176">
        <v>105</v>
      </c>
      <c r="G242" s="177">
        <f>DIARIO!I240</f>
        <v>64</v>
      </c>
      <c r="H242" s="38">
        <f>DIARIO!I605</f>
        <v>61</v>
      </c>
    </row>
    <row r="243" spans="1:8" x14ac:dyDescent="0.35">
      <c r="A243" s="184">
        <v>44069</v>
      </c>
      <c r="B243" s="176">
        <v>62</v>
      </c>
      <c r="C243" s="176">
        <v>64</v>
      </c>
      <c r="D243" s="176">
        <v>68</v>
      </c>
      <c r="E243" s="176">
        <v>87</v>
      </c>
      <c r="F243" s="176">
        <v>96</v>
      </c>
      <c r="G243" s="177">
        <f>DIARIO!I241</f>
        <v>67</v>
      </c>
      <c r="H243" s="38">
        <f>DIARIO!I606</f>
        <v>68</v>
      </c>
    </row>
    <row r="244" spans="1:8" x14ac:dyDescent="0.35">
      <c r="A244" s="184">
        <v>44070</v>
      </c>
      <c r="B244" s="176">
        <v>71</v>
      </c>
      <c r="C244" s="176">
        <v>76</v>
      </c>
      <c r="D244" s="176">
        <v>96</v>
      </c>
      <c r="E244" s="176">
        <v>74</v>
      </c>
      <c r="F244" s="176">
        <v>81</v>
      </c>
      <c r="G244" s="177">
        <f>DIARIO!I242</f>
        <v>66</v>
      </c>
      <c r="H244" s="38">
        <f>DIARIO!I607</f>
        <v>64</v>
      </c>
    </row>
    <row r="245" spans="1:8" x14ac:dyDescent="0.35">
      <c r="A245" s="184">
        <v>44071</v>
      </c>
      <c r="B245" s="176">
        <v>63</v>
      </c>
      <c r="C245" s="176">
        <v>116</v>
      </c>
      <c r="D245" s="176">
        <v>72</v>
      </c>
      <c r="E245" s="176">
        <v>72</v>
      </c>
      <c r="F245" s="176">
        <v>68</v>
      </c>
      <c r="G245" s="177">
        <f>DIARIO!I243</f>
        <v>65</v>
      </c>
      <c r="H245" s="38">
        <f>DIARIO!I608</f>
        <v>89</v>
      </c>
    </row>
    <row r="246" spans="1:8" x14ac:dyDescent="0.35">
      <c r="A246" s="184">
        <v>44072</v>
      </c>
      <c r="B246" s="176">
        <v>78</v>
      </c>
      <c r="C246" s="176">
        <v>71</v>
      </c>
      <c r="D246" s="176">
        <v>51</v>
      </c>
      <c r="E246" s="176">
        <v>63</v>
      </c>
      <c r="F246" s="176">
        <v>65</v>
      </c>
      <c r="G246" s="177">
        <f>DIARIO!I244</f>
        <v>79</v>
      </c>
      <c r="H246" s="38">
        <f>DIARIO!I609</f>
        <v>112</v>
      </c>
    </row>
    <row r="247" spans="1:8" x14ac:dyDescent="0.35">
      <c r="A247" s="184">
        <v>44073</v>
      </c>
      <c r="B247" s="176">
        <v>102</v>
      </c>
      <c r="C247" s="176">
        <v>61</v>
      </c>
      <c r="D247" s="176">
        <v>67</v>
      </c>
      <c r="E247" s="176">
        <v>63</v>
      </c>
      <c r="F247" s="176">
        <v>94</v>
      </c>
      <c r="G247" s="177">
        <f>DIARIO!I245</f>
        <v>99</v>
      </c>
      <c r="H247" s="38">
        <f>DIARIO!I610</f>
        <v>55</v>
      </c>
    </row>
    <row r="248" spans="1:8" x14ac:dyDescent="0.35">
      <c r="A248" s="184">
        <v>44074</v>
      </c>
      <c r="B248" s="176">
        <v>74</v>
      </c>
      <c r="C248" s="176">
        <v>74</v>
      </c>
      <c r="D248" s="176">
        <v>77</v>
      </c>
      <c r="E248" s="176">
        <v>66</v>
      </c>
      <c r="F248" s="176">
        <v>79</v>
      </c>
      <c r="G248" s="177">
        <f>DIARIO!I246</f>
        <v>71</v>
      </c>
      <c r="H248" s="38">
        <f>DIARIO!I611</f>
        <v>64</v>
      </c>
    </row>
    <row r="249" spans="1:8" x14ac:dyDescent="0.35">
      <c r="A249" s="184">
        <v>44075</v>
      </c>
      <c r="B249" s="176">
        <v>62</v>
      </c>
      <c r="C249" s="176">
        <v>59</v>
      </c>
      <c r="D249" s="176">
        <v>73</v>
      </c>
      <c r="E249" s="176">
        <v>83</v>
      </c>
      <c r="F249" s="176">
        <v>135</v>
      </c>
      <c r="G249" s="177">
        <f>DIARIO!I247</f>
        <v>74</v>
      </c>
      <c r="H249" s="38">
        <f>DIARIO!I612</f>
        <v>58</v>
      </c>
    </row>
    <row r="250" spans="1:8" x14ac:dyDescent="0.35">
      <c r="A250" s="184">
        <v>44076</v>
      </c>
      <c r="B250" s="176">
        <v>59</v>
      </c>
      <c r="C250" s="176">
        <v>70</v>
      </c>
      <c r="D250" s="176">
        <v>76</v>
      </c>
      <c r="E250" s="176">
        <v>126</v>
      </c>
      <c r="F250" s="176">
        <v>85</v>
      </c>
      <c r="G250" s="177">
        <f>DIARIO!I248</f>
        <v>57</v>
      </c>
      <c r="H250" s="38">
        <f>DIARIO!I613</f>
        <v>83</v>
      </c>
    </row>
    <row r="251" spans="1:8" x14ac:dyDescent="0.35">
      <c r="A251" s="184">
        <v>44077</v>
      </c>
      <c r="B251" s="176">
        <v>62</v>
      </c>
      <c r="C251" s="176">
        <v>79</v>
      </c>
      <c r="D251" s="176">
        <v>89</v>
      </c>
      <c r="E251" s="176">
        <v>91</v>
      </c>
      <c r="F251" s="176">
        <v>102</v>
      </c>
      <c r="G251" s="177">
        <f>DIARIO!I249</f>
        <v>66</v>
      </c>
      <c r="H251" s="38">
        <f>DIARIO!I614</f>
        <v>67</v>
      </c>
    </row>
    <row r="252" spans="1:8" x14ac:dyDescent="0.35">
      <c r="A252" s="184">
        <v>44078</v>
      </c>
      <c r="B252" s="176">
        <v>65</v>
      </c>
      <c r="C252" s="176">
        <v>100</v>
      </c>
      <c r="D252" s="176">
        <v>82</v>
      </c>
      <c r="E252" s="176">
        <v>78</v>
      </c>
      <c r="F252" s="176">
        <v>63</v>
      </c>
      <c r="G252" s="177">
        <f>DIARIO!I250</f>
        <v>72</v>
      </c>
      <c r="H252" s="38">
        <f>DIARIO!I615</f>
        <v>98</v>
      </c>
    </row>
    <row r="253" spans="1:8" x14ac:dyDescent="0.35">
      <c r="A253" s="184">
        <v>44079</v>
      </c>
      <c r="B253" s="176">
        <v>85</v>
      </c>
      <c r="C253" s="176">
        <v>79</v>
      </c>
      <c r="D253" s="176">
        <v>62</v>
      </c>
      <c r="E253" s="176">
        <v>70</v>
      </c>
      <c r="F253" s="176">
        <v>60</v>
      </c>
      <c r="G253" s="177">
        <f>DIARIO!I251</f>
        <v>73</v>
      </c>
      <c r="H253" s="38">
        <f>DIARIO!I616</f>
        <v>112</v>
      </c>
    </row>
    <row r="254" spans="1:8" x14ac:dyDescent="0.35">
      <c r="A254" s="184">
        <v>44080</v>
      </c>
      <c r="B254" s="176">
        <v>105</v>
      </c>
      <c r="C254" s="176">
        <v>52</v>
      </c>
      <c r="D254" s="176">
        <v>68</v>
      </c>
      <c r="E254" s="176">
        <v>72</v>
      </c>
      <c r="F254" s="176">
        <v>79</v>
      </c>
      <c r="G254" s="177">
        <f>DIARIO!I252</f>
        <v>98</v>
      </c>
      <c r="H254" s="38">
        <f>DIARIO!I617</f>
        <v>0</v>
      </c>
    </row>
    <row r="255" spans="1:8" x14ac:dyDescent="0.35">
      <c r="A255" s="184">
        <v>44081</v>
      </c>
      <c r="B255" s="176">
        <v>75</v>
      </c>
      <c r="C255" s="176">
        <v>59</v>
      </c>
      <c r="D255" s="176">
        <v>69</v>
      </c>
      <c r="E255" s="176">
        <v>69</v>
      </c>
      <c r="F255" s="176">
        <v>95</v>
      </c>
      <c r="G255" s="177">
        <f>DIARIO!I253</f>
        <v>84</v>
      </c>
      <c r="H255" s="38">
        <f>DIARIO!I618</f>
        <v>0</v>
      </c>
    </row>
    <row r="256" spans="1:8" x14ac:dyDescent="0.35">
      <c r="A256" s="184">
        <v>44082</v>
      </c>
      <c r="B256" s="176">
        <v>54</v>
      </c>
      <c r="C256" s="176">
        <v>68</v>
      </c>
      <c r="D256" s="176">
        <v>60</v>
      </c>
      <c r="E256" s="176">
        <v>83</v>
      </c>
      <c r="F256" s="176">
        <v>113</v>
      </c>
      <c r="G256" s="177">
        <f>DIARIO!I254</f>
        <v>62</v>
      </c>
      <c r="H256" s="38">
        <f>DIARIO!I619</f>
        <v>0</v>
      </c>
    </row>
    <row r="257" spans="1:8" x14ac:dyDescent="0.35">
      <c r="A257" s="184">
        <v>44083</v>
      </c>
      <c r="B257" s="176">
        <v>60</v>
      </c>
      <c r="C257" s="176">
        <v>68</v>
      </c>
      <c r="D257" s="176">
        <v>70</v>
      </c>
      <c r="E257" s="176">
        <v>116</v>
      </c>
      <c r="F257" s="176">
        <v>73</v>
      </c>
      <c r="G257" s="177">
        <f>DIARIO!I255</f>
        <v>82</v>
      </c>
      <c r="H257" s="38">
        <f>DIARIO!I620</f>
        <v>0</v>
      </c>
    </row>
    <row r="258" spans="1:8" x14ac:dyDescent="0.35">
      <c r="A258" s="184">
        <v>44084</v>
      </c>
      <c r="B258" s="176">
        <v>59</v>
      </c>
      <c r="C258" s="176">
        <v>67</v>
      </c>
      <c r="D258" s="176">
        <v>90</v>
      </c>
      <c r="E258" s="176">
        <v>80</v>
      </c>
      <c r="F258" s="176">
        <v>74</v>
      </c>
      <c r="G258" s="177">
        <f>DIARIO!I256</f>
        <v>73</v>
      </c>
      <c r="H258" s="38">
        <f>DIARIO!I621</f>
        <v>0</v>
      </c>
    </row>
    <row r="259" spans="1:8" x14ac:dyDescent="0.35">
      <c r="A259" s="184">
        <v>44085</v>
      </c>
      <c r="B259" s="176">
        <v>80</v>
      </c>
      <c r="C259" s="176">
        <v>105</v>
      </c>
      <c r="D259" s="176">
        <v>78</v>
      </c>
      <c r="E259" s="176">
        <v>76</v>
      </c>
      <c r="F259" s="176">
        <v>69</v>
      </c>
      <c r="G259" s="177">
        <f>DIARIO!I257</f>
        <v>84</v>
      </c>
      <c r="H259" s="38">
        <f>DIARIO!I622</f>
        <v>0</v>
      </c>
    </row>
    <row r="260" spans="1:8" x14ac:dyDescent="0.35">
      <c r="A260" s="184">
        <v>44086</v>
      </c>
      <c r="B260" s="176">
        <v>73</v>
      </c>
      <c r="C260" s="176">
        <v>48</v>
      </c>
      <c r="D260" s="176">
        <v>68</v>
      </c>
      <c r="E260" s="176">
        <v>65</v>
      </c>
      <c r="F260" s="176">
        <v>79</v>
      </c>
      <c r="G260" s="177">
        <f>DIARIO!I258</f>
        <v>90</v>
      </c>
      <c r="H260" s="38">
        <f>DIARIO!I623</f>
        <v>0</v>
      </c>
    </row>
    <row r="261" spans="1:8" x14ac:dyDescent="0.35">
      <c r="A261" s="184">
        <v>44087</v>
      </c>
      <c r="B261" s="176">
        <v>93</v>
      </c>
      <c r="C261" s="176">
        <v>45</v>
      </c>
      <c r="D261" s="176">
        <v>67</v>
      </c>
      <c r="E261" s="176">
        <v>54</v>
      </c>
      <c r="F261" s="176">
        <v>88</v>
      </c>
      <c r="G261" s="177">
        <f>DIARIO!I259</f>
        <v>105</v>
      </c>
      <c r="H261" s="38">
        <f>DIARIO!I624</f>
        <v>0</v>
      </c>
    </row>
    <row r="262" spans="1:8" x14ac:dyDescent="0.35">
      <c r="A262" s="184">
        <v>44088</v>
      </c>
      <c r="B262" s="176">
        <v>74</v>
      </c>
      <c r="C262" s="176">
        <v>60</v>
      </c>
      <c r="D262" s="176">
        <v>59</v>
      </c>
      <c r="E262" s="176">
        <v>75</v>
      </c>
      <c r="F262" s="176">
        <v>77</v>
      </c>
      <c r="G262" s="177">
        <f>DIARIO!I260</f>
        <v>84</v>
      </c>
      <c r="H262" s="38">
        <f>DIARIO!I625</f>
        <v>0</v>
      </c>
    </row>
    <row r="263" spans="1:8" x14ac:dyDescent="0.35">
      <c r="A263" s="184">
        <v>44089</v>
      </c>
      <c r="B263" s="176">
        <v>79</v>
      </c>
      <c r="C263" s="176">
        <v>55</v>
      </c>
      <c r="D263" s="176">
        <v>65</v>
      </c>
      <c r="E263" s="176">
        <v>76</v>
      </c>
      <c r="F263" s="176">
        <v>128</v>
      </c>
      <c r="G263" s="177">
        <f>DIARIO!I261</f>
        <v>60</v>
      </c>
      <c r="H263" s="38">
        <f>DIARIO!I626</f>
        <v>0</v>
      </c>
    </row>
    <row r="264" spans="1:8" x14ac:dyDescent="0.35">
      <c r="A264" s="184">
        <v>44090</v>
      </c>
      <c r="B264" s="176">
        <v>78</v>
      </c>
      <c r="C264" s="176">
        <v>75</v>
      </c>
      <c r="D264" s="176">
        <v>93</v>
      </c>
      <c r="E264" s="176">
        <v>98</v>
      </c>
      <c r="F264" s="176">
        <v>99</v>
      </c>
      <c r="G264" s="177">
        <f>DIARIO!I262</f>
        <v>57</v>
      </c>
      <c r="H264" s="38">
        <f>DIARIO!I627</f>
        <v>0</v>
      </c>
    </row>
    <row r="265" spans="1:8" x14ac:dyDescent="0.35">
      <c r="A265" s="184">
        <v>44091</v>
      </c>
      <c r="B265" s="176">
        <v>56</v>
      </c>
      <c r="C265" s="176">
        <v>99</v>
      </c>
      <c r="D265" s="176">
        <v>107</v>
      </c>
      <c r="E265" s="176">
        <v>81</v>
      </c>
      <c r="F265" s="176">
        <v>77</v>
      </c>
      <c r="G265" s="177">
        <f>DIARIO!I263</f>
        <v>66</v>
      </c>
      <c r="H265" s="38">
        <f>DIARIO!I628</f>
        <v>0</v>
      </c>
    </row>
    <row r="266" spans="1:8" x14ac:dyDescent="0.35">
      <c r="A266" s="184">
        <v>44092</v>
      </c>
      <c r="B266" s="176">
        <v>81</v>
      </c>
      <c r="C266" s="176">
        <v>95</v>
      </c>
      <c r="D266" s="176">
        <v>77</v>
      </c>
      <c r="E266" s="176">
        <v>63</v>
      </c>
      <c r="F266" s="176">
        <v>70</v>
      </c>
      <c r="G266" s="177">
        <f>DIARIO!I264</f>
        <v>58</v>
      </c>
      <c r="H266" s="38">
        <f>DIARIO!I629</f>
        <v>0</v>
      </c>
    </row>
    <row r="267" spans="1:8" x14ac:dyDescent="0.35">
      <c r="A267" s="184">
        <v>44093</v>
      </c>
      <c r="B267" s="176">
        <v>83</v>
      </c>
      <c r="C267" s="176">
        <v>61</v>
      </c>
      <c r="D267" s="176">
        <v>80</v>
      </c>
      <c r="E267" s="176">
        <v>83</v>
      </c>
      <c r="F267" s="176">
        <v>74</v>
      </c>
      <c r="G267" s="177">
        <f>DIARIO!I265</f>
        <v>94</v>
      </c>
      <c r="H267" s="38">
        <f>DIARIO!I630</f>
        <v>0</v>
      </c>
    </row>
    <row r="268" spans="1:8" x14ac:dyDescent="0.35">
      <c r="A268" s="184">
        <v>44094</v>
      </c>
      <c r="B268" s="176">
        <v>103</v>
      </c>
      <c r="C268" s="176">
        <v>76</v>
      </c>
      <c r="D268" s="176">
        <v>64</v>
      </c>
      <c r="E268" s="176">
        <v>84</v>
      </c>
      <c r="F268" s="176">
        <v>66</v>
      </c>
      <c r="G268" s="177">
        <f>DIARIO!I266</f>
        <v>120</v>
      </c>
      <c r="H268" s="38">
        <f>DIARIO!I631</f>
        <v>0</v>
      </c>
    </row>
    <row r="269" spans="1:8" x14ac:dyDescent="0.35">
      <c r="A269" s="184">
        <v>44095</v>
      </c>
      <c r="B269" s="176">
        <v>70</v>
      </c>
      <c r="C269" s="176">
        <v>48</v>
      </c>
      <c r="D269" s="176">
        <v>64</v>
      </c>
      <c r="E269" s="176">
        <v>80</v>
      </c>
      <c r="F269" s="176">
        <v>67</v>
      </c>
      <c r="G269" s="177">
        <f>DIARIO!I267</f>
        <v>67</v>
      </c>
      <c r="H269" s="38">
        <f>DIARIO!I632</f>
        <v>0</v>
      </c>
    </row>
    <row r="270" spans="1:8" x14ac:dyDescent="0.35">
      <c r="A270" s="184">
        <v>44096</v>
      </c>
      <c r="B270" s="176">
        <v>61</v>
      </c>
      <c r="C270" s="176">
        <v>62</v>
      </c>
      <c r="D270" s="176">
        <v>65</v>
      </c>
      <c r="E270" s="176">
        <v>77</v>
      </c>
      <c r="F270" s="176">
        <v>102</v>
      </c>
      <c r="G270" s="177">
        <f>DIARIO!I268</f>
        <v>77</v>
      </c>
      <c r="H270" s="38">
        <f>DIARIO!I633</f>
        <v>0</v>
      </c>
    </row>
    <row r="271" spans="1:8" x14ac:dyDescent="0.35">
      <c r="A271" s="184">
        <v>44097</v>
      </c>
      <c r="B271" s="176">
        <v>52</v>
      </c>
      <c r="C271" s="176">
        <v>59</v>
      </c>
      <c r="D271" s="176">
        <v>67</v>
      </c>
      <c r="E271" s="176">
        <v>118</v>
      </c>
      <c r="F271" s="176">
        <v>78</v>
      </c>
      <c r="G271" s="177">
        <f>DIARIO!I269</f>
        <v>56</v>
      </c>
      <c r="H271" s="38">
        <f>DIARIO!I634</f>
        <v>0</v>
      </c>
    </row>
    <row r="272" spans="1:8" x14ac:dyDescent="0.35">
      <c r="A272" s="184">
        <v>44098</v>
      </c>
      <c r="B272" s="176">
        <v>68</v>
      </c>
      <c r="C272" s="176">
        <v>110</v>
      </c>
      <c r="D272" s="176">
        <v>108</v>
      </c>
      <c r="E272" s="176">
        <v>72</v>
      </c>
      <c r="F272" s="176">
        <v>61</v>
      </c>
      <c r="G272" s="177">
        <f>DIARIO!I270</f>
        <v>63</v>
      </c>
      <c r="H272" s="38">
        <f>DIARIO!I635</f>
        <v>0</v>
      </c>
    </row>
    <row r="273" spans="1:8" x14ac:dyDescent="0.35">
      <c r="A273" s="184">
        <v>44099</v>
      </c>
      <c r="B273" s="176">
        <v>57</v>
      </c>
      <c r="C273" s="176">
        <v>115</v>
      </c>
      <c r="D273" s="176">
        <v>58</v>
      </c>
      <c r="E273" s="176">
        <v>71</v>
      </c>
      <c r="F273" s="176">
        <v>63</v>
      </c>
      <c r="G273" s="177">
        <f>DIARIO!I271</f>
        <v>81</v>
      </c>
      <c r="H273" s="38">
        <f>DIARIO!I636</f>
        <v>0</v>
      </c>
    </row>
    <row r="274" spans="1:8" x14ac:dyDescent="0.35">
      <c r="A274" s="184">
        <v>44100</v>
      </c>
      <c r="B274" s="176">
        <v>84</v>
      </c>
      <c r="C274" s="176">
        <v>79</v>
      </c>
      <c r="D274" s="176">
        <v>60</v>
      </c>
      <c r="E274" s="176">
        <v>42</v>
      </c>
      <c r="F274" s="176">
        <v>69</v>
      </c>
      <c r="G274" s="177">
        <f>DIARIO!I272</f>
        <v>84</v>
      </c>
      <c r="H274" s="38">
        <f>DIARIO!I637</f>
        <v>0</v>
      </c>
    </row>
    <row r="275" spans="1:8" x14ac:dyDescent="0.35">
      <c r="A275" s="184">
        <v>44101</v>
      </c>
      <c r="B275" s="176">
        <v>114</v>
      </c>
      <c r="C275" s="176">
        <v>61</v>
      </c>
      <c r="D275" s="176">
        <v>65</v>
      </c>
      <c r="E275" s="176">
        <v>77</v>
      </c>
      <c r="F275" s="176">
        <v>69</v>
      </c>
      <c r="G275" s="177">
        <f>DIARIO!I273</f>
        <v>90</v>
      </c>
      <c r="H275" s="38">
        <f>DIARIO!I638</f>
        <v>0</v>
      </c>
    </row>
    <row r="276" spans="1:8" x14ac:dyDescent="0.35">
      <c r="A276" s="184">
        <v>44102</v>
      </c>
      <c r="B276" s="176">
        <v>78</v>
      </c>
      <c r="C276" s="176">
        <v>63</v>
      </c>
      <c r="D276" s="176">
        <v>49</v>
      </c>
      <c r="E276" s="176">
        <v>72</v>
      </c>
      <c r="F276" s="176">
        <v>93</v>
      </c>
      <c r="G276" s="177">
        <f>DIARIO!I274</f>
        <v>79</v>
      </c>
      <c r="H276" s="38">
        <f>DIARIO!I639</f>
        <v>0</v>
      </c>
    </row>
    <row r="277" spans="1:8" x14ac:dyDescent="0.35">
      <c r="A277" s="184">
        <v>44103</v>
      </c>
      <c r="B277" s="176">
        <v>57</v>
      </c>
      <c r="C277" s="176">
        <v>66</v>
      </c>
      <c r="D277" s="176">
        <v>67</v>
      </c>
      <c r="E277" s="176">
        <v>81</v>
      </c>
      <c r="F277" s="176">
        <v>89</v>
      </c>
      <c r="G277" s="177">
        <f>DIARIO!I275</f>
        <v>66</v>
      </c>
      <c r="H277" s="38">
        <f>DIARIO!I640</f>
        <v>0</v>
      </c>
    </row>
    <row r="278" spans="1:8" x14ac:dyDescent="0.35">
      <c r="A278" s="184">
        <v>44104</v>
      </c>
      <c r="B278" s="176">
        <v>51</v>
      </c>
      <c r="C278" s="176">
        <v>56</v>
      </c>
      <c r="D278" s="176">
        <v>79</v>
      </c>
      <c r="E278" s="176">
        <v>105</v>
      </c>
      <c r="F278" s="176">
        <v>80</v>
      </c>
      <c r="G278" s="177">
        <f>DIARIO!I276</f>
        <v>50</v>
      </c>
      <c r="H278" s="38">
        <f>DIARIO!I641</f>
        <v>0</v>
      </c>
    </row>
    <row r="279" spans="1:8" x14ac:dyDescent="0.35">
      <c r="A279" s="184">
        <v>44105</v>
      </c>
      <c r="B279" s="176">
        <v>66</v>
      </c>
      <c r="C279" s="176">
        <v>77</v>
      </c>
      <c r="D279" s="176">
        <v>106</v>
      </c>
      <c r="E279" s="176">
        <v>87</v>
      </c>
      <c r="F279" s="176">
        <v>83</v>
      </c>
      <c r="G279" s="177">
        <f>DIARIO!I277</f>
        <v>82</v>
      </c>
      <c r="H279" s="38">
        <f>DIARIO!I642</f>
        <v>0</v>
      </c>
    </row>
    <row r="280" spans="1:8" x14ac:dyDescent="0.35">
      <c r="A280" s="184">
        <v>44106</v>
      </c>
      <c r="B280" s="176">
        <v>63</v>
      </c>
      <c r="C280" s="176">
        <v>62</v>
      </c>
      <c r="D280" s="176">
        <v>70</v>
      </c>
      <c r="E280" s="176">
        <v>54</v>
      </c>
      <c r="F280" s="176">
        <v>87</v>
      </c>
      <c r="G280" s="177">
        <f>DIARIO!I278</f>
        <v>63</v>
      </c>
      <c r="H280" s="38">
        <f>DIARIO!I643</f>
        <v>0</v>
      </c>
    </row>
    <row r="281" spans="1:8" x14ac:dyDescent="0.35">
      <c r="A281" s="184">
        <v>44107</v>
      </c>
      <c r="B281" s="176">
        <v>68</v>
      </c>
      <c r="C281" s="176">
        <v>69</v>
      </c>
      <c r="D281" s="176">
        <v>57</v>
      </c>
      <c r="E281" s="176">
        <v>66</v>
      </c>
      <c r="F281" s="176">
        <v>64</v>
      </c>
      <c r="G281" s="177">
        <f>DIARIO!I279</f>
        <v>96</v>
      </c>
      <c r="H281" s="38">
        <f>DIARIO!I644</f>
        <v>0</v>
      </c>
    </row>
    <row r="282" spans="1:8" x14ac:dyDescent="0.35">
      <c r="A282" s="184">
        <v>44108</v>
      </c>
      <c r="B282" s="176">
        <v>105</v>
      </c>
      <c r="C282" s="176">
        <v>61</v>
      </c>
      <c r="D282" s="176">
        <v>68</v>
      </c>
      <c r="E282" s="176">
        <v>74</v>
      </c>
      <c r="F282" s="176">
        <v>66</v>
      </c>
      <c r="G282" s="177">
        <f>DIARIO!I280</f>
        <v>102</v>
      </c>
      <c r="H282" s="38">
        <f>DIARIO!I645</f>
        <v>0</v>
      </c>
    </row>
    <row r="283" spans="1:8" x14ac:dyDescent="0.35">
      <c r="A283" s="184">
        <v>44109</v>
      </c>
      <c r="B283" s="176">
        <v>85</v>
      </c>
      <c r="C283" s="176">
        <v>55</v>
      </c>
      <c r="D283" s="176">
        <v>60</v>
      </c>
      <c r="E283" s="176">
        <v>64</v>
      </c>
      <c r="F283" s="176">
        <v>84</v>
      </c>
      <c r="G283" s="177">
        <f>DIARIO!I281</f>
        <v>69</v>
      </c>
      <c r="H283" s="38">
        <f>DIARIO!I646</f>
        <v>0</v>
      </c>
    </row>
    <row r="284" spans="1:8" x14ac:dyDescent="0.35">
      <c r="A284" s="184">
        <v>44110</v>
      </c>
      <c r="B284" s="176">
        <v>68</v>
      </c>
      <c r="C284" s="176">
        <v>62</v>
      </c>
      <c r="D284" s="176">
        <v>74</v>
      </c>
      <c r="E284" s="176">
        <v>85</v>
      </c>
      <c r="F284" s="176">
        <v>113</v>
      </c>
      <c r="G284" s="177">
        <f>DIARIO!I282</f>
        <v>74</v>
      </c>
      <c r="H284" s="38">
        <f>DIARIO!I647</f>
        <v>0</v>
      </c>
    </row>
    <row r="285" spans="1:8" x14ac:dyDescent="0.35">
      <c r="A285" s="184">
        <v>44111</v>
      </c>
      <c r="B285" s="176">
        <v>80</v>
      </c>
      <c r="C285" s="176">
        <v>50</v>
      </c>
      <c r="D285" s="176">
        <v>85</v>
      </c>
      <c r="E285" s="176">
        <v>98</v>
      </c>
      <c r="F285" s="176">
        <v>81</v>
      </c>
      <c r="G285" s="177">
        <f>DIARIO!I283</f>
        <v>65</v>
      </c>
      <c r="H285" s="38">
        <f>DIARIO!I648</f>
        <v>0</v>
      </c>
    </row>
    <row r="286" spans="1:8" x14ac:dyDescent="0.35">
      <c r="A286" s="184">
        <v>44112</v>
      </c>
      <c r="B286" s="176">
        <v>61</v>
      </c>
      <c r="C286" s="176">
        <v>68</v>
      </c>
      <c r="D286" s="176">
        <v>113</v>
      </c>
      <c r="E286" s="176">
        <v>83</v>
      </c>
      <c r="F286" s="176">
        <v>64</v>
      </c>
      <c r="G286" s="177">
        <f>DIARIO!I284</f>
        <v>70</v>
      </c>
      <c r="H286" s="38">
        <f>DIARIO!I649</f>
        <v>0</v>
      </c>
    </row>
    <row r="287" spans="1:8" x14ac:dyDescent="0.35">
      <c r="A287" s="184">
        <v>44113</v>
      </c>
      <c r="B287" s="176">
        <v>67</v>
      </c>
      <c r="C287" s="176">
        <v>126</v>
      </c>
      <c r="D287" s="176">
        <v>69</v>
      </c>
      <c r="E287" s="176">
        <v>67</v>
      </c>
      <c r="F287" s="176">
        <v>85</v>
      </c>
      <c r="G287" s="177">
        <f>DIARIO!I285</f>
        <v>73</v>
      </c>
      <c r="H287" s="38">
        <f>DIARIO!I650</f>
        <v>0</v>
      </c>
    </row>
    <row r="288" spans="1:8" x14ac:dyDescent="0.35">
      <c r="A288" s="184">
        <v>44114</v>
      </c>
      <c r="B288" s="176">
        <v>82</v>
      </c>
      <c r="C288" s="176">
        <v>76</v>
      </c>
      <c r="D288" s="176">
        <v>88</v>
      </c>
      <c r="E288" s="176">
        <v>78</v>
      </c>
      <c r="F288" s="176">
        <v>85</v>
      </c>
      <c r="G288" s="177">
        <f>DIARIO!I286</f>
        <v>102</v>
      </c>
      <c r="H288" s="38">
        <f>DIARIO!I651</f>
        <v>0</v>
      </c>
    </row>
    <row r="289" spans="1:8" x14ac:dyDescent="0.35">
      <c r="A289" s="184">
        <v>44115</v>
      </c>
      <c r="B289" s="176">
        <v>94</v>
      </c>
      <c r="C289" s="176">
        <v>70</v>
      </c>
      <c r="D289" s="176">
        <v>61</v>
      </c>
      <c r="E289" s="176">
        <v>75</v>
      </c>
      <c r="F289" s="176">
        <v>62</v>
      </c>
      <c r="G289" s="177">
        <f>DIARIO!I287</f>
        <v>118</v>
      </c>
      <c r="H289" s="38">
        <f>DIARIO!I652</f>
        <v>0</v>
      </c>
    </row>
    <row r="290" spans="1:8" x14ac:dyDescent="0.35">
      <c r="A290" s="184">
        <v>44116</v>
      </c>
      <c r="B290" s="176">
        <v>83</v>
      </c>
      <c r="C290" s="176">
        <v>70</v>
      </c>
      <c r="D290" s="176">
        <v>61</v>
      </c>
      <c r="E290" s="176">
        <v>74</v>
      </c>
      <c r="F290" s="176">
        <v>84</v>
      </c>
      <c r="G290" s="177">
        <f>DIARIO!I288</f>
        <v>90</v>
      </c>
      <c r="H290" s="38">
        <f>DIARIO!I653</f>
        <v>0</v>
      </c>
    </row>
    <row r="291" spans="1:8" x14ac:dyDescent="0.35">
      <c r="A291" s="184">
        <v>44117</v>
      </c>
      <c r="B291" s="176">
        <v>46</v>
      </c>
      <c r="C291" s="176">
        <v>59</v>
      </c>
      <c r="D291" s="176">
        <v>69</v>
      </c>
      <c r="E291" s="176">
        <v>92</v>
      </c>
      <c r="F291" s="176">
        <v>111</v>
      </c>
      <c r="G291" s="177">
        <f>DIARIO!I289</f>
        <v>72</v>
      </c>
      <c r="H291" s="38">
        <f>DIARIO!I654</f>
        <v>0</v>
      </c>
    </row>
    <row r="292" spans="1:8" x14ac:dyDescent="0.35">
      <c r="A292" s="184">
        <v>44118</v>
      </c>
      <c r="B292" s="176">
        <v>49</v>
      </c>
      <c r="C292" s="176">
        <v>71</v>
      </c>
      <c r="D292" s="176">
        <v>102</v>
      </c>
      <c r="E292" s="176">
        <v>106</v>
      </c>
      <c r="F292" s="176">
        <v>109</v>
      </c>
      <c r="G292" s="177">
        <f>DIARIO!I290</f>
        <v>67</v>
      </c>
      <c r="H292" s="38">
        <f>DIARIO!I655</f>
        <v>0</v>
      </c>
    </row>
    <row r="293" spans="1:8" x14ac:dyDescent="0.35">
      <c r="A293" s="184">
        <v>44119</v>
      </c>
      <c r="B293" s="176">
        <v>70</v>
      </c>
      <c r="C293" s="176">
        <v>93</v>
      </c>
      <c r="D293" s="176">
        <v>122</v>
      </c>
      <c r="E293" s="176">
        <v>93</v>
      </c>
      <c r="F293" s="176">
        <v>76</v>
      </c>
      <c r="G293" s="177">
        <f>DIARIO!I291</f>
        <v>73</v>
      </c>
      <c r="H293" s="38">
        <f>DIARIO!I656</f>
        <v>0</v>
      </c>
    </row>
    <row r="294" spans="1:8" x14ac:dyDescent="0.35">
      <c r="A294" s="184">
        <v>44120</v>
      </c>
      <c r="B294" s="176">
        <v>65</v>
      </c>
      <c r="C294" s="176">
        <v>121</v>
      </c>
      <c r="D294" s="176">
        <v>96</v>
      </c>
      <c r="E294" s="176">
        <v>95</v>
      </c>
      <c r="F294" s="176">
        <v>61</v>
      </c>
      <c r="G294" s="177">
        <f>DIARIO!I292</f>
        <v>67</v>
      </c>
      <c r="H294" s="38">
        <f>DIARIO!I657</f>
        <v>0</v>
      </c>
    </row>
    <row r="295" spans="1:8" x14ac:dyDescent="0.35">
      <c r="A295" s="184">
        <v>44121</v>
      </c>
      <c r="B295" s="176">
        <v>65</v>
      </c>
      <c r="C295" s="176">
        <v>91</v>
      </c>
      <c r="D295" s="176">
        <v>81</v>
      </c>
      <c r="E295" s="176">
        <v>62</v>
      </c>
      <c r="F295" s="176">
        <v>70</v>
      </c>
      <c r="G295" s="177">
        <f>DIARIO!I293</f>
        <v>78</v>
      </c>
      <c r="H295" s="38">
        <f>DIARIO!I658</f>
        <v>0</v>
      </c>
    </row>
    <row r="296" spans="1:8" x14ac:dyDescent="0.35">
      <c r="A296" s="184">
        <v>44122</v>
      </c>
      <c r="B296" s="176">
        <v>118</v>
      </c>
      <c r="C296" s="176">
        <v>68</v>
      </c>
      <c r="D296" s="176">
        <v>67</v>
      </c>
      <c r="E296" s="176">
        <v>73</v>
      </c>
      <c r="F296" s="176">
        <v>74</v>
      </c>
      <c r="G296" s="177">
        <f>DIARIO!I294</f>
        <v>101</v>
      </c>
      <c r="H296" s="38">
        <f>DIARIO!I659</f>
        <v>0</v>
      </c>
    </row>
    <row r="297" spans="1:8" x14ac:dyDescent="0.35">
      <c r="A297" s="184">
        <v>44123</v>
      </c>
      <c r="B297" s="176">
        <v>58</v>
      </c>
      <c r="C297" s="176">
        <v>75</v>
      </c>
      <c r="D297" s="176">
        <v>71</v>
      </c>
      <c r="E297" s="176">
        <v>63</v>
      </c>
      <c r="F297" s="176">
        <v>85</v>
      </c>
      <c r="G297" s="177">
        <f>DIARIO!I295</f>
        <v>100</v>
      </c>
      <c r="H297" s="38">
        <f>DIARIO!I660</f>
        <v>0</v>
      </c>
    </row>
    <row r="298" spans="1:8" x14ac:dyDescent="0.35">
      <c r="A298" s="184">
        <v>44124</v>
      </c>
      <c r="B298" s="176">
        <v>81</v>
      </c>
      <c r="C298" s="176">
        <v>53</v>
      </c>
      <c r="D298" s="176">
        <v>62</v>
      </c>
      <c r="E298" s="176">
        <v>86</v>
      </c>
      <c r="F298" s="176">
        <v>112</v>
      </c>
      <c r="G298" s="177">
        <f>DIARIO!I296</f>
        <v>54</v>
      </c>
      <c r="H298" s="38">
        <f>DIARIO!I661</f>
        <v>0</v>
      </c>
    </row>
    <row r="299" spans="1:8" x14ac:dyDescent="0.35">
      <c r="A299" s="184">
        <v>44125</v>
      </c>
      <c r="B299" s="176">
        <v>70</v>
      </c>
      <c r="C299" s="176">
        <v>68</v>
      </c>
      <c r="D299" s="176">
        <v>84</v>
      </c>
      <c r="E299" s="176">
        <v>114</v>
      </c>
      <c r="F299" s="176">
        <v>76</v>
      </c>
      <c r="G299" s="177">
        <f>DIARIO!I297</f>
        <v>55</v>
      </c>
      <c r="H299" s="38">
        <f>DIARIO!I662</f>
        <v>0</v>
      </c>
    </row>
    <row r="300" spans="1:8" x14ac:dyDescent="0.35">
      <c r="A300" s="184">
        <v>44126</v>
      </c>
      <c r="B300" s="176">
        <v>60</v>
      </c>
      <c r="C300" s="176">
        <v>75</v>
      </c>
      <c r="D300" s="176">
        <v>93</v>
      </c>
      <c r="E300" s="176">
        <v>75</v>
      </c>
      <c r="F300" s="176">
        <v>71</v>
      </c>
      <c r="G300" s="177">
        <f>DIARIO!I298</f>
        <v>65</v>
      </c>
      <c r="H300" s="38">
        <f>DIARIO!I663</f>
        <v>0</v>
      </c>
    </row>
    <row r="301" spans="1:8" x14ac:dyDescent="0.35">
      <c r="A301" s="184">
        <v>44127</v>
      </c>
      <c r="B301" s="176">
        <v>67</v>
      </c>
      <c r="C301" s="176">
        <v>91</v>
      </c>
      <c r="D301" s="176">
        <v>77</v>
      </c>
      <c r="E301" s="176">
        <v>73</v>
      </c>
      <c r="F301" s="176">
        <v>63</v>
      </c>
      <c r="G301" s="177">
        <f>DIARIO!I299</f>
        <v>65</v>
      </c>
      <c r="H301" s="38">
        <f>DIARIO!I664</f>
        <v>0</v>
      </c>
    </row>
    <row r="302" spans="1:8" x14ac:dyDescent="0.35">
      <c r="A302" s="184">
        <v>44128</v>
      </c>
      <c r="B302" s="176">
        <v>66</v>
      </c>
      <c r="C302" s="176">
        <v>78</v>
      </c>
      <c r="D302" s="176">
        <v>68</v>
      </c>
      <c r="E302" s="176">
        <v>65</v>
      </c>
      <c r="F302" s="176">
        <v>62</v>
      </c>
      <c r="G302" s="177">
        <f>DIARIO!I300</f>
        <v>92</v>
      </c>
      <c r="H302" s="38">
        <f>DIARIO!I665</f>
        <v>0</v>
      </c>
    </row>
    <row r="303" spans="1:8" x14ac:dyDescent="0.35">
      <c r="A303" s="184">
        <v>44129</v>
      </c>
      <c r="B303" s="176">
        <v>68</v>
      </c>
      <c r="C303" s="176">
        <v>65</v>
      </c>
      <c r="D303" s="176">
        <v>57</v>
      </c>
      <c r="E303" s="176">
        <v>62</v>
      </c>
      <c r="F303" s="176">
        <v>79</v>
      </c>
      <c r="G303" s="177">
        <f>DIARIO!I301</f>
        <v>117</v>
      </c>
      <c r="H303" s="38">
        <f>DIARIO!I666</f>
        <v>0</v>
      </c>
    </row>
    <row r="304" spans="1:8" x14ac:dyDescent="0.35">
      <c r="A304" s="184">
        <v>44130</v>
      </c>
      <c r="B304" s="176">
        <v>78</v>
      </c>
      <c r="C304" s="176">
        <v>72</v>
      </c>
      <c r="D304" s="176">
        <v>55</v>
      </c>
      <c r="E304" s="176">
        <v>92</v>
      </c>
      <c r="F304" s="176">
        <v>69</v>
      </c>
      <c r="G304" s="177">
        <f>DIARIO!I302</f>
        <v>78</v>
      </c>
      <c r="H304" s="38">
        <f>DIARIO!I667</f>
        <v>0</v>
      </c>
    </row>
    <row r="305" spans="1:8" x14ac:dyDescent="0.35">
      <c r="A305" s="184">
        <v>44131</v>
      </c>
      <c r="B305" s="176">
        <v>59</v>
      </c>
      <c r="C305" s="176">
        <v>55</v>
      </c>
      <c r="D305" s="176">
        <v>71</v>
      </c>
      <c r="E305" s="176">
        <v>81</v>
      </c>
      <c r="F305" s="176">
        <v>74</v>
      </c>
      <c r="G305" s="177">
        <f>DIARIO!I303</f>
        <v>51</v>
      </c>
      <c r="H305" s="38">
        <f>DIARIO!I668</f>
        <v>0</v>
      </c>
    </row>
    <row r="306" spans="1:8" x14ac:dyDescent="0.35">
      <c r="A306" s="184">
        <v>44132</v>
      </c>
      <c r="B306" s="176">
        <v>68</v>
      </c>
      <c r="C306" s="176">
        <v>62</v>
      </c>
      <c r="D306" s="176">
        <v>50</v>
      </c>
      <c r="E306" s="176">
        <v>119</v>
      </c>
      <c r="F306" s="176">
        <v>88</v>
      </c>
      <c r="G306" s="177">
        <f>DIARIO!I304</f>
        <v>50</v>
      </c>
      <c r="H306" s="38">
        <f>DIARIO!I669</f>
        <v>0</v>
      </c>
    </row>
    <row r="307" spans="1:8" x14ac:dyDescent="0.35">
      <c r="A307" s="184">
        <v>44133</v>
      </c>
      <c r="B307" s="176">
        <v>60</v>
      </c>
      <c r="C307" s="176">
        <v>82</v>
      </c>
      <c r="D307" s="176">
        <v>91</v>
      </c>
      <c r="E307" s="176">
        <v>80</v>
      </c>
      <c r="F307" s="176">
        <v>74</v>
      </c>
      <c r="G307" s="177">
        <f>DIARIO!I305</f>
        <v>58</v>
      </c>
      <c r="H307" s="38">
        <f>DIARIO!I670</f>
        <v>0</v>
      </c>
    </row>
    <row r="308" spans="1:8" x14ac:dyDescent="0.35">
      <c r="A308" s="184">
        <v>44134</v>
      </c>
      <c r="B308" s="176">
        <v>72</v>
      </c>
      <c r="C308" s="176">
        <v>110</v>
      </c>
      <c r="D308" s="176">
        <v>71</v>
      </c>
      <c r="E308" s="176">
        <v>68</v>
      </c>
      <c r="F308" s="176">
        <v>84</v>
      </c>
      <c r="G308" s="177">
        <f>DIARIO!I306</f>
        <v>69</v>
      </c>
      <c r="H308" s="38">
        <f>DIARIO!I671</f>
        <v>0</v>
      </c>
    </row>
    <row r="309" spans="1:8" x14ac:dyDescent="0.35">
      <c r="A309" s="184">
        <v>44135</v>
      </c>
      <c r="B309" s="176">
        <v>98</v>
      </c>
      <c r="C309" s="176">
        <v>75</v>
      </c>
      <c r="D309" s="176">
        <v>87</v>
      </c>
      <c r="E309" s="176">
        <v>84</v>
      </c>
      <c r="F309" s="176">
        <v>107</v>
      </c>
      <c r="G309" s="177">
        <f>DIARIO!I307</f>
        <v>72</v>
      </c>
      <c r="H309" s="38">
        <f>DIARIO!I672</f>
        <v>0</v>
      </c>
    </row>
    <row r="310" spans="1:8" x14ac:dyDescent="0.35">
      <c r="A310" s="184">
        <v>44136</v>
      </c>
      <c r="B310" s="176">
        <v>118</v>
      </c>
      <c r="C310" s="176">
        <v>58</v>
      </c>
      <c r="D310" s="176">
        <v>62</v>
      </c>
      <c r="E310" s="176">
        <v>78</v>
      </c>
      <c r="F310" s="176">
        <v>85</v>
      </c>
      <c r="G310" s="177">
        <f>DIARIO!I308</f>
        <v>96</v>
      </c>
      <c r="H310" s="38">
        <f>DIARIO!I673</f>
        <v>0</v>
      </c>
    </row>
    <row r="311" spans="1:8" x14ac:dyDescent="0.35">
      <c r="A311" s="184">
        <v>44137</v>
      </c>
      <c r="B311" s="176">
        <v>93</v>
      </c>
      <c r="C311" s="176">
        <v>70</v>
      </c>
      <c r="D311" s="176">
        <v>65</v>
      </c>
      <c r="E311" s="176">
        <v>79</v>
      </c>
      <c r="F311" s="176">
        <v>74</v>
      </c>
      <c r="G311" s="177">
        <f>DIARIO!I309</f>
        <v>81</v>
      </c>
      <c r="H311" s="38">
        <f>DIARIO!I674</f>
        <v>0</v>
      </c>
    </row>
    <row r="312" spans="1:8" x14ac:dyDescent="0.35">
      <c r="A312" s="184">
        <v>44138</v>
      </c>
      <c r="B312" s="176">
        <v>85</v>
      </c>
      <c r="C312" s="176">
        <v>58</v>
      </c>
      <c r="D312" s="176">
        <v>72</v>
      </c>
      <c r="E312" s="176">
        <v>89</v>
      </c>
      <c r="F312" s="176">
        <v>121</v>
      </c>
      <c r="G312" s="177">
        <f>DIARIO!I310</f>
        <v>76</v>
      </c>
      <c r="H312" s="38">
        <f>DIARIO!I675</f>
        <v>0</v>
      </c>
    </row>
    <row r="313" spans="1:8" x14ac:dyDescent="0.35">
      <c r="A313" s="184">
        <v>44139</v>
      </c>
      <c r="B313" s="176">
        <v>63</v>
      </c>
      <c r="C313" s="176">
        <v>74</v>
      </c>
      <c r="D313" s="176">
        <v>97</v>
      </c>
      <c r="E313" s="176">
        <v>104</v>
      </c>
      <c r="F313" s="176">
        <v>89</v>
      </c>
      <c r="G313" s="177">
        <f>DIARIO!I311</f>
        <v>62</v>
      </c>
      <c r="H313" s="38">
        <f>DIARIO!I676</f>
        <v>0</v>
      </c>
    </row>
    <row r="314" spans="1:8" x14ac:dyDescent="0.35">
      <c r="A314" s="184">
        <v>44140</v>
      </c>
      <c r="B314" s="176">
        <v>61</v>
      </c>
      <c r="C314" s="176">
        <v>81</v>
      </c>
      <c r="D314" s="176">
        <v>122</v>
      </c>
      <c r="E314" s="176">
        <v>65</v>
      </c>
      <c r="F314" s="176">
        <v>85</v>
      </c>
      <c r="G314" s="177">
        <f>DIARIO!I312</f>
        <v>49</v>
      </c>
      <c r="H314" s="38">
        <f>DIARIO!I677</f>
        <v>0</v>
      </c>
    </row>
    <row r="315" spans="1:8" x14ac:dyDescent="0.35">
      <c r="A315" s="184">
        <v>44141</v>
      </c>
      <c r="B315" s="176">
        <v>74</v>
      </c>
      <c r="C315" s="176">
        <v>112</v>
      </c>
      <c r="D315" s="176">
        <v>100</v>
      </c>
      <c r="E315" s="176">
        <v>64</v>
      </c>
      <c r="F315" s="176">
        <v>79</v>
      </c>
      <c r="G315" s="177">
        <f>DIARIO!I313</f>
        <v>76</v>
      </c>
      <c r="H315" s="38">
        <f>DIARIO!I678</f>
        <v>0</v>
      </c>
    </row>
    <row r="316" spans="1:8" x14ac:dyDescent="0.35">
      <c r="A316" s="184">
        <v>44142</v>
      </c>
      <c r="B316" s="176">
        <v>72</v>
      </c>
      <c r="C316" s="176">
        <v>76</v>
      </c>
      <c r="D316" s="176">
        <v>64</v>
      </c>
      <c r="E316" s="176">
        <v>56</v>
      </c>
      <c r="F316" s="176">
        <v>74</v>
      </c>
      <c r="G316" s="177">
        <f>DIARIO!I314</f>
        <v>92</v>
      </c>
      <c r="H316" s="38">
        <f>DIARIO!I679</f>
        <v>0</v>
      </c>
    </row>
    <row r="317" spans="1:8" x14ac:dyDescent="0.35">
      <c r="A317" s="184">
        <v>44143</v>
      </c>
      <c r="B317" s="176">
        <v>106</v>
      </c>
      <c r="C317" s="176">
        <v>67</v>
      </c>
      <c r="D317" s="176">
        <v>87</v>
      </c>
      <c r="E317" s="176">
        <v>75</v>
      </c>
      <c r="F317" s="176">
        <v>83</v>
      </c>
      <c r="G317" s="177">
        <f>DIARIO!I315</f>
        <v>104</v>
      </c>
      <c r="H317" s="38">
        <f>DIARIO!I680</f>
        <v>0</v>
      </c>
    </row>
    <row r="318" spans="1:8" x14ac:dyDescent="0.35">
      <c r="A318" s="184">
        <v>44144</v>
      </c>
      <c r="B318" s="176">
        <v>83</v>
      </c>
      <c r="C318" s="176">
        <v>56</v>
      </c>
      <c r="D318" s="176">
        <v>68</v>
      </c>
      <c r="E318" s="176">
        <v>79</v>
      </c>
      <c r="F318" s="176">
        <v>105</v>
      </c>
      <c r="G318" s="177">
        <f>DIARIO!I316</f>
        <v>84</v>
      </c>
      <c r="H318" s="38">
        <f>DIARIO!I681</f>
        <v>0</v>
      </c>
    </row>
    <row r="319" spans="1:8" x14ac:dyDescent="0.35">
      <c r="A319" s="184">
        <v>44145</v>
      </c>
      <c r="B319" s="176">
        <v>66</v>
      </c>
      <c r="C319" s="176">
        <v>69</v>
      </c>
      <c r="D319" s="176">
        <v>79</v>
      </c>
      <c r="E319" s="176">
        <v>79</v>
      </c>
      <c r="F319" s="176">
        <v>101</v>
      </c>
      <c r="G319" s="177">
        <f>DIARIO!I317</f>
        <v>61</v>
      </c>
      <c r="H319" s="38">
        <f>DIARIO!I682</f>
        <v>0</v>
      </c>
    </row>
    <row r="320" spans="1:8" x14ac:dyDescent="0.35">
      <c r="A320" s="184">
        <v>44146</v>
      </c>
      <c r="B320" s="176">
        <v>65</v>
      </c>
      <c r="C320" s="176">
        <v>67</v>
      </c>
      <c r="D320" s="176">
        <v>95</v>
      </c>
      <c r="E320" s="176">
        <v>121</v>
      </c>
      <c r="F320" s="176">
        <v>97</v>
      </c>
      <c r="G320" s="177">
        <f>DIARIO!I318</f>
        <v>63</v>
      </c>
      <c r="H320" s="38">
        <f>DIARIO!I683</f>
        <v>0</v>
      </c>
    </row>
    <row r="321" spans="1:8" x14ac:dyDescent="0.35">
      <c r="A321" s="184">
        <v>44147</v>
      </c>
      <c r="B321" s="176">
        <v>69</v>
      </c>
      <c r="C321" s="176">
        <v>76</v>
      </c>
      <c r="D321" s="176">
        <v>120</v>
      </c>
      <c r="E321" s="176">
        <v>84</v>
      </c>
      <c r="F321" s="176">
        <v>81</v>
      </c>
      <c r="G321" s="177">
        <f>DIARIO!I319</f>
        <v>74</v>
      </c>
      <c r="H321" s="38">
        <f>DIARIO!I684</f>
        <v>0</v>
      </c>
    </row>
    <row r="322" spans="1:8" x14ac:dyDescent="0.35">
      <c r="A322" s="184">
        <v>44148</v>
      </c>
      <c r="B322" s="176">
        <v>77</v>
      </c>
      <c r="C322" s="176">
        <v>102</v>
      </c>
      <c r="D322" s="176">
        <v>81</v>
      </c>
      <c r="E322" s="176">
        <v>76</v>
      </c>
      <c r="F322" s="176">
        <v>66</v>
      </c>
      <c r="G322" s="177">
        <f>DIARIO!I320</f>
        <v>76</v>
      </c>
      <c r="H322" s="38">
        <f>DIARIO!I685</f>
        <v>0</v>
      </c>
    </row>
    <row r="323" spans="1:8" x14ac:dyDescent="0.35">
      <c r="A323" s="184">
        <v>44149</v>
      </c>
      <c r="B323" s="176">
        <v>76</v>
      </c>
      <c r="C323" s="176">
        <v>85</v>
      </c>
      <c r="D323" s="176">
        <v>65</v>
      </c>
      <c r="E323" s="176">
        <v>64</v>
      </c>
      <c r="F323" s="176">
        <v>72</v>
      </c>
      <c r="G323" s="177">
        <f>DIARIO!I321</f>
        <v>75</v>
      </c>
      <c r="H323" s="38">
        <f>DIARIO!I686</f>
        <v>0</v>
      </c>
    </row>
    <row r="324" spans="1:8" x14ac:dyDescent="0.35">
      <c r="A324" s="184">
        <v>44150</v>
      </c>
      <c r="B324" s="176">
        <v>122</v>
      </c>
      <c r="C324" s="176">
        <v>65</v>
      </c>
      <c r="D324" s="176">
        <v>62</v>
      </c>
      <c r="E324" s="176">
        <v>65</v>
      </c>
      <c r="F324" s="176">
        <v>72</v>
      </c>
      <c r="G324" s="177">
        <f>DIARIO!I322</f>
        <v>117</v>
      </c>
      <c r="H324" s="38">
        <f>DIARIO!I687</f>
        <v>0</v>
      </c>
    </row>
    <row r="325" spans="1:8" x14ac:dyDescent="0.35">
      <c r="A325" s="184">
        <v>44151</v>
      </c>
      <c r="B325" s="176">
        <v>83</v>
      </c>
      <c r="C325" s="176">
        <v>56</v>
      </c>
      <c r="D325" s="176">
        <v>68</v>
      </c>
      <c r="E325" s="176">
        <v>61</v>
      </c>
      <c r="F325" s="176">
        <v>78</v>
      </c>
      <c r="G325" s="177">
        <f>DIARIO!I323</f>
        <v>79</v>
      </c>
      <c r="H325" s="38">
        <f>DIARIO!I688</f>
        <v>0</v>
      </c>
    </row>
    <row r="326" spans="1:8" x14ac:dyDescent="0.35">
      <c r="A326" s="184">
        <v>44152</v>
      </c>
      <c r="B326" s="176">
        <v>66</v>
      </c>
      <c r="C326" s="176">
        <v>78</v>
      </c>
      <c r="D326" s="176">
        <v>71</v>
      </c>
      <c r="E326" s="176">
        <v>84</v>
      </c>
      <c r="F326" s="176">
        <v>99</v>
      </c>
      <c r="G326" s="177">
        <f>DIARIO!I324</f>
        <v>60</v>
      </c>
      <c r="H326" s="38">
        <f>DIARIO!I689</f>
        <v>0</v>
      </c>
    </row>
    <row r="327" spans="1:8" x14ac:dyDescent="0.35">
      <c r="A327" s="184">
        <v>44153</v>
      </c>
      <c r="B327" s="176">
        <v>61</v>
      </c>
      <c r="C327" s="176">
        <v>61</v>
      </c>
      <c r="D327" s="176">
        <v>81</v>
      </c>
      <c r="E327" s="176">
        <v>92</v>
      </c>
      <c r="F327" s="176">
        <v>79</v>
      </c>
      <c r="G327" s="177">
        <f>DIARIO!I325</f>
        <v>65</v>
      </c>
      <c r="H327" s="38">
        <f>DIARIO!I690</f>
        <v>0</v>
      </c>
    </row>
    <row r="328" spans="1:8" x14ac:dyDescent="0.35">
      <c r="A328" s="184">
        <v>44154</v>
      </c>
      <c r="B328" s="176">
        <v>66</v>
      </c>
      <c r="C328" s="176">
        <v>76</v>
      </c>
      <c r="D328" s="176">
        <v>83</v>
      </c>
      <c r="E328" s="176">
        <v>79</v>
      </c>
      <c r="F328" s="176">
        <v>89</v>
      </c>
      <c r="G328" s="177">
        <f>DIARIO!I326</f>
        <v>63</v>
      </c>
      <c r="H328" s="38">
        <f>DIARIO!I691</f>
        <v>0</v>
      </c>
    </row>
    <row r="329" spans="1:8" x14ac:dyDescent="0.35">
      <c r="A329" s="184">
        <v>44155</v>
      </c>
      <c r="B329" s="176">
        <v>77</v>
      </c>
      <c r="C329" s="176">
        <v>112</v>
      </c>
      <c r="D329" s="176">
        <v>75</v>
      </c>
      <c r="E329" s="176">
        <v>76</v>
      </c>
      <c r="F329" s="176">
        <v>64</v>
      </c>
      <c r="G329" s="177">
        <f>DIARIO!I327</f>
        <v>67</v>
      </c>
      <c r="H329" s="38">
        <f>DIARIO!I692</f>
        <v>0</v>
      </c>
    </row>
    <row r="330" spans="1:8" x14ac:dyDescent="0.35">
      <c r="A330" s="184">
        <v>44156</v>
      </c>
      <c r="B330" s="176">
        <v>67</v>
      </c>
      <c r="C330" s="176">
        <v>86</v>
      </c>
      <c r="D330" s="176">
        <v>88</v>
      </c>
      <c r="E330" s="176">
        <v>52</v>
      </c>
      <c r="F330" s="176">
        <v>56</v>
      </c>
      <c r="G330" s="177">
        <f>DIARIO!I328</f>
        <v>74</v>
      </c>
      <c r="H330" s="38">
        <f>DIARIO!I693</f>
        <v>0</v>
      </c>
    </row>
    <row r="331" spans="1:8" x14ac:dyDescent="0.35">
      <c r="A331" s="184">
        <v>44157</v>
      </c>
      <c r="B331" s="176">
        <v>107</v>
      </c>
      <c r="C331" s="176">
        <v>68</v>
      </c>
      <c r="D331" s="176">
        <v>66</v>
      </c>
      <c r="E331" s="176">
        <v>82</v>
      </c>
      <c r="F331" s="176">
        <v>89</v>
      </c>
      <c r="G331" s="177">
        <f>DIARIO!I329</f>
        <v>125</v>
      </c>
      <c r="H331" s="38">
        <f>DIARIO!I694</f>
        <v>0</v>
      </c>
    </row>
    <row r="332" spans="1:8" x14ac:dyDescent="0.35">
      <c r="A332" s="184">
        <v>44158</v>
      </c>
      <c r="B332" s="176">
        <v>89</v>
      </c>
      <c r="C332" s="176">
        <v>63</v>
      </c>
      <c r="D332" s="176">
        <v>82</v>
      </c>
      <c r="E332" s="176">
        <v>77</v>
      </c>
      <c r="F332" s="176">
        <v>92</v>
      </c>
      <c r="G332" s="177">
        <f>DIARIO!I330</f>
        <v>113</v>
      </c>
      <c r="H332" s="38">
        <f>DIARIO!I695</f>
        <v>0</v>
      </c>
    </row>
    <row r="333" spans="1:8" x14ac:dyDescent="0.35">
      <c r="A333" s="184">
        <v>44159</v>
      </c>
      <c r="B333" s="176">
        <v>76</v>
      </c>
      <c r="C333" s="176">
        <v>62</v>
      </c>
      <c r="D333" s="176">
        <v>60</v>
      </c>
      <c r="E333" s="176">
        <v>74</v>
      </c>
      <c r="F333" s="176">
        <v>110</v>
      </c>
      <c r="G333" s="177">
        <f>DIARIO!I331</f>
        <v>79</v>
      </c>
      <c r="H333" s="38">
        <f>DIARIO!I696</f>
        <v>0</v>
      </c>
    </row>
    <row r="334" spans="1:8" x14ac:dyDescent="0.35">
      <c r="A334" s="184">
        <v>44160</v>
      </c>
      <c r="B334" s="176">
        <v>59</v>
      </c>
      <c r="C334" s="176">
        <v>65</v>
      </c>
      <c r="D334" s="176">
        <v>77</v>
      </c>
      <c r="E334" s="176">
        <v>115</v>
      </c>
      <c r="F334" s="176">
        <v>89</v>
      </c>
      <c r="G334" s="177">
        <f>DIARIO!I332</f>
        <v>60</v>
      </c>
      <c r="H334" s="38">
        <f>DIARIO!I697</f>
        <v>0</v>
      </c>
    </row>
    <row r="335" spans="1:8" x14ac:dyDescent="0.35">
      <c r="A335" s="184">
        <v>44161</v>
      </c>
      <c r="B335" s="176">
        <v>59</v>
      </c>
      <c r="C335" s="176">
        <v>83</v>
      </c>
      <c r="D335" s="176">
        <v>109</v>
      </c>
      <c r="E335" s="176">
        <v>76</v>
      </c>
      <c r="F335" s="176">
        <v>74</v>
      </c>
      <c r="G335" s="177">
        <f>DIARIO!I333</f>
        <v>65</v>
      </c>
      <c r="H335" s="38">
        <f>DIARIO!I698</f>
        <v>0</v>
      </c>
    </row>
    <row r="336" spans="1:8" x14ac:dyDescent="0.35">
      <c r="A336" s="184">
        <v>44162</v>
      </c>
      <c r="B336" s="176">
        <v>63</v>
      </c>
      <c r="C336" s="176">
        <v>104</v>
      </c>
      <c r="D336" s="176">
        <v>79</v>
      </c>
      <c r="E336" s="176">
        <v>74</v>
      </c>
      <c r="F336" s="176">
        <v>69</v>
      </c>
      <c r="G336" s="177">
        <f>DIARIO!I334</f>
        <v>80</v>
      </c>
      <c r="H336" s="38">
        <f>DIARIO!I699</f>
        <v>0</v>
      </c>
    </row>
    <row r="337" spans="1:8" x14ac:dyDescent="0.35">
      <c r="A337" s="184">
        <v>44163</v>
      </c>
      <c r="B337" s="176">
        <v>91</v>
      </c>
      <c r="C337" s="176">
        <v>144</v>
      </c>
      <c r="D337" s="176">
        <v>64</v>
      </c>
      <c r="E337" s="176">
        <v>56</v>
      </c>
      <c r="F337" s="176">
        <v>67</v>
      </c>
      <c r="G337" s="177">
        <f>DIARIO!I335</f>
        <v>77</v>
      </c>
      <c r="H337" s="38">
        <f>DIARIO!I700</f>
        <v>0</v>
      </c>
    </row>
    <row r="338" spans="1:8" x14ac:dyDescent="0.35">
      <c r="A338" s="184">
        <v>44164</v>
      </c>
      <c r="B338" s="176">
        <v>116</v>
      </c>
      <c r="C338" s="176">
        <v>65</v>
      </c>
      <c r="D338" s="176">
        <v>67</v>
      </c>
      <c r="E338" s="176">
        <v>63</v>
      </c>
      <c r="F338" s="176">
        <v>67</v>
      </c>
      <c r="G338" s="177">
        <f>DIARIO!I336</f>
        <v>127</v>
      </c>
      <c r="H338" s="38">
        <f>DIARIO!I701</f>
        <v>0</v>
      </c>
    </row>
    <row r="339" spans="1:8" x14ac:dyDescent="0.35">
      <c r="A339" s="184">
        <v>44165</v>
      </c>
      <c r="B339" s="176">
        <v>76</v>
      </c>
      <c r="C339" s="176">
        <v>59</v>
      </c>
      <c r="D339" s="176">
        <v>73</v>
      </c>
      <c r="E339" s="176">
        <v>65</v>
      </c>
      <c r="F339" s="176">
        <v>85</v>
      </c>
      <c r="G339" s="177">
        <f>DIARIO!I337</f>
        <v>82</v>
      </c>
      <c r="H339" s="38">
        <f>DIARIO!I702</f>
        <v>0</v>
      </c>
    </row>
    <row r="340" spans="1:8" x14ac:dyDescent="0.35">
      <c r="A340" s="184">
        <v>44166</v>
      </c>
      <c r="B340" s="176">
        <v>75</v>
      </c>
      <c r="C340" s="176">
        <v>59</v>
      </c>
      <c r="D340" s="176">
        <v>78</v>
      </c>
      <c r="E340" s="176">
        <v>98</v>
      </c>
      <c r="F340" s="176">
        <v>115</v>
      </c>
      <c r="G340" s="177">
        <f>DIARIO!I338</f>
        <v>61</v>
      </c>
      <c r="H340" s="38">
        <f>DIARIO!I703</f>
        <v>0</v>
      </c>
    </row>
    <row r="341" spans="1:8" x14ac:dyDescent="0.35">
      <c r="A341" s="184">
        <v>44167</v>
      </c>
      <c r="B341" s="176">
        <v>63</v>
      </c>
      <c r="C341" s="176">
        <v>63</v>
      </c>
      <c r="D341" s="176">
        <v>96</v>
      </c>
      <c r="E341" s="176">
        <v>125</v>
      </c>
      <c r="F341" s="176">
        <v>80</v>
      </c>
      <c r="G341" s="177">
        <f>DIARIO!I339</f>
        <v>71</v>
      </c>
      <c r="H341" s="38">
        <f>DIARIO!I704</f>
        <v>0</v>
      </c>
    </row>
    <row r="342" spans="1:8" x14ac:dyDescent="0.35">
      <c r="A342" s="184">
        <v>44168</v>
      </c>
      <c r="B342" s="176">
        <v>75</v>
      </c>
      <c r="C342" s="176">
        <v>80</v>
      </c>
      <c r="D342" s="176">
        <v>118</v>
      </c>
      <c r="E342" s="176">
        <v>81</v>
      </c>
      <c r="F342" s="176">
        <v>82</v>
      </c>
      <c r="G342" s="177">
        <f>DIARIO!I340</f>
        <v>57</v>
      </c>
      <c r="H342" s="38">
        <f>DIARIO!I705</f>
        <v>0</v>
      </c>
    </row>
    <row r="343" spans="1:8" x14ac:dyDescent="0.35">
      <c r="A343" s="184">
        <v>44169</v>
      </c>
      <c r="B343" s="176">
        <v>85</v>
      </c>
      <c r="C343" s="176">
        <v>106</v>
      </c>
      <c r="D343" s="176">
        <v>93</v>
      </c>
      <c r="E343" s="176">
        <v>69</v>
      </c>
      <c r="F343" s="176">
        <v>70</v>
      </c>
      <c r="G343" s="177">
        <f>DIARIO!I341</f>
        <v>73</v>
      </c>
      <c r="H343" s="38">
        <f>DIARIO!I706</f>
        <v>0</v>
      </c>
    </row>
    <row r="344" spans="1:8" x14ac:dyDescent="0.35">
      <c r="A344" s="184">
        <v>44170</v>
      </c>
      <c r="B344" s="176">
        <v>84</v>
      </c>
      <c r="C344" s="176">
        <v>76</v>
      </c>
      <c r="D344" s="176">
        <v>96</v>
      </c>
      <c r="E344" s="176">
        <v>68</v>
      </c>
      <c r="F344" s="176">
        <v>53</v>
      </c>
      <c r="G344" s="177">
        <f>DIARIO!I342</f>
        <v>88</v>
      </c>
      <c r="H344" s="38">
        <f>DIARIO!I707</f>
        <v>0</v>
      </c>
    </row>
    <row r="345" spans="1:8" x14ac:dyDescent="0.35">
      <c r="A345" s="184">
        <v>44171</v>
      </c>
      <c r="B345" s="176">
        <v>118</v>
      </c>
      <c r="C345" s="176">
        <v>69</v>
      </c>
      <c r="D345" s="176">
        <v>86</v>
      </c>
      <c r="E345" s="176">
        <v>78</v>
      </c>
      <c r="F345" s="176">
        <v>80</v>
      </c>
      <c r="G345" s="177">
        <f>DIARIO!I343</f>
        <v>94</v>
      </c>
      <c r="H345" s="38">
        <f>DIARIO!I708</f>
        <v>0</v>
      </c>
    </row>
    <row r="346" spans="1:8" x14ac:dyDescent="0.35">
      <c r="A346" s="184">
        <v>44172</v>
      </c>
      <c r="B346" s="176">
        <v>73</v>
      </c>
      <c r="C346" s="176">
        <v>87</v>
      </c>
      <c r="D346" s="176">
        <v>86</v>
      </c>
      <c r="E346" s="176">
        <v>81</v>
      </c>
      <c r="F346" s="176">
        <v>86</v>
      </c>
      <c r="G346" s="177">
        <f>DIARIO!I344</f>
        <v>77</v>
      </c>
      <c r="H346" s="38">
        <f>DIARIO!I709</f>
        <v>0</v>
      </c>
    </row>
    <row r="347" spans="1:8" x14ac:dyDescent="0.35">
      <c r="A347" s="184">
        <v>44173</v>
      </c>
      <c r="B347" s="176">
        <v>91</v>
      </c>
      <c r="C347" s="176">
        <v>82</v>
      </c>
      <c r="D347" s="176">
        <v>114</v>
      </c>
      <c r="E347" s="176">
        <v>135</v>
      </c>
      <c r="F347" s="176">
        <v>141</v>
      </c>
      <c r="G347" s="177">
        <f>DIARIO!I345</f>
        <v>89</v>
      </c>
      <c r="H347" s="38">
        <f>DIARIO!I710</f>
        <v>0</v>
      </c>
    </row>
    <row r="348" spans="1:8" x14ac:dyDescent="0.35">
      <c r="A348" s="184">
        <v>44174</v>
      </c>
      <c r="B348" s="176">
        <v>67</v>
      </c>
      <c r="C348" s="176">
        <v>72</v>
      </c>
      <c r="D348" s="176">
        <v>80</v>
      </c>
      <c r="E348" s="176">
        <v>120</v>
      </c>
      <c r="F348" s="176">
        <v>78</v>
      </c>
      <c r="G348" s="177">
        <f>DIARIO!I346</f>
        <v>76</v>
      </c>
      <c r="H348" s="38">
        <f>DIARIO!I711</f>
        <v>0</v>
      </c>
    </row>
    <row r="349" spans="1:8" x14ac:dyDescent="0.35">
      <c r="A349" s="184">
        <v>44175</v>
      </c>
      <c r="B349" s="176">
        <v>70</v>
      </c>
      <c r="C349" s="176">
        <v>82</v>
      </c>
      <c r="D349" s="176">
        <v>101</v>
      </c>
      <c r="E349" s="176">
        <v>80</v>
      </c>
      <c r="F349" s="176">
        <v>77</v>
      </c>
      <c r="G349" s="177">
        <f>DIARIO!I347</f>
        <v>81</v>
      </c>
      <c r="H349" s="38">
        <f>DIARIO!I712</f>
        <v>0</v>
      </c>
    </row>
    <row r="350" spans="1:8" x14ac:dyDescent="0.35">
      <c r="A350" s="184">
        <v>44176</v>
      </c>
      <c r="B350" s="176">
        <v>73</v>
      </c>
      <c r="C350" s="176">
        <v>104</v>
      </c>
      <c r="D350" s="176">
        <v>67</v>
      </c>
      <c r="E350" s="176">
        <v>73</v>
      </c>
      <c r="F350" s="176">
        <v>73</v>
      </c>
      <c r="G350" s="177">
        <f>DIARIO!I348</f>
        <v>87</v>
      </c>
      <c r="H350" s="38">
        <f>DIARIO!I713</f>
        <v>0</v>
      </c>
    </row>
    <row r="351" spans="1:8" x14ac:dyDescent="0.35">
      <c r="A351" s="184">
        <v>44177</v>
      </c>
      <c r="B351" s="176">
        <v>93</v>
      </c>
      <c r="C351" s="176">
        <v>78</v>
      </c>
      <c r="D351" s="176">
        <v>68</v>
      </c>
      <c r="E351" s="176">
        <v>71</v>
      </c>
      <c r="F351" s="176">
        <v>104</v>
      </c>
      <c r="G351" s="177">
        <f>DIARIO!I349</f>
        <v>96</v>
      </c>
      <c r="H351" s="38">
        <f>DIARIO!I714</f>
        <v>0</v>
      </c>
    </row>
    <row r="352" spans="1:8" x14ac:dyDescent="0.35">
      <c r="A352" s="184">
        <v>44178</v>
      </c>
      <c r="B352" s="176">
        <v>101</v>
      </c>
      <c r="C352" s="176">
        <v>74</v>
      </c>
      <c r="D352" s="176">
        <v>79</v>
      </c>
      <c r="E352" s="176">
        <v>90</v>
      </c>
      <c r="F352" s="176">
        <v>87</v>
      </c>
      <c r="G352" s="177">
        <f>DIARIO!I350</f>
        <v>112</v>
      </c>
      <c r="H352" s="38">
        <f>DIARIO!I715</f>
        <v>0</v>
      </c>
    </row>
    <row r="353" spans="1:8" x14ac:dyDescent="0.35">
      <c r="A353" s="184">
        <v>44179</v>
      </c>
      <c r="B353" s="176">
        <v>73</v>
      </c>
      <c r="C353" s="176">
        <v>60</v>
      </c>
      <c r="D353" s="176">
        <v>83</v>
      </c>
      <c r="E353" s="176">
        <v>78</v>
      </c>
      <c r="F353" s="176">
        <v>106</v>
      </c>
      <c r="G353" s="177">
        <f>DIARIO!I351</f>
        <v>67</v>
      </c>
      <c r="H353" s="38">
        <f>DIARIO!I716</f>
        <v>0</v>
      </c>
    </row>
    <row r="354" spans="1:8" x14ac:dyDescent="0.35">
      <c r="A354" s="184">
        <v>44180</v>
      </c>
      <c r="B354" s="176">
        <v>77</v>
      </c>
      <c r="C354" s="176">
        <v>78</v>
      </c>
      <c r="D354" s="176">
        <v>96</v>
      </c>
      <c r="E354" s="176">
        <v>87</v>
      </c>
      <c r="F354" s="176">
        <v>139</v>
      </c>
      <c r="G354" s="177">
        <f>DIARIO!I352</f>
        <v>67</v>
      </c>
      <c r="H354" s="38">
        <f>DIARIO!I717</f>
        <v>0</v>
      </c>
    </row>
    <row r="355" spans="1:8" x14ac:dyDescent="0.35">
      <c r="A355" s="184">
        <v>44181</v>
      </c>
      <c r="B355" s="176">
        <v>68</v>
      </c>
      <c r="C355" s="176">
        <v>73</v>
      </c>
      <c r="D355" s="176">
        <v>88</v>
      </c>
      <c r="E355" s="176">
        <v>107</v>
      </c>
      <c r="F355" s="176">
        <v>88</v>
      </c>
      <c r="G355" s="177">
        <f>DIARIO!I353</f>
        <v>88</v>
      </c>
      <c r="H355" s="38">
        <f>DIARIO!I718</f>
        <v>0</v>
      </c>
    </row>
    <row r="356" spans="1:8" x14ac:dyDescent="0.35">
      <c r="A356" s="184">
        <v>44182</v>
      </c>
      <c r="B356" s="176">
        <v>66</v>
      </c>
      <c r="C356" s="176">
        <v>71</v>
      </c>
      <c r="D356" s="176">
        <v>120</v>
      </c>
      <c r="E356" s="176">
        <v>86</v>
      </c>
      <c r="F356" s="176">
        <v>93</v>
      </c>
      <c r="G356" s="177">
        <f>DIARIO!I354</f>
        <v>72</v>
      </c>
      <c r="H356" s="38">
        <f>DIARIO!I719</f>
        <v>0</v>
      </c>
    </row>
    <row r="357" spans="1:8" x14ac:dyDescent="0.35">
      <c r="A357" s="184">
        <v>44183</v>
      </c>
      <c r="B357" s="176">
        <v>67</v>
      </c>
      <c r="C357" s="176">
        <v>100</v>
      </c>
      <c r="D357" s="176">
        <v>105</v>
      </c>
      <c r="E357" s="176">
        <v>74</v>
      </c>
      <c r="F357" s="176">
        <v>92</v>
      </c>
      <c r="G357" s="177">
        <f>DIARIO!I355</f>
        <v>86</v>
      </c>
      <c r="H357" s="38">
        <f>DIARIO!I720</f>
        <v>0</v>
      </c>
    </row>
    <row r="358" spans="1:8" x14ac:dyDescent="0.35">
      <c r="A358" s="184">
        <v>44184</v>
      </c>
      <c r="B358" s="176">
        <v>75</v>
      </c>
      <c r="C358" s="176">
        <v>73</v>
      </c>
      <c r="D358" s="176">
        <v>90</v>
      </c>
      <c r="E358" s="176">
        <v>69</v>
      </c>
      <c r="F358" s="176">
        <v>92</v>
      </c>
      <c r="G358" s="177">
        <f>DIARIO!I356</f>
        <v>69</v>
      </c>
      <c r="H358" s="38">
        <f>DIARIO!I721</f>
        <v>0</v>
      </c>
    </row>
    <row r="359" spans="1:8" x14ac:dyDescent="0.35">
      <c r="A359" s="184">
        <v>44185</v>
      </c>
      <c r="B359" s="176">
        <v>104</v>
      </c>
      <c r="C359" s="176">
        <v>60</v>
      </c>
      <c r="D359" s="176">
        <v>82</v>
      </c>
      <c r="E359" s="176">
        <v>69</v>
      </c>
      <c r="F359" s="176">
        <v>90</v>
      </c>
      <c r="G359" s="177">
        <f>DIARIO!I357</f>
        <v>106</v>
      </c>
      <c r="H359" s="38">
        <f>DIARIO!I722</f>
        <v>0</v>
      </c>
    </row>
    <row r="360" spans="1:8" x14ac:dyDescent="0.35">
      <c r="A360" s="184">
        <v>44186</v>
      </c>
      <c r="B360" s="176">
        <v>81</v>
      </c>
      <c r="C360" s="176">
        <v>67</v>
      </c>
      <c r="D360" s="176">
        <v>71</v>
      </c>
      <c r="E360" s="176">
        <v>85</v>
      </c>
      <c r="F360" s="176">
        <v>107</v>
      </c>
      <c r="G360" s="177">
        <f>DIARIO!I358</f>
        <v>97</v>
      </c>
      <c r="H360" s="38">
        <f>DIARIO!I723</f>
        <v>0</v>
      </c>
    </row>
    <row r="361" spans="1:8" x14ac:dyDescent="0.35">
      <c r="A361" s="184">
        <v>44187</v>
      </c>
      <c r="B361" s="176">
        <v>91</v>
      </c>
      <c r="C361" s="176">
        <v>73</v>
      </c>
      <c r="D361" s="176">
        <v>83</v>
      </c>
      <c r="E361" s="176">
        <v>92</v>
      </c>
      <c r="F361" s="176">
        <v>121</v>
      </c>
      <c r="G361" s="177">
        <f>DIARIO!I359</f>
        <v>79</v>
      </c>
      <c r="H361" s="38">
        <f>DIARIO!I724</f>
        <v>0</v>
      </c>
    </row>
    <row r="362" spans="1:8" x14ac:dyDescent="0.35">
      <c r="A362" s="184">
        <v>44188</v>
      </c>
      <c r="B362" s="176">
        <v>64</v>
      </c>
      <c r="C362" s="176">
        <v>67</v>
      </c>
      <c r="D362" s="176">
        <v>83</v>
      </c>
      <c r="E362" s="176">
        <v>110</v>
      </c>
      <c r="F362" s="176">
        <v>106</v>
      </c>
      <c r="G362" s="177">
        <f>DIARIO!I360</f>
        <v>79</v>
      </c>
      <c r="H362" s="38">
        <f>DIARIO!I725</f>
        <v>0</v>
      </c>
    </row>
    <row r="363" spans="1:8" x14ac:dyDescent="0.35">
      <c r="A363" s="184">
        <v>44189</v>
      </c>
      <c r="B363" s="176">
        <v>83</v>
      </c>
      <c r="C363" s="176">
        <v>94</v>
      </c>
      <c r="D363" s="176">
        <v>120</v>
      </c>
      <c r="E363" s="176">
        <v>84</v>
      </c>
      <c r="F363" s="176">
        <v>81</v>
      </c>
      <c r="G363" s="177">
        <f>DIARIO!I361</f>
        <v>87</v>
      </c>
      <c r="H363" s="38">
        <f>DIARIO!I726</f>
        <v>0</v>
      </c>
    </row>
    <row r="364" spans="1:8" x14ac:dyDescent="0.35">
      <c r="A364" s="184">
        <v>44190</v>
      </c>
      <c r="B364" s="176">
        <v>179</v>
      </c>
      <c r="C364" s="176">
        <v>165</v>
      </c>
      <c r="D364" s="176">
        <v>135</v>
      </c>
      <c r="E364" s="176">
        <v>127</v>
      </c>
      <c r="F364" s="176">
        <v>167</v>
      </c>
      <c r="G364" s="177">
        <f>DIARIO!I362</f>
        <v>151</v>
      </c>
      <c r="H364" s="38">
        <f>DIARIO!I727</f>
        <v>0</v>
      </c>
    </row>
    <row r="365" spans="1:8" x14ac:dyDescent="0.35">
      <c r="A365" s="184">
        <v>44191</v>
      </c>
      <c r="B365" s="176">
        <v>85</v>
      </c>
      <c r="C365" s="176">
        <v>86</v>
      </c>
      <c r="D365" s="176">
        <v>81</v>
      </c>
      <c r="E365" s="176">
        <v>119</v>
      </c>
      <c r="F365" s="176">
        <v>105</v>
      </c>
      <c r="G365" s="177">
        <f>DIARIO!I363</f>
        <v>100</v>
      </c>
      <c r="H365" s="38">
        <f>DIARIO!I728</f>
        <v>0</v>
      </c>
    </row>
    <row r="366" spans="1:8" x14ac:dyDescent="0.35">
      <c r="A366" s="184">
        <v>44192</v>
      </c>
      <c r="B366" s="176">
        <v>97</v>
      </c>
      <c r="C366" s="176">
        <v>63</v>
      </c>
      <c r="D366" s="176">
        <v>73</v>
      </c>
      <c r="E366" s="176">
        <v>74</v>
      </c>
      <c r="F366" s="176">
        <v>83</v>
      </c>
      <c r="G366" s="177">
        <f>DIARIO!I364</f>
        <v>75</v>
      </c>
      <c r="H366" s="38">
        <f>DIARIO!I729</f>
        <v>0</v>
      </c>
    </row>
    <row r="367" spans="1:8" x14ac:dyDescent="0.35">
      <c r="A367" s="184">
        <v>44193</v>
      </c>
      <c r="B367" s="176">
        <v>66</v>
      </c>
      <c r="C367" s="176">
        <v>68</v>
      </c>
      <c r="D367" s="176">
        <v>68</v>
      </c>
      <c r="E367" s="176">
        <v>84</v>
      </c>
      <c r="F367" s="176">
        <v>89</v>
      </c>
      <c r="G367" s="177">
        <f>DIARIO!I365</f>
        <v>86</v>
      </c>
      <c r="H367" s="38">
        <f>DIARIO!I730</f>
        <v>0</v>
      </c>
    </row>
    <row r="368" spans="1:8" x14ac:dyDescent="0.35">
      <c r="A368" s="184">
        <v>44194</v>
      </c>
      <c r="B368" s="176">
        <v>75</v>
      </c>
      <c r="C368" s="176">
        <v>84</v>
      </c>
      <c r="D368" s="176">
        <v>80</v>
      </c>
      <c r="E368" s="176">
        <v>85</v>
      </c>
      <c r="F368" s="176">
        <v>108</v>
      </c>
      <c r="G368" s="177">
        <f>DIARIO!I366</f>
        <v>66</v>
      </c>
      <c r="H368" s="38">
        <f>DIARIO!I731</f>
        <v>0</v>
      </c>
    </row>
    <row r="369" spans="1:8" x14ac:dyDescent="0.35">
      <c r="A369" s="184">
        <v>44195</v>
      </c>
      <c r="B369" s="176">
        <v>77</v>
      </c>
      <c r="C369" s="176">
        <v>79</v>
      </c>
      <c r="D369" s="176">
        <v>85</v>
      </c>
      <c r="E369" s="176">
        <v>108</v>
      </c>
      <c r="F369" s="176">
        <v>95</v>
      </c>
      <c r="G369" s="177">
        <f>DIARIO!I367</f>
        <v>85</v>
      </c>
      <c r="H369" s="38">
        <f>DIARIO!I732</f>
        <v>0</v>
      </c>
    </row>
    <row r="370" spans="1:8" x14ac:dyDescent="0.35">
      <c r="A370" s="184">
        <v>44196</v>
      </c>
      <c r="B370" s="176">
        <v>87</v>
      </c>
      <c r="C370" s="176">
        <v>84</v>
      </c>
      <c r="D370" s="176">
        <v>102</v>
      </c>
      <c r="E370" s="176">
        <v>83</v>
      </c>
      <c r="F370" s="176">
        <v>106</v>
      </c>
      <c r="G370" s="177">
        <f>DIARIO!I368</f>
        <v>103</v>
      </c>
      <c r="H370" s="38">
        <f>DIARIO!I733</f>
        <v>0</v>
      </c>
    </row>
  </sheetData>
  <mergeCells count="27">
    <mergeCell ref="AM27:AN36"/>
    <mergeCell ref="AJ2:AJ13"/>
    <mergeCell ref="AT2:AT13"/>
    <mergeCell ref="AI14:AI25"/>
    <mergeCell ref="AB14:AB21"/>
    <mergeCell ref="AT14:AT22"/>
    <mergeCell ref="AB69:AB80"/>
    <mergeCell ref="AB81:AB92"/>
    <mergeCell ref="J2:J54"/>
    <mergeCell ref="T2:T54"/>
    <mergeCell ref="AB2:AB13"/>
    <mergeCell ref="J55:J89"/>
    <mergeCell ref="K124:N124"/>
    <mergeCell ref="J109:J124"/>
    <mergeCell ref="S111:X121"/>
    <mergeCell ref="AC27:AI27"/>
    <mergeCell ref="AC30:AF30"/>
    <mergeCell ref="AC33:AI33"/>
    <mergeCell ref="AC36:AF36"/>
    <mergeCell ref="AB27:AB36"/>
    <mergeCell ref="K109:Q109"/>
    <mergeCell ref="K112:N112"/>
    <mergeCell ref="K115:Q115"/>
    <mergeCell ref="K118:N118"/>
    <mergeCell ref="K121:Q121"/>
    <mergeCell ref="S55:S107"/>
    <mergeCell ref="AB62:AQ62"/>
  </mergeCells>
  <conditionalFormatting sqref="BC2:BC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DIARIO</vt:lpstr>
      <vt:lpstr>ExccesM (TODAS)</vt:lpstr>
      <vt:lpstr>ExccesM (NATURALES)</vt:lpstr>
      <vt:lpstr>ExccesM (EXTERNAS)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Iván Ricardo Ome</dc:creator>
  <cp:keywords/>
  <dc:description/>
  <cp:lastModifiedBy>Iván R. Ome Osorio</cp:lastModifiedBy>
  <cp:revision/>
  <dcterms:created xsi:type="dcterms:W3CDTF">2016-04-18T20:50:38Z</dcterms:created>
  <dcterms:modified xsi:type="dcterms:W3CDTF">2021-09-17T19:49:56Z</dcterms:modified>
  <cp:category/>
  <cp:contentStatus/>
</cp:coreProperties>
</file>