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lga.araya\Documents\Envío a Prensa\2021\Archivos\"/>
    </mc:Choice>
  </mc:AlternateContent>
  <bookViews>
    <workbookView xWindow="0" yWindow="0" windowWidth="20490" windowHeight="7020" tabRatio="790"/>
  </bookViews>
  <sheets>
    <sheet name="Cuadro 1" sheetId="1" r:id="rId1"/>
    <sheet name="Gráfico 1" sheetId="28" r:id="rId2"/>
    <sheet name="Cuadro 2" sheetId="29" r:id="rId3"/>
    <sheet name="Gráfico 2" sheetId="30" r:id="rId4"/>
    <sheet name="Cuadro 3" sheetId="31" r:id="rId5"/>
    <sheet name="Gráfico 3" sheetId="32" r:id="rId6"/>
    <sheet name="Cuadro 4" sheetId="33" r:id="rId7"/>
    <sheet name="Gráfico 4" sheetId="34" r:id="rId8"/>
    <sheet name="Cuadro 5" sheetId="35" r:id="rId9"/>
    <sheet name="Gráfico 5" sheetId="36" r:id="rId10"/>
    <sheet name="Cuadro 6" sheetId="37" r:id="rId11"/>
    <sheet name="Gráfico 6" sheetId="38" r:id="rId12"/>
    <sheet name="Grupos de la P" sheetId="13" state="hidden" r:id="rId13"/>
    <sheet name="provincias" sheetId="20" state="hidden" r:id="rId14"/>
    <sheet name="regiones planif" sheetId="21" state="hidden" r:id="rId15"/>
    <sheet name="regionessalud" sheetId="22" state="hidden" r:id="rId16"/>
    <sheet name="Causas" sheetId="19" state="hidden" r:id="rId17"/>
  </sheets>
  <externalReferences>
    <externalReference r:id="rId18"/>
  </externalReferences>
  <definedNames>
    <definedName name="_xlnm.Print_Area" localSheetId="0">'Cuadro 1'!$B$2:$G$29</definedName>
    <definedName name="_xlnm.Print_Area" localSheetId="1">'Gráfico 1'!#REF!</definedName>
    <definedName name="_xlnm.Database" localSheetId="1">#REF!</definedName>
    <definedName name="_xlnm.Database">#REF!</definedName>
  </definedNames>
  <calcPr calcId="162913"/>
</workbook>
</file>

<file path=xl/calcChain.xml><?xml version="1.0" encoding="utf-8"?>
<calcChain xmlns="http://schemas.openxmlformats.org/spreadsheetml/2006/main">
  <c r="S9" i="32" l="1"/>
  <c r="Z12" i="32" s="1"/>
  <c r="T9" i="32"/>
  <c r="AA11" i="32" s="1"/>
  <c r="U9" i="32"/>
  <c r="AB12" i="32" s="1"/>
  <c r="V9" i="32"/>
  <c r="W9" i="32"/>
  <c r="X9" i="32"/>
  <c r="Z17" i="32"/>
  <c r="AB14" i="32"/>
  <c r="C16" i="31"/>
  <c r="C15" i="31"/>
  <c r="C14" i="31"/>
  <c r="C13" i="31"/>
  <c r="C12" i="31"/>
  <c r="C11" i="31"/>
  <c r="C10" i="31"/>
  <c r="C8" i="31"/>
  <c r="E10" i="1"/>
  <c r="E11" i="1"/>
  <c r="E12" i="1"/>
  <c r="E9" i="1"/>
  <c r="D41" i="13"/>
  <c r="G3" i="13" s="1"/>
  <c r="G2" i="13"/>
  <c r="F2" i="13"/>
  <c r="G4" i="13" s="1"/>
  <c r="L7" i="19"/>
  <c r="M7" i="19" s="1"/>
  <c r="L13" i="19" s="1"/>
  <c r="L8" i="19"/>
  <c r="L9" i="19"/>
  <c r="L10" i="19"/>
  <c r="L11" i="19"/>
  <c r="L12" i="19"/>
  <c r="E13" i="20"/>
  <c r="D13" i="20"/>
  <c r="E30" i="20"/>
  <c r="D30" i="20"/>
  <c r="F24" i="20"/>
  <c r="F25" i="20"/>
  <c r="F26" i="20"/>
  <c r="F23" i="20"/>
  <c r="F27" i="20"/>
  <c r="F28" i="20"/>
  <c r="F29" i="20"/>
  <c r="F7" i="20"/>
  <c r="F8" i="20"/>
  <c r="F9" i="20"/>
  <c r="F6" i="20"/>
  <c r="F10" i="20"/>
  <c r="F11" i="20"/>
  <c r="F12" i="20"/>
  <c r="F13" i="19"/>
  <c r="F12" i="19"/>
  <c r="F11" i="19"/>
  <c r="F10" i="19"/>
  <c r="F9" i="19"/>
  <c r="F8" i="19"/>
  <c r="Z15" i="32" l="1"/>
  <c r="AA14" i="32"/>
  <c r="Z14" i="32"/>
  <c r="Z13" i="32"/>
  <c r="F30" i="20"/>
  <c r="F13" i="20"/>
  <c r="F15" i="19"/>
  <c r="Z11" i="32"/>
  <c r="AD9" i="32"/>
  <c r="AB15" i="32"/>
  <c r="AB11" i="32"/>
  <c r="AA15" i="32"/>
  <c r="AB17" i="32"/>
  <c r="AB13" i="32"/>
  <c r="AA17" i="32"/>
  <c r="AA13" i="32"/>
  <c r="AB16" i="32"/>
  <c r="AA16" i="32"/>
  <c r="AA12" i="32"/>
  <c r="Z16" i="32"/>
  <c r="Z9" i="32" s="1"/>
  <c r="AA9" i="32" l="1"/>
  <c r="AB9" i="32"/>
  <c r="AC9" i="32"/>
  <c r="AE9" i="32"/>
</calcChain>
</file>

<file path=xl/sharedStrings.xml><?xml version="1.0" encoding="utf-8"?>
<sst xmlns="http://schemas.openxmlformats.org/spreadsheetml/2006/main" count="741" uniqueCount="360">
  <si>
    <t>Defunciones infaniles</t>
  </si>
  <si>
    <t>Defunciones infantiles</t>
  </si>
  <si>
    <t>TMI</t>
  </si>
  <si>
    <t>Hombres</t>
  </si>
  <si>
    <t>Mujeres</t>
  </si>
  <si>
    <t>Total</t>
  </si>
  <si>
    <t>Año</t>
  </si>
  <si>
    <t>Nacimientos</t>
  </si>
  <si>
    <t>Resto</t>
  </si>
  <si>
    <t>Frecuencia</t>
  </si>
  <si>
    <t>Porcentaje</t>
  </si>
  <si>
    <t/>
  </si>
  <si>
    <t>P070</t>
  </si>
  <si>
    <t>P072</t>
  </si>
  <si>
    <t>P073</t>
  </si>
  <si>
    <t>P210</t>
  </si>
  <si>
    <t>P219</t>
  </si>
  <si>
    <t>P220</t>
  </si>
  <si>
    <t>P239</t>
  </si>
  <si>
    <t>P240</t>
  </si>
  <si>
    <t>P243</t>
  </si>
  <si>
    <t>P251</t>
  </si>
  <si>
    <t>P269</t>
  </si>
  <si>
    <t>P271</t>
  </si>
  <si>
    <t>P280</t>
  </si>
  <si>
    <t>P298</t>
  </si>
  <si>
    <t>P364</t>
  </si>
  <si>
    <t>P369</t>
  </si>
  <si>
    <t>P529</t>
  </si>
  <si>
    <t>P600</t>
  </si>
  <si>
    <t>P769</t>
  </si>
  <si>
    <t>P770</t>
  </si>
  <si>
    <t>P780</t>
  </si>
  <si>
    <t>P832</t>
  </si>
  <si>
    <t>P916</t>
  </si>
  <si>
    <t>P960</t>
  </si>
  <si>
    <t>P968</t>
  </si>
  <si>
    <t>P051</t>
  </si>
  <si>
    <t>P059</t>
  </si>
  <si>
    <t>P071</t>
  </si>
  <si>
    <t>P082</t>
  </si>
  <si>
    <t>P159</t>
  </si>
  <si>
    <t>P230</t>
  </si>
  <si>
    <t>P249</t>
  </si>
  <si>
    <t>P250</t>
  </si>
  <si>
    <t>P281</t>
  </si>
  <si>
    <t>P285</t>
  </si>
  <si>
    <t>P288</t>
  </si>
  <si>
    <t>P368</t>
  </si>
  <si>
    <t>P372</t>
  </si>
  <si>
    <t>P523</t>
  </si>
  <si>
    <t>P524</t>
  </si>
  <si>
    <t>P551</t>
  </si>
  <si>
    <t>P700</t>
  </si>
  <si>
    <t>P900</t>
  </si>
  <si>
    <t>P942</t>
  </si>
  <si>
    <t>P969</t>
  </si>
  <si>
    <t>sexo</t>
  </si>
  <si>
    <t>1</t>
  </si>
  <si>
    <t>2</t>
  </si>
  <si>
    <t>Recuento</t>
  </si>
  <si>
    <t>provincia</t>
  </si>
  <si>
    <t>3</t>
  </si>
  <si>
    <t>4</t>
  </si>
  <si>
    <t>5</t>
  </si>
  <si>
    <t>6</t>
  </si>
  <si>
    <t>7</t>
  </si>
  <si>
    <t>(por mil nacimientos)</t>
  </si>
  <si>
    <t>causamuer</t>
  </si>
  <si>
    <t>Porcentaje válido</t>
  </si>
  <si>
    <t>Porcentaje acumulado</t>
  </si>
  <si>
    <t>Válido</t>
  </si>
  <si>
    <t>A048</t>
  </si>
  <si>
    <t>A080</t>
  </si>
  <si>
    <t>A083</t>
  </si>
  <si>
    <t>A084</t>
  </si>
  <si>
    <t>A085</t>
  </si>
  <si>
    <t>A090</t>
  </si>
  <si>
    <t>A419</t>
  </si>
  <si>
    <t>B020</t>
  </si>
  <si>
    <t>B462</t>
  </si>
  <si>
    <t>C719</t>
  </si>
  <si>
    <t>C959</t>
  </si>
  <si>
    <t>D180</t>
  </si>
  <si>
    <t>E430</t>
  </si>
  <si>
    <t>E710</t>
  </si>
  <si>
    <t>E889</t>
  </si>
  <si>
    <t>G009</t>
  </si>
  <si>
    <t>G049</t>
  </si>
  <si>
    <t>G120</t>
  </si>
  <si>
    <t>G711</t>
  </si>
  <si>
    <t>I270</t>
  </si>
  <si>
    <t>J110</t>
  </si>
  <si>
    <t>J121</t>
  </si>
  <si>
    <t>J129</t>
  </si>
  <si>
    <t>J130</t>
  </si>
  <si>
    <t>J152</t>
  </si>
  <si>
    <t>J180</t>
  </si>
  <si>
    <t>J209</t>
  </si>
  <si>
    <t>J220</t>
  </si>
  <si>
    <t>J460</t>
  </si>
  <si>
    <t>J690</t>
  </si>
  <si>
    <t>J810</t>
  </si>
  <si>
    <t>J849</t>
  </si>
  <si>
    <t>J984</t>
  </si>
  <si>
    <t>N179</t>
  </si>
  <si>
    <t>P371</t>
  </si>
  <si>
    <t>P833</t>
  </si>
  <si>
    <t>Q000</t>
  </si>
  <si>
    <t>Q012</t>
  </si>
  <si>
    <t>Q019</t>
  </si>
  <si>
    <t>Q020</t>
  </si>
  <si>
    <t>Q031</t>
  </si>
  <si>
    <t>Q039</t>
  </si>
  <si>
    <t>Q042</t>
  </si>
  <si>
    <t>Q043</t>
  </si>
  <si>
    <t>Q048</t>
  </si>
  <si>
    <t>Q059</t>
  </si>
  <si>
    <t>Q200</t>
  </si>
  <si>
    <t>Q203</t>
  </si>
  <si>
    <t>Q204</t>
  </si>
  <si>
    <t>Q209</t>
  </si>
  <si>
    <t>Q210</t>
  </si>
  <si>
    <t>Q211</t>
  </si>
  <si>
    <t>Q212</t>
  </si>
  <si>
    <t>Q213</t>
  </si>
  <si>
    <t>Q223</t>
  </si>
  <si>
    <t>Q224</t>
  </si>
  <si>
    <t>Q225</t>
  </si>
  <si>
    <t>Q226</t>
  </si>
  <si>
    <t>Q233</t>
  </si>
  <si>
    <t>Q234</t>
  </si>
  <si>
    <t>Q248</t>
  </si>
  <si>
    <t>Q249</t>
  </si>
  <si>
    <t>Q250</t>
  </si>
  <si>
    <t>Q251</t>
  </si>
  <si>
    <t>Q254</t>
  </si>
  <si>
    <t>Q264</t>
  </si>
  <si>
    <t>Q321</t>
  </si>
  <si>
    <t>Q336</t>
  </si>
  <si>
    <t>Q339</t>
  </si>
  <si>
    <t>Q390</t>
  </si>
  <si>
    <t>Q402</t>
  </si>
  <si>
    <t>Q411</t>
  </si>
  <si>
    <t>Q431</t>
  </si>
  <si>
    <t>Q438</t>
  </si>
  <si>
    <t>Q442</t>
  </si>
  <si>
    <t>Q601</t>
  </si>
  <si>
    <t>Q606</t>
  </si>
  <si>
    <t>Q613</t>
  </si>
  <si>
    <t>Q771</t>
  </si>
  <si>
    <t>Q772</t>
  </si>
  <si>
    <t>Q774</t>
  </si>
  <si>
    <t>Q780</t>
  </si>
  <si>
    <t>Q788</t>
  </si>
  <si>
    <t>Q790</t>
  </si>
  <si>
    <t>Q792</t>
  </si>
  <si>
    <t>Q793</t>
  </si>
  <si>
    <t>Q804</t>
  </si>
  <si>
    <t>Q819</t>
  </si>
  <si>
    <t>Q820</t>
  </si>
  <si>
    <t>Q871</t>
  </si>
  <si>
    <t>Q872</t>
  </si>
  <si>
    <t>Q878</t>
  </si>
  <si>
    <t>Q893</t>
  </si>
  <si>
    <t>Q897</t>
  </si>
  <si>
    <t>Q909</t>
  </si>
  <si>
    <t>Q913</t>
  </si>
  <si>
    <t>Q917</t>
  </si>
  <si>
    <t>R950</t>
  </si>
  <si>
    <t>R970</t>
  </si>
  <si>
    <t>R990</t>
  </si>
  <si>
    <t>V892</t>
  </si>
  <si>
    <t>W799</t>
  </si>
  <si>
    <t>W819</t>
  </si>
  <si>
    <t>W840</t>
  </si>
  <si>
    <t>Y079</t>
  </si>
  <si>
    <t>Y090</t>
  </si>
  <si>
    <t>Q</t>
  </si>
  <si>
    <t>P</t>
  </si>
  <si>
    <t>J</t>
  </si>
  <si>
    <t>Ay B</t>
  </si>
  <si>
    <t>I</t>
  </si>
  <si>
    <t>G</t>
  </si>
  <si>
    <t>Def infantiles</t>
  </si>
  <si>
    <t>reginec</t>
  </si>
  <si>
    <t>regsalud</t>
  </si>
  <si>
    <t>8</t>
  </si>
  <si>
    <t>9</t>
  </si>
  <si>
    <t>A030</t>
  </si>
  <si>
    <t>A498</t>
  </si>
  <si>
    <t>A860</t>
  </si>
  <si>
    <t>C950</t>
  </si>
  <si>
    <t>D696</t>
  </si>
  <si>
    <t>D710</t>
  </si>
  <si>
    <t>E460</t>
  </si>
  <si>
    <t>E740</t>
  </si>
  <si>
    <t>E752</t>
  </si>
  <si>
    <t>E849</t>
  </si>
  <si>
    <t>G008</t>
  </si>
  <si>
    <t>G039</t>
  </si>
  <si>
    <t>G042</t>
  </si>
  <si>
    <t>G129</t>
  </si>
  <si>
    <t>G409</t>
  </si>
  <si>
    <t>G804</t>
  </si>
  <si>
    <t>G939</t>
  </si>
  <si>
    <t>I259</t>
  </si>
  <si>
    <t>I271</t>
  </si>
  <si>
    <t>I288</t>
  </si>
  <si>
    <t>I409</t>
  </si>
  <si>
    <t>I420</t>
  </si>
  <si>
    <t>I424</t>
  </si>
  <si>
    <t>J069</t>
  </si>
  <si>
    <t>J100</t>
  </si>
  <si>
    <t>J159</t>
  </si>
  <si>
    <t>J189</t>
  </si>
  <si>
    <t>J219</t>
  </si>
  <si>
    <t>J981</t>
  </si>
  <si>
    <t>K219</t>
  </si>
  <si>
    <t>K659</t>
  </si>
  <si>
    <t>K769</t>
  </si>
  <si>
    <t>M314</t>
  </si>
  <si>
    <t>M726</t>
  </si>
  <si>
    <t>P236</t>
  </si>
  <si>
    <t>P241</t>
  </si>
  <si>
    <t>P351</t>
  </si>
  <si>
    <t>P352</t>
  </si>
  <si>
    <t>P522</t>
  </si>
  <si>
    <t>P788</t>
  </si>
  <si>
    <t>P789</t>
  </si>
  <si>
    <t>P919</t>
  </si>
  <si>
    <t>Q046</t>
  </si>
  <si>
    <t>Q049</t>
  </si>
  <si>
    <t>Q070</t>
  </si>
  <si>
    <t>Q079</t>
  </si>
  <si>
    <t>Q142</t>
  </si>
  <si>
    <t>Q230</t>
  </si>
  <si>
    <t>Q232</t>
  </si>
  <si>
    <t>Q245</t>
  </si>
  <si>
    <t>Q255</t>
  </si>
  <si>
    <t>Q283</t>
  </si>
  <si>
    <t>Q301</t>
  </si>
  <si>
    <t>Q348</t>
  </si>
  <si>
    <t>Q349</t>
  </si>
  <si>
    <t>Q410</t>
  </si>
  <si>
    <t>Q419</t>
  </si>
  <si>
    <t>Q614</t>
  </si>
  <si>
    <t>Q620</t>
  </si>
  <si>
    <t>Q678</t>
  </si>
  <si>
    <t>Q688</t>
  </si>
  <si>
    <t>Q767</t>
  </si>
  <si>
    <t>Q768</t>
  </si>
  <si>
    <t>Q803</t>
  </si>
  <si>
    <t>Q870</t>
  </si>
  <si>
    <t>Q894</t>
  </si>
  <si>
    <t>Inmaturidad extrema</t>
  </si>
  <si>
    <t>dificultad respirato del RN</t>
  </si>
  <si>
    <t>DATOS DEL GRÁFICO 1</t>
  </si>
  <si>
    <t>Tasas de mortalidad infantil</t>
  </si>
  <si>
    <t>Tasas de mortalidad</t>
  </si>
  <si>
    <t>Infantil</t>
  </si>
  <si>
    <t>Neonatal</t>
  </si>
  <si>
    <t>DATOS DEL GRÁFICO 2</t>
  </si>
  <si>
    <t>Defunciones Infantiles</t>
  </si>
  <si>
    <t>Neonatales</t>
  </si>
  <si>
    <t>Posneonatales</t>
  </si>
  <si>
    <t>Peso relativo del total de defunciones infantiles</t>
  </si>
  <si>
    <t>Causa de muerte</t>
  </si>
  <si>
    <t>Ciertas afecciones originadas en el período perinatal</t>
  </si>
  <si>
    <t>Malformaciones congénitas</t>
  </si>
  <si>
    <t>Enfermedades del sistema respiratorio</t>
  </si>
  <si>
    <t>Ciertas enfermedades infecciosas y parasitarias</t>
  </si>
  <si>
    <t>Enfermedades del sistema circulatorio</t>
  </si>
  <si>
    <t>Enfermedades del sistema nervioso</t>
  </si>
  <si>
    <t>Otras causas</t>
  </si>
  <si>
    <t>DATOS DEL GRÁFICO 3</t>
  </si>
  <si>
    <t xml:space="preserve">Total </t>
  </si>
  <si>
    <t xml:space="preserve">Distribución absoluta </t>
  </si>
  <si>
    <t xml:space="preserve">Distribución relativa </t>
  </si>
  <si>
    <t>Provincia de residencia y sexo</t>
    <phoneticPr fontId="0" type="noConversion"/>
  </si>
  <si>
    <t>Costa Rica</t>
  </si>
  <si>
    <t>San José</t>
  </si>
  <si>
    <t>Alajuela</t>
  </si>
  <si>
    <t>Cartago</t>
  </si>
  <si>
    <t>Heredia</t>
  </si>
  <si>
    <t>Guanacaste</t>
  </si>
  <si>
    <t>Puntarenas</t>
  </si>
  <si>
    <t>Limón</t>
  </si>
  <si>
    <t>Datos para el cuadro 4</t>
  </si>
  <si>
    <t>Provincia de residencia y sexo</t>
  </si>
  <si>
    <t>Datos del gráfico 4</t>
  </si>
  <si>
    <t xml:space="preserve">Provincia </t>
  </si>
  <si>
    <t>Tasa de mortalidad infantil</t>
  </si>
  <si>
    <t>Región de planificación</t>
  </si>
  <si>
    <t>Central</t>
  </si>
  <si>
    <t>Chorotega</t>
  </si>
  <si>
    <t>Pacífico Central</t>
  </si>
  <si>
    <t>Brunca</t>
  </si>
  <si>
    <t>Huetar Caribe</t>
  </si>
  <si>
    <t>Huetar Norte</t>
  </si>
  <si>
    <t>Datos de gráfico 5</t>
  </si>
  <si>
    <t>(orden descendente)</t>
  </si>
  <si>
    <t>Región</t>
  </si>
  <si>
    <t>Central Sur</t>
  </si>
  <si>
    <t>Central Este</t>
  </si>
  <si>
    <t>Central Norte</t>
  </si>
  <si>
    <t>Datos de gráfico 6</t>
  </si>
  <si>
    <t xml:space="preserve">Tasa de mortalidad infantil </t>
  </si>
  <si>
    <t>(Tasa por mil nacimientos)</t>
  </si>
  <si>
    <t>(Por mil nacimientos)</t>
  </si>
  <si>
    <t>Fuente: cuadro 2.</t>
  </si>
  <si>
    <t>Fuente: cuadro 3.</t>
  </si>
  <si>
    <t>Fuente: cuadro 4.</t>
  </si>
  <si>
    <t>Fuente: cuadro 5.</t>
  </si>
  <si>
    <t>Occidente</t>
  </si>
  <si>
    <t>Fuente: cuadro 6.</t>
  </si>
  <si>
    <t>Cuadro 1</t>
  </si>
  <si>
    <t>Gráfico 1</t>
  </si>
  <si>
    <t>Cuadro 2</t>
  </si>
  <si>
    <t>Postneonatal</t>
  </si>
  <si>
    <t>Gráfico 2</t>
  </si>
  <si>
    <t>Cuadro 3</t>
  </si>
  <si>
    <t>Gráfico 3</t>
  </si>
  <si>
    <t>Cuadro 4</t>
  </si>
  <si>
    <t>Gráfico 4</t>
  </si>
  <si>
    <t>Cuadro 5</t>
  </si>
  <si>
    <t>Gráfico 5</t>
  </si>
  <si>
    <t>Gráfico 6</t>
  </si>
  <si>
    <t>Postneonatales</t>
  </si>
  <si>
    <t>Costa Rica. Total de nacimientos, defunciones infantiles y tasa de mortalidad infantil, I semestre 2007 - 2021</t>
  </si>
  <si>
    <t>a/ Datos preliminares.</t>
  </si>
  <si>
    <t>Fuente: INEC-Costa Rica. Estadísticas vitales, 2007 - 2021.</t>
  </si>
  <si>
    <t>Costa Rica. Total de nacimientos, total de defunciones infantiles y tasas de mortalidad infantil por sexo, I semestre 2007 - 2021
(tasa por mil nacimientos)</t>
  </si>
  <si>
    <t xml:space="preserve">Fuente: INEC-Costa Rica. Estadísticas vitales, 2007 - 2021.       </t>
  </si>
  <si>
    <t>Nota: datos preliminares para 2020 y 2021.</t>
  </si>
  <si>
    <t>Costa Rica. Total de nacimientos, total de defunciones infantiles, total de defunciones neonatales y postneonatales, tasa de mortalidad infantil y tasas de mortalidad neonatal y postneonatal, I semestre 2007-2021</t>
  </si>
  <si>
    <t>Fuente: INEC-Costa Rica. Estadísticas vitales, 2016 - 2021.</t>
  </si>
  <si>
    <t>Costa Rica. Distribución absoluta y distribución porcentual de las defunciones infantiles según causa de muerte, I semestre 2016 - 2021</t>
  </si>
  <si>
    <t>Costa Rica. Tasas de mortalidad infantil por año, según provincia de residencia y sexo, I semestre 2016 - 2021</t>
  </si>
  <si>
    <t>Costa Rica. Total de defunciones infantiles y total de nacimientos por año, según provincia de residencia y sexo, I semestre 2016-2021</t>
  </si>
  <si>
    <t xml:space="preserve">Costa Rica. Tasa de mortalidad infantil según provincia de residencia, I semestre 2021
</t>
  </si>
  <si>
    <t>Costa Rica.Tasa de mortalidad infantil según región de planificación, I semestre 2021</t>
  </si>
  <si>
    <t>Costa Rica. Tasa de mortalidad infantil según regionalización del Ministerio de Salud, I semestre 2021</t>
  </si>
  <si>
    <t>Fuente: INEC-Costa Rica. Estadísticas vitales, 2020 y 2021.</t>
  </si>
  <si>
    <t>Costa Rica. Tasa de mortalidad infantil por sexo, I semestre 2007 - 2021
(Por mil nacimientos)</t>
  </si>
  <si>
    <t>Costa Rica. Tasas de mortalidad infantil, neonatal y postneonatal, I semestre 2007 - 2021</t>
  </si>
  <si>
    <t>Años</t>
  </si>
  <si>
    <t>Costa Rica. Total de nacimientos, defunciones infantiles y tasa de mortalidad infantil según región de planificación, 
I semestre 2020 y 2021</t>
  </si>
  <si>
    <t>Cuadro 6</t>
  </si>
  <si>
    <t>Costa Rica. Total de nacimientos, defunciones infantiles y tasa de mortalidad infantil según regionalización del Ministerio de Salud, I semestre 2020 y 2021</t>
  </si>
  <si>
    <r>
      <t>2021</t>
    </r>
    <r>
      <rPr>
        <b/>
        <vertAlign val="superscript"/>
        <sz val="9"/>
        <rFont val="Arial"/>
        <family val="2"/>
      </rPr>
      <t>a/</t>
    </r>
  </si>
  <si>
    <r>
      <t>2020</t>
    </r>
    <r>
      <rPr>
        <b/>
        <vertAlign val="superscript"/>
        <sz val="9"/>
        <rFont val="Arial"/>
        <family val="2"/>
      </rPr>
      <t>a/</t>
    </r>
  </si>
  <si>
    <r>
      <t>2020</t>
    </r>
    <r>
      <rPr>
        <vertAlign val="superscript"/>
        <sz val="9"/>
        <rFont val="Arial"/>
        <family val="2"/>
      </rPr>
      <t>a/</t>
    </r>
  </si>
  <si>
    <r>
      <t>2021</t>
    </r>
    <r>
      <rPr>
        <vertAlign val="superscript"/>
        <sz val="9"/>
        <rFont val="Arial"/>
        <family val="2"/>
      </rPr>
      <t>a/</t>
    </r>
  </si>
  <si>
    <r>
      <t>2020</t>
    </r>
    <r>
      <rPr>
        <b/>
        <vertAlign val="superscript"/>
        <sz val="10"/>
        <rFont val="Arial"/>
        <family val="2"/>
      </rPr>
      <t>a/</t>
    </r>
  </si>
  <si>
    <r>
      <t>2021</t>
    </r>
    <r>
      <rPr>
        <b/>
        <vertAlign val="superscript"/>
        <sz val="10"/>
        <rFont val="Arial"/>
        <family val="2"/>
      </rPr>
      <t>a/</t>
    </r>
  </si>
  <si>
    <r>
      <t>Costa Rica. Tasa de mortalidad infantil según provincia de residencia, I semestre 2021</t>
    </r>
    <r>
      <rPr>
        <b/>
        <vertAlign val="superscript"/>
        <sz val="11"/>
        <rFont val="Arial"/>
        <family val="2"/>
      </rPr>
      <t>a/</t>
    </r>
  </si>
  <si>
    <r>
      <t>Costa Rica. Tasa de mortalidad infantil según región de planificación, I semestre 2021</t>
    </r>
    <r>
      <rPr>
        <b/>
        <vertAlign val="superscript"/>
        <sz val="11"/>
        <rFont val="Arial"/>
        <family val="2"/>
      </rPr>
      <t>a/</t>
    </r>
  </si>
  <si>
    <r>
      <t>Costa Rica. Tasa de mortalidad infantil según regionalización del Ministerio de Salud, I semestre 2021</t>
    </r>
    <r>
      <rPr>
        <b/>
        <vertAlign val="superscript"/>
        <sz val="11"/>
        <rFont val="Arial"/>
        <family val="2"/>
      </rPr>
      <t>a/</t>
    </r>
  </si>
  <si>
    <t>Costa Rica. Distribución porcentual de defunciones infantiles según causa básica de muerte, I semestre 2016 - 2021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</si>
</sst>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-* #,##0.00_-;\-* #,##0.00_-;_-* &quot;-&quot;??_-;_-@_-"/>
    <numFmt numFmtId="165" formatCode="#\ ##0"/>
    <numFmt numFmtId="166" formatCode="###0"/>
    <numFmt numFmtId="167" formatCode="###0.0"/>
    <numFmt numFmtId="168" formatCode="0.0"/>
    <numFmt numFmtId="169" formatCode="#,##0.0_);\(#,##0.0\)"/>
    <numFmt numFmtId="170" formatCode="0\ 000"/>
    <numFmt numFmtId="171" formatCode="#\ ###\ ###"/>
    <numFmt numFmtId="172" formatCode="000\ 000"/>
  </numFmts>
  <fonts count="26">
    <font>
      <sz val="10"/>
      <name val="Arial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3"/>
      <name val="Poor Richard"/>
      <family val="1"/>
    </font>
    <font>
      <sz val="11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0" fontId="6" fillId="0" borderId="0"/>
    <xf numFmtId="164" fontId="1" fillId="0" borderId="0" applyFont="0" applyFill="0" applyBorder="0" applyAlignment="0" applyProtection="0"/>
  </cellStyleXfs>
  <cellXfs count="379">
    <xf numFmtId="0" fontId="0" fillId="0" borderId="0" xfId="0"/>
    <xf numFmtId="166" fontId="0" fillId="0" borderId="0" xfId="0" applyNumberFormat="1"/>
    <xf numFmtId="0" fontId="1" fillId="0" borderId="0" xfId="3"/>
    <xf numFmtId="0" fontId="3" fillId="0" borderId="6" xfId="3" applyFont="1" applyBorder="1" applyAlignment="1">
      <alignment horizontal="center" wrapText="1"/>
    </xf>
    <xf numFmtId="0" fontId="3" fillId="0" borderId="10" xfId="3" applyFont="1" applyBorder="1" applyAlignment="1">
      <alignment horizontal="left" vertical="top" wrapText="1"/>
    </xf>
    <xf numFmtId="166" fontId="3" fillId="0" borderId="11" xfId="3" applyNumberFormat="1" applyFont="1" applyBorder="1" applyAlignment="1">
      <alignment horizontal="right" vertical="center"/>
    </xf>
    <xf numFmtId="0" fontId="3" fillId="0" borderId="14" xfId="3" applyFont="1" applyBorder="1" applyAlignment="1">
      <alignment horizontal="left" vertical="top" wrapText="1"/>
    </xf>
    <xf numFmtId="166" fontId="3" fillId="0" borderId="15" xfId="3" applyNumberFormat="1" applyFont="1" applyBorder="1" applyAlignment="1">
      <alignment horizontal="right" vertical="center"/>
    </xf>
    <xf numFmtId="0" fontId="3" fillId="0" borderId="16" xfId="3" applyFont="1" applyBorder="1" applyAlignment="1">
      <alignment horizontal="left" vertical="top" wrapText="1"/>
    </xf>
    <xf numFmtId="166" fontId="3" fillId="0" borderId="17" xfId="3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4"/>
    <xf numFmtId="0" fontId="3" fillId="0" borderId="20" xfId="4" applyFont="1" applyBorder="1" applyAlignment="1">
      <alignment horizontal="center" wrapText="1"/>
    </xf>
    <xf numFmtId="0" fontId="3" fillId="0" borderId="29" xfId="4" applyFont="1" applyBorder="1" applyAlignment="1">
      <alignment horizontal="center" wrapText="1"/>
    </xf>
    <xf numFmtId="0" fontId="3" fillId="0" borderId="21" xfId="4" applyFont="1" applyBorder="1" applyAlignment="1">
      <alignment horizontal="center" wrapText="1"/>
    </xf>
    <xf numFmtId="0" fontId="3" fillId="0" borderId="23" xfId="4" applyFont="1" applyBorder="1" applyAlignment="1">
      <alignment horizontal="center" wrapText="1"/>
    </xf>
    <xf numFmtId="0" fontId="3" fillId="0" borderId="10" xfId="4" applyFont="1" applyBorder="1" applyAlignment="1">
      <alignment horizontal="left" vertical="top" wrapText="1"/>
    </xf>
    <xf numFmtId="166" fontId="3" fillId="0" borderId="11" xfId="4" applyNumberFormat="1" applyFont="1" applyBorder="1" applyAlignment="1">
      <alignment horizontal="right" vertical="center"/>
    </xf>
    <xf numFmtId="166" fontId="3" fillId="0" borderId="24" xfId="4" applyNumberFormat="1" applyFont="1" applyBorder="1" applyAlignment="1">
      <alignment horizontal="right" vertical="center"/>
    </xf>
    <xf numFmtId="0" fontId="3" fillId="0" borderId="14" xfId="4" applyFont="1" applyBorder="1" applyAlignment="1">
      <alignment horizontal="left" vertical="top" wrapText="1"/>
    </xf>
    <xf numFmtId="166" fontId="3" fillId="0" borderId="15" xfId="4" applyNumberFormat="1" applyFont="1" applyBorder="1" applyAlignment="1">
      <alignment horizontal="right" vertical="center"/>
    </xf>
    <xf numFmtId="166" fontId="3" fillId="0" borderId="25" xfId="4" applyNumberFormat="1" applyFont="1" applyBorder="1" applyAlignment="1">
      <alignment horizontal="right" vertical="center"/>
    </xf>
    <xf numFmtId="0" fontId="3" fillId="0" borderId="16" xfId="4" applyFont="1" applyBorder="1" applyAlignment="1">
      <alignment horizontal="left" vertical="top" wrapText="1"/>
    </xf>
    <xf numFmtId="166" fontId="3" fillId="0" borderId="17" xfId="4" applyNumberFormat="1" applyFont="1" applyBorder="1" applyAlignment="1">
      <alignment horizontal="right" vertical="center"/>
    </xf>
    <xf numFmtId="166" fontId="3" fillId="0" borderId="26" xfId="4" applyNumberFormat="1" applyFont="1" applyBorder="1" applyAlignment="1">
      <alignment horizontal="right" vertical="center"/>
    </xf>
    <xf numFmtId="166" fontId="1" fillId="0" borderId="0" xfId="4" applyNumberFormat="1"/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10" xfId="0" applyFont="1" applyBorder="1" applyAlignment="1">
      <alignment horizontal="left" vertical="top" wrapText="1"/>
    </xf>
    <xf numFmtId="166" fontId="4" fillId="0" borderId="11" xfId="0" applyNumberFormat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right" vertical="center"/>
    </xf>
    <xf numFmtId="167" fontId="4" fillId="0" borderId="24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left" vertical="top" wrapText="1"/>
    </xf>
    <xf numFmtId="166" fontId="4" fillId="0" borderId="15" xfId="0" applyNumberFormat="1" applyFont="1" applyBorder="1" applyAlignment="1">
      <alignment horizontal="right" vertical="center"/>
    </xf>
    <xf numFmtId="167" fontId="4" fillId="0" borderId="4" xfId="0" applyNumberFormat="1" applyFont="1" applyBorder="1" applyAlignment="1">
      <alignment horizontal="right" vertical="center"/>
    </xf>
    <xf numFmtId="167" fontId="4" fillId="0" borderId="25" xfId="0" applyNumberFormat="1" applyFont="1" applyBorder="1" applyAlignment="1">
      <alignment horizontal="right" vertical="center"/>
    </xf>
    <xf numFmtId="0" fontId="4" fillId="0" borderId="16" xfId="0" applyFont="1" applyBorder="1" applyAlignment="1">
      <alignment horizontal="left" vertical="top" wrapText="1"/>
    </xf>
    <xf numFmtId="166" fontId="4" fillId="0" borderId="17" xfId="0" applyNumberFormat="1" applyFont="1" applyBorder="1" applyAlignment="1">
      <alignment horizontal="right" vertical="center"/>
    </xf>
    <xf numFmtId="167" fontId="4" fillId="0" borderId="18" xfId="0" applyNumberFormat="1" applyFont="1" applyBorder="1" applyAlignment="1">
      <alignment horizontal="right" vertical="center"/>
    </xf>
    <xf numFmtId="0" fontId="4" fillId="0" borderId="26" xfId="0" applyFont="1" applyBorder="1" applyAlignment="1">
      <alignment horizontal="left" vertical="center" wrapText="1"/>
    </xf>
    <xf numFmtId="0" fontId="1" fillId="0" borderId="0" xfId="5"/>
    <xf numFmtId="0" fontId="3" fillId="0" borderId="6" xfId="5" applyFont="1" applyBorder="1" applyAlignment="1">
      <alignment horizontal="center" wrapText="1"/>
    </xf>
    <xf numFmtId="0" fontId="3" fillId="0" borderId="10" xfId="5" applyFont="1" applyBorder="1" applyAlignment="1">
      <alignment horizontal="left" vertical="top" wrapText="1"/>
    </xf>
    <xf numFmtId="166" fontId="3" fillId="0" borderId="11" xfId="5" applyNumberFormat="1" applyFont="1" applyBorder="1" applyAlignment="1">
      <alignment horizontal="right" vertical="center"/>
    </xf>
    <xf numFmtId="0" fontId="3" fillId="0" borderId="14" xfId="5" applyFont="1" applyBorder="1" applyAlignment="1">
      <alignment horizontal="left" vertical="top" wrapText="1"/>
    </xf>
    <xf numFmtId="166" fontId="3" fillId="0" borderId="15" xfId="5" applyNumberFormat="1" applyFont="1" applyBorder="1" applyAlignment="1">
      <alignment horizontal="right" vertical="center"/>
    </xf>
    <xf numFmtId="0" fontId="3" fillId="0" borderId="16" xfId="5" applyFont="1" applyBorder="1" applyAlignment="1">
      <alignment horizontal="left" vertical="top" wrapText="1"/>
    </xf>
    <xf numFmtId="166" fontId="3" fillId="0" borderId="17" xfId="5" applyNumberFormat="1" applyFont="1" applyBorder="1" applyAlignment="1">
      <alignment horizontal="right" vertical="center"/>
    </xf>
    <xf numFmtId="166" fontId="3" fillId="2" borderId="15" xfId="5" applyNumberFormat="1" applyFont="1" applyFill="1" applyBorder="1" applyAlignment="1">
      <alignment horizontal="right" vertical="center"/>
    </xf>
    <xf numFmtId="166" fontId="1" fillId="0" borderId="0" xfId="5" applyNumberFormat="1"/>
    <xf numFmtId="0" fontId="1" fillId="0" borderId="0" xfId="6"/>
    <xf numFmtId="0" fontId="3" fillId="0" borderId="6" xfId="6" applyFont="1" applyBorder="1" applyAlignment="1">
      <alignment horizontal="center" wrapText="1"/>
    </xf>
    <xf numFmtId="0" fontId="3" fillId="0" borderId="7" xfId="6" applyFont="1" applyBorder="1" applyAlignment="1">
      <alignment horizontal="center" wrapText="1"/>
    </xf>
    <xf numFmtId="0" fontId="3" fillId="0" borderId="28" xfId="6" applyFont="1" applyBorder="1" applyAlignment="1">
      <alignment horizontal="center" wrapText="1"/>
    </xf>
    <xf numFmtId="0" fontId="3" fillId="0" borderId="10" xfId="6" applyFont="1" applyBorder="1" applyAlignment="1">
      <alignment horizontal="left" vertical="top" wrapText="1"/>
    </xf>
    <xf numFmtId="166" fontId="3" fillId="0" borderId="11" xfId="6" applyNumberFormat="1" applyFont="1" applyBorder="1" applyAlignment="1">
      <alignment horizontal="right" vertical="center"/>
    </xf>
    <xf numFmtId="167" fontId="3" fillId="0" borderId="12" xfId="6" applyNumberFormat="1" applyFont="1" applyBorder="1" applyAlignment="1">
      <alignment horizontal="right" vertical="center"/>
    </xf>
    <xf numFmtId="167" fontId="3" fillId="0" borderId="24" xfId="6" applyNumberFormat="1" applyFont="1" applyBorder="1" applyAlignment="1">
      <alignment horizontal="right" vertical="center"/>
    </xf>
    <xf numFmtId="0" fontId="3" fillId="0" borderId="14" xfId="6" applyFont="1" applyBorder="1" applyAlignment="1">
      <alignment horizontal="left" vertical="top" wrapText="1"/>
    </xf>
    <xf numFmtId="166" fontId="3" fillId="0" borderId="15" xfId="6" applyNumberFormat="1" applyFont="1" applyBorder="1" applyAlignment="1">
      <alignment horizontal="right" vertical="center"/>
    </xf>
    <xf numFmtId="167" fontId="3" fillId="0" borderId="4" xfId="6" applyNumberFormat="1" applyFont="1" applyBorder="1" applyAlignment="1">
      <alignment horizontal="right" vertical="center"/>
    </xf>
    <xf numFmtId="167" fontId="3" fillId="0" borderId="25" xfId="6" applyNumberFormat="1" applyFont="1" applyBorder="1" applyAlignment="1">
      <alignment horizontal="right" vertical="center"/>
    </xf>
    <xf numFmtId="0" fontId="3" fillId="0" borderId="16" xfId="6" applyFont="1" applyBorder="1" applyAlignment="1">
      <alignment horizontal="left" vertical="top" wrapText="1"/>
    </xf>
    <xf numFmtId="166" fontId="3" fillId="0" borderId="17" xfId="6" applyNumberFormat="1" applyFont="1" applyBorder="1" applyAlignment="1">
      <alignment horizontal="right" vertical="center"/>
    </xf>
    <xf numFmtId="167" fontId="3" fillId="0" borderId="18" xfId="6" applyNumberFormat="1" applyFont="1" applyBorder="1" applyAlignment="1">
      <alignment horizontal="right" vertical="center"/>
    </xf>
    <xf numFmtId="0" fontId="3" fillId="0" borderId="26" xfId="6" applyFont="1" applyBorder="1" applyAlignment="1">
      <alignment horizontal="left" vertical="center" wrapText="1"/>
    </xf>
    <xf numFmtId="0" fontId="1" fillId="0" borderId="0" xfId="7"/>
    <xf numFmtId="0" fontId="3" fillId="0" borderId="6" xfId="7" applyFont="1" applyBorder="1" applyAlignment="1">
      <alignment horizontal="center" wrapText="1"/>
    </xf>
    <xf numFmtId="0" fontId="3" fillId="0" borderId="7" xfId="7" applyFont="1" applyBorder="1" applyAlignment="1">
      <alignment horizontal="center" wrapText="1"/>
    </xf>
    <xf numFmtId="0" fontId="3" fillId="0" borderId="28" xfId="7" applyFont="1" applyBorder="1" applyAlignment="1">
      <alignment horizontal="center" wrapText="1"/>
    </xf>
    <xf numFmtId="0" fontId="3" fillId="0" borderId="10" xfId="7" applyFont="1" applyBorder="1" applyAlignment="1">
      <alignment horizontal="left" vertical="top" wrapText="1"/>
    </xf>
    <xf numFmtId="166" fontId="3" fillId="0" borderId="11" xfId="7" applyNumberFormat="1" applyFont="1" applyBorder="1" applyAlignment="1">
      <alignment horizontal="right" vertical="center"/>
    </xf>
    <xf numFmtId="167" fontId="3" fillId="0" borderId="12" xfId="7" applyNumberFormat="1" applyFont="1" applyBorder="1" applyAlignment="1">
      <alignment horizontal="right" vertical="center"/>
    </xf>
    <xf numFmtId="167" fontId="3" fillId="0" borderId="24" xfId="7" applyNumberFormat="1" applyFont="1" applyBorder="1" applyAlignment="1">
      <alignment horizontal="right" vertical="center"/>
    </xf>
    <xf numFmtId="0" fontId="3" fillId="0" borderId="14" xfId="7" applyFont="1" applyBorder="1" applyAlignment="1">
      <alignment horizontal="left" vertical="top" wrapText="1"/>
    </xf>
    <xf numFmtId="166" fontId="3" fillId="0" borderId="15" xfId="7" applyNumberFormat="1" applyFont="1" applyBorder="1" applyAlignment="1">
      <alignment horizontal="right" vertical="center"/>
    </xf>
    <xf numFmtId="167" fontId="3" fillId="0" borderId="4" xfId="7" applyNumberFormat="1" applyFont="1" applyBorder="1" applyAlignment="1">
      <alignment horizontal="right" vertical="center"/>
    </xf>
    <xf numFmtId="167" fontId="3" fillId="0" borderId="25" xfId="7" applyNumberFormat="1" applyFont="1" applyBorder="1" applyAlignment="1">
      <alignment horizontal="right" vertical="center"/>
    </xf>
    <xf numFmtId="0" fontId="3" fillId="0" borderId="16" xfId="7" applyFont="1" applyBorder="1" applyAlignment="1">
      <alignment horizontal="left" vertical="top" wrapText="1"/>
    </xf>
    <xf numFmtId="166" fontId="3" fillId="0" borderId="17" xfId="7" applyNumberFormat="1" applyFont="1" applyBorder="1" applyAlignment="1">
      <alignment horizontal="right" vertical="center"/>
    </xf>
    <xf numFmtId="167" fontId="3" fillId="0" borderId="18" xfId="7" applyNumberFormat="1" applyFont="1" applyBorder="1" applyAlignment="1">
      <alignment horizontal="right" vertical="center"/>
    </xf>
    <xf numFmtId="0" fontId="3" fillId="0" borderId="26" xfId="7" applyFont="1" applyBorder="1" applyAlignment="1">
      <alignment horizontal="left" vertical="center" wrapText="1"/>
    </xf>
    <xf numFmtId="166" fontId="3" fillId="3" borderId="0" xfId="9" applyNumberFormat="1" applyFont="1" applyFill="1" applyBorder="1" applyAlignment="1">
      <alignment horizontal="right" vertical="center"/>
    </xf>
    <xf numFmtId="167" fontId="3" fillId="3" borderId="0" xfId="9" applyNumberFormat="1" applyFont="1" applyFill="1" applyBorder="1" applyAlignment="1">
      <alignment horizontal="right" vertical="center"/>
    </xf>
    <xf numFmtId="0" fontId="3" fillId="3" borderId="0" xfId="9" applyFont="1" applyFill="1" applyBorder="1" applyAlignment="1">
      <alignment horizontal="left" wrapText="1"/>
    </xf>
    <xf numFmtId="0" fontId="3" fillId="3" borderId="0" xfId="9" applyFont="1" applyFill="1" applyBorder="1" applyAlignment="1">
      <alignment horizontal="left" vertical="top" wrapText="1"/>
    </xf>
    <xf numFmtId="1" fontId="1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Alignment="1">
      <alignment horizontal="right"/>
    </xf>
    <xf numFmtId="2" fontId="8" fillId="0" borderId="0" xfId="0" applyNumberFormat="1" applyFont="1" applyAlignment="1"/>
    <xf numFmtId="2" fontId="9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1" fillId="0" borderId="0" xfId="1" applyFont="1"/>
    <xf numFmtId="165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166" fontId="3" fillId="0" borderId="0" xfId="0" applyNumberFormat="1" applyFont="1" applyBorder="1" applyAlignment="1">
      <alignment horizontal="right" vertical="center"/>
    </xf>
    <xf numFmtId="167" fontId="3" fillId="0" borderId="0" xfId="0" applyNumberFormat="1" applyFont="1" applyBorder="1" applyAlignment="1">
      <alignment horizontal="right" vertical="center"/>
    </xf>
    <xf numFmtId="2" fontId="8" fillId="0" borderId="0" xfId="0" applyNumberFormat="1" applyFont="1" applyBorder="1" applyAlignment="1"/>
    <xf numFmtId="0" fontId="1" fillId="0" borderId="2" xfId="0" applyFont="1" applyBorder="1"/>
    <xf numFmtId="0" fontId="10" fillId="0" borderId="0" xfId="0" applyFont="1"/>
    <xf numFmtId="0" fontId="1" fillId="0" borderId="0" xfId="0" applyFont="1" applyBorder="1"/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/>
    <xf numFmtId="0" fontId="13" fillId="0" borderId="0" xfId="0" applyFont="1"/>
    <xf numFmtId="165" fontId="8" fillId="0" borderId="0" xfId="0" applyNumberFormat="1" applyFont="1" applyFill="1" applyAlignment="1">
      <alignment horizontal="center"/>
    </xf>
    <xf numFmtId="2" fontId="1" fillId="0" borderId="0" xfId="0" applyNumberFormat="1" applyFont="1"/>
    <xf numFmtId="2" fontId="11" fillId="0" borderId="0" xfId="0" applyNumberFormat="1" applyFont="1" applyAlignment="1">
      <alignment horizontal="left" wrapText="1"/>
    </xf>
    <xf numFmtId="0" fontId="13" fillId="0" borderId="0" xfId="2" applyFont="1" applyBorder="1" applyAlignment="1">
      <alignment vertical="center"/>
    </xf>
    <xf numFmtId="0" fontId="1" fillId="3" borderId="0" xfId="0" applyFont="1" applyFill="1"/>
    <xf numFmtId="1" fontId="1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1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2" fontId="8" fillId="3" borderId="0" xfId="0" applyNumberFormat="1" applyFont="1" applyFill="1" applyAlignment="1">
      <alignment horizontal="right" vertical="center"/>
    </xf>
    <xf numFmtId="2" fontId="8" fillId="3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/>
    <xf numFmtId="0" fontId="3" fillId="3" borderId="0" xfId="0" applyFont="1" applyFill="1" applyBorder="1" applyAlignment="1">
      <alignment horizontal="left" vertical="top" wrapText="1"/>
    </xf>
    <xf numFmtId="167" fontId="3" fillId="3" borderId="0" xfId="0" applyNumberFormat="1" applyFont="1" applyFill="1" applyBorder="1" applyAlignment="1">
      <alignment horizontal="right" vertical="center"/>
    </xf>
    <xf numFmtId="0" fontId="1" fillId="3" borderId="0" xfId="1" applyFont="1" applyFill="1"/>
    <xf numFmtId="0" fontId="8" fillId="3" borderId="2" xfId="0" applyFont="1" applyFill="1" applyBorder="1" applyAlignment="1">
      <alignment horizontal="left" vertical="center"/>
    </xf>
    <xf numFmtId="2" fontId="8" fillId="3" borderId="2" xfId="0" applyNumberFormat="1" applyFont="1" applyFill="1" applyBorder="1" applyAlignment="1">
      <alignment horizontal="right" vertical="center"/>
    </xf>
    <xf numFmtId="2" fontId="8" fillId="3" borderId="2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2" fontId="8" fillId="3" borderId="0" xfId="0" applyNumberFormat="1" applyFont="1" applyFill="1" applyBorder="1" applyAlignment="1">
      <alignment horizontal="right" vertical="center"/>
    </xf>
    <xf numFmtId="2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3" fillId="3" borderId="0" xfId="0" applyFont="1" applyFill="1"/>
    <xf numFmtId="0" fontId="1" fillId="3" borderId="0" xfId="0" applyFont="1" applyFill="1" applyBorder="1"/>
    <xf numFmtId="2" fontId="7" fillId="3" borderId="0" xfId="0" applyNumberFormat="1" applyFont="1" applyFill="1" applyAlignment="1">
      <alignment wrapText="1"/>
    </xf>
    <xf numFmtId="1" fontId="8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left"/>
    </xf>
    <xf numFmtId="165" fontId="8" fillId="3" borderId="0" xfId="0" applyNumberFormat="1" applyFont="1" applyFill="1" applyAlignment="1">
      <alignment horizontal="center"/>
    </xf>
    <xf numFmtId="2" fontId="8" fillId="3" borderId="0" xfId="8" applyNumberFormat="1" applyFont="1" applyFill="1" applyBorder="1" applyAlignment="1">
      <alignment horizontal="center"/>
    </xf>
    <xf numFmtId="168" fontId="8" fillId="3" borderId="0" xfId="8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2" fontId="1" fillId="3" borderId="0" xfId="0" applyNumberFormat="1" applyFont="1" applyFill="1"/>
    <xf numFmtId="169" fontId="1" fillId="3" borderId="0" xfId="0" applyNumberFormat="1" applyFont="1" applyFill="1" applyAlignment="1">
      <alignment horizontal="center"/>
    </xf>
    <xf numFmtId="0" fontId="12" fillId="3" borderId="0" xfId="0" applyFont="1" applyFill="1"/>
    <xf numFmtId="2" fontId="11" fillId="3" borderId="0" xfId="0" applyNumberFormat="1" applyFont="1" applyFill="1" applyAlignment="1">
      <alignment horizontal="left"/>
    </xf>
    <xf numFmtId="0" fontId="1" fillId="3" borderId="0" xfId="10" applyFont="1" applyFill="1"/>
    <xf numFmtId="0" fontId="1" fillId="3" borderId="0" xfId="10" applyFont="1" applyFill="1" applyBorder="1" applyAlignment="1">
      <alignment horizontal="center" vertical="center"/>
    </xf>
    <xf numFmtId="0" fontId="8" fillId="3" borderId="0" xfId="10" applyFont="1" applyFill="1" applyBorder="1" applyAlignment="1">
      <alignment horizontal="center" vertical="center" wrapText="1"/>
    </xf>
    <xf numFmtId="0" fontId="8" fillId="3" borderId="0" xfId="10" applyFont="1" applyFill="1"/>
    <xf numFmtId="0" fontId="8" fillId="3" borderId="0" xfId="10" applyFont="1" applyFill="1" applyBorder="1" applyAlignment="1">
      <alignment horizontal="center" vertical="center"/>
    </xf>
    <xf numFmtId="0" fontId="8" fillId="3" borderId="0" xfId="10" applyFont="1" applyFill="1" applyBorder="1" applyAlignment="1">
      <alignment horizontal="left" vertical="center" wrapText="1"/>
    </xf>
    <xf numFmtId="0" fontId="8" fillId="3" borderId="0" xfId="10" applyFont="1" applyFill="1" applyBorder="1" applyAlignment="1">
      <alignment vertical="center" wrapText="1"/>
    </xf>
    <xf numFmtId="0" fontId="8" fillId="3" borderId="0" xfId="10" applyFont="1" applyFill="1" applyBorder="1" applyAlignment="1">
      <alignment horizontal="right" vertical="center" wrapText="1"/>
    </xf>
    <xf numFmtId="0" fontId="8" fillId="3" borderId="0" xfId="10" applyFont="1" applyFill="1" applyAlignment="1">
      <alignment vertical="center"/>
    </xf>
    <xf numFmtId="2" fontId="8" fillId="3" borderId="0" xfId="10" applyNumberFormat="1" applyFont="1" applyFill="1" applyAlignment="1">
      <alignment vertical="center"/>
    </xf>
    <xf numFmtId="168" fontId="8" fillId="3" borderId="0" xfId="10" applyNumberFormat="1" applyFont="1" applyFill="1" applyBorder="1" applyAlignment="1">
      <alignment horizontal="right" vertical="center" wrapText="1"/>
    </xf>
    <xf numFmtId="0" fontId="12" fillId="3" borderId="0" xfId="10" applyFont="1" applyFill="1"/>
    <xf numFmtId="168" fontId="8" fillId="3" borderId="0" xfId="10" applyNumberFormat="1" applyFont="1" applyFill="1" applyBorder="1" applyAlignment="1">
      <alignment horizontal="right" wrapText="1"/>
    </xf>
    <xf numFmtId="2" fontId="8" fillId="3" borderId="0" xfId="10" applyNumberFormat="1" applyFont="1" applyFill="1" applyBorder="1" applyAlignment="1">
      <alignment horizontal="right" vertical="center" wrapText="1"/>
    </xf>
    <xf numFmtId="2" fontId="1" fillId="3" borderId="0" xfId="10" applyNumberFormat="1" applyFont="1" applyFill="1"/>
    <xf numFmtId="0" fontId="1" fillId="3" borderId="0" xfId="10" applyFont="1" applyFill="1" applyAlignment="1">
      <alignment vertical="center"/>
    </xf>
    <xf numFmtId="2" fontId="1" fillId="3" borderId="0" xfId="10" applyNumberFormat="1" applyFont="1" applyFill="1" applyAlignment="1">
      <alignment vertical="center"/>
    </xf>
    <xf numFmtId="0" fontId="1" fillId="3" borderId="2" xfId="10" applyFont="1" applyFill="1" applyBorder="1" applyAlignment="1">
      <alignment horizontal="left" wrapText="1"/>
    </xf>
    <xf numFmtId="2" fontId="1" fillId="3" borderId="2" xfId="10" applyNumberFormat="1" applyFont="1" applyFill="1" applyBorder="1" applyAlignment="1">
      <alignment horizontal="right" wrapText="1"/>
    </xf>
    <xf numFmtId="2" fontId="1" fillId="3" borderId="0" xfId="10" applyNumberFormat="1" applyFont="1" applyFill="1" applyBorder="1" applyAlignment="1">
      <alignment horizontal="right" wrapText="1"/>
    </xf>
    <xf numFmtId="0" fontId="15" fillId="3" borderId="0" xfId="0" applyFont="1" applyFill="1"/>
    <xf numFmtId="0" fontId="11" fillId="3" borderId="0" xfId="0" applyFont="1" applyFill="1"/>
    <xf numFmtId="0" fontId="1" fillId="3" borderId="0" xfId="0" applyFont="1" applyFill="1" applyAlignment="1">
      <alignment vertical="center"/>
    </xf>
    <xf numFmtId="0" fontId="1" fillId="3" borderId="0" xfId="10" applyFont="1" applyFill="1" applyAlignment="1">
      <alignment vertical="top"/>
    </xf>
    <xf numFmtId="0" fontId="1" fillId="3" borderId="0" xfId="10" applyFont="1" applyFill="1" applyBorder="1" applyAlignment="1">
      <alignment horizontal="left" wrapText="1"/>
    </xf>
    <xf numFmtId="0" fontId="1" fillId="3" borderId="0" xfId="10" applyFont="1" applyFill="1" applyBorder="1" applyAlignment="1">
      <alignment horizontal="left" vertical="center" wrapText="1"/>
    </xf>
    <xf numFmtId="2" fontId="1" fillId="3" borderId="0" xfId="10" applyNumberFormat="1" applyFont="1" applyFill="1" applyBorder="1" applyAlignment="1">
      <alignment horizontal="right" vertical="center" wrapText="1"/>
    </xf>
    <xf numFmtId="0" fontId="1" fillId="3" borderId="31" xfId="10" applyFont="1" applyFill="1" applyBorder="1"/>
    <xf numFmtId="0" fontId="1" fillId="3" borderId="2" xfId="10" applyFont="1" applyFill="1" applyBorder="1"/>
    <xf numFmtId="0" fontId="1" fillId="3" borderId="2" xfId="10" applyFont="1" applyFill="1" applyBorder="1" applyAlignment="1">
      <alignment horizontal="center"/>
    </xf>
    <xf numFmtId="168" fontId="1" fillId="3" borderId="0" xfId="10" applyNumberFormat="1" applyFont="1" applyFill="1"/>
    <xf numFmtId="168" fontId="1" fillId="3" borderId="0" xfId="10" applyNumberFormat="1" applyFont="1" applyFill="1" applyAlignment="1">
      <alignment horizontal="center" vertical="top"/>
    </xf>
    <xf numFmtId="0" fontId="15" fillId="3" borderId="0" xfId="10" applyFont="1" applyFill="1" applyBorder="1" applyAlignment="1">
      <alignment horizontal="left" vertical="center" wrapText="1"/>
    </xf>
    <xf numFmtId="2" fontId="12" fillId="3" borderId="0" xfId="10" applyNumberFormat="1" applyFont="1" applyFill="1" applyBorder="1" applyAlignment="1">
      <alignment horizontal="right" vertical="center" wrapText="1"/>
    </xf>
    <xf numFmtId="0" fontId="11" fillId="3" borderId="0" xfId="1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2" fontId="12" fillId="3" borderId="0" xfId="0" applyNumberFormat="1" applyFont="1" applyFill="1" applyAlignment="1">
      <alignment wrapText="1"/>
    </xf>
    <xf numFmtId="2" fontId="8" fillId="3" borderId="0" xfId="0" applyNumberFormat="1" applyFont="1" applyFill="1" applyAlignment="1">
      <alignment horizontal="right"/>
    </xf>
    <xf numFmtId="2" fontId="12" fillId="3" borderId="0" xfId="0" applyNumberFormat="1" applyFont="1" applyFill="1"/>
    <xf numFmtId="2" fontId="17" fillId="3" borderId="0" xfId="0" applyNumberFormat="1" applyFont="1" applyFill="1"/>
    <xf numFmtId="170" fontId="8" fillId="3" borderId="0" xfId="0" applyNumberFormat="1" applyFont="1" applyFill="1" applyAlignment="1">
      <alignment horizontal="center"/>
    </xf>
    <xf numFmtId="0" fontId="18" fillId="3" borderId="0" xfId="0" applyFont="1" applyFill="1"/>
    <xf numFmtId="2" fontId="8" fillId="3" borderId="0" xfId="0" applyNumberFormat="1" applyFont="1" applyFill="1"/>
    <xf numFmtId="0" fontId="17" fillId="3" borderId="2" xfId="0" applyFont="1" applyFill="1" applyBorder="1"/>
    <xf numFmtId="0" fontId="8" fillId="3" borderId="2" xfId="0" applyFont="1" applyFill="1" applyBorder="1"/>
    <xf numFmtId="2" fontId="8" fillId="3" borderId="2" xfId="0" applyNumberFormat="1" applyFont="1" applyFill="1" applyBorder="1" applyAlignment="1">
      <alignment horizontal="righ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right"/>
    </xf>
    <xf numFmtId="0" fontId="17" fillId="3" borderId="0" xfId="0" applyFont="1" applyFill="1" applyBorder="1"/>
    <xf numFmtId="0" fontId="1" fillId="3" borderId="0" xfId="0" applyFont="1" applyFill="1" applyBorder="1" applyAlignment="1">
      <alignment horizontal="center"/>
    </xf>
    <xf numFmtId="2" fontId="17" fillId="3" borderId="0" xfId="0" applyNumberFormat="1" applyFont="1" applyFill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2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" fillId="3" borderId="0" xfId="2" applyFont="1" applyFill="1"/>
    <xf numFmtId="0" fontId="11" fillId="3" borderId="0" xfId="2" applyFont="1" applyFill="1" applyAlignment="1">
      <alignment horizontal="left"/>
    </xf>
    <xf numFmtId="0" fontId="8" fillId="3" borderId="0" xfId="2" applyFont="1" applyFill="1"/>
    <xf numFmtId="0" fontId="8" fillId="3" borderId="0" xfId="2" applyFont="1" applyFill="1" applyBorder="1" applyAlignment="1">
      <alignment horizontal="centerContinuous"/>
    </xf>
    <xf numFmtId="172" fontId="8" fillId="3" borderId="0" xfId="2" applyNumberFormat="1" applyFont="1" applyFill="1" applyAlignment="1">
      <alignment vertical="center"/>
    </xf>
    <xf numFmtId="0" fontId="8" fillId="3" borderId="0" xfId="2" applyFont="1" applyFill="1" applyBorder="1"/>
    <xf numFmtId="3" fontId="8" fillId="3" borderId="0" xfId="2" applyNumberFormat="1" applyFont="1" applyFill="1" applyBorder="1" applyAlignment="1">
      <alignment horizontal="center"/>
    </xf>
    <xf numFmtId="172" fontId="8" fillId="3" borderId="0" xfId="2" applyNumberFormat="1" applyFont="1" applyFill="1" applyBorder="1" applyAlignment="1">
      <alignment vertical="center"/>
    </xf>
    <xf numFmtId="0" fontId="8" fillId="3" borderId="0" xfId="2" applyNumberFormat="1" applyFont="1" applyFill="1" applyBorder="1" applyAlignment="1">
      <alignment horizontal="left"/>
    </xf>
    <xf numFmtId="171" fontId="8" fillId="3" borderId="0" xfId="2" applyNumberFormat="1" applyFont="1" applyFill="1" applyBorder="1" applyAlignment="1">
      <alignment horizontal="right"/>
    </xf>
    <xf numFmtId="3" fontId="19" fillId="3" borderId="0" xfId="2" applyNumberFormat="1" applyFont="1" applyFill="1" applyBorder="1" applyAlignment="1">
      <alignment horizontal="right"/>
    </xf>
    <xf numFmtId="4" fontId="8" fillId="3" borderId="0" xfId="2" applyNumberFormat="1" applyFont="1" applyFill="1" applyBorder="1" applyAlignment="1">
      <alignment horizontal="right"/>
    </xf>
    <xf numFmtId="3" fontId="8" fillId="3" borderId="0" xfId="2" applyNumberFormat="1" applyFont="1" applyFill="1" applyBorder="1" applyAlignment="1">
      <alignment horizontal="right" vertical="center"/>
    </xf>
    <xf numFmtId="3" fontId="8" fillId="3" borderId="0" xfId="2" applyNumberFormat="1" applyFont="1" applyFill="1"/>
    <xf numFmtId="3" fontId="8" fillId="3" borderId="0" xfId="2" applyNumberFormat="1" applyFont="1" applyFill="1" applyBorder="1" applyAlignment="1">
      <alignment horizontal="right"/>
    </xf>
    <xf numFmtId="3" fontId="8" fillId="3" borderId="0" xfId="2" applyNumberFormat="1" applyFont="1" applyFill="1" applyAlignment="1">
      <alignment horizontal="left" indent="1"/>
    </xf>
    <xf numFmtId="171" fontId="8" fillId="3" borderId="0" xfId="2" applyNumberFormat="1" applyFont="1" applyFill="1"/>
    <xf numFmtId="3" fontId="19" fillId="3" borderId="0" xfId="2" applyNumberFormat="1" applyFont="1" applyFill="1"/>
    <xf numFmtId="3" fontId="8" fillId="3" borderId="0" xfId="2" applyNumberFormat="1" applyFont="1" applyFill="1" applyAlignment="1">
      <alignment horizontal="right"/>
    </xf>
    <xf numFmtId="3" fontId="8" fillId="3" borderId="0" xfId="2" applyNumberFormat="1" applyFont="1" applyFill="1" applyBorder="1" applyAlignment="1">
      <alignment horizontal="left" indent="1"/>
    </xf>
    <xf numFmtId="3" fontId="8" fillId="3" borderId="0" xfId="2" applyNumberFormat="1" applyFont="1" applyFill="1" applyAlignment="1">
      <alignment horizontal="right" vertical="center"/>
    </xf>
    <xf numFmtId="171" fontId="8" fillId="3" borderId="0" xfId="2" applyNumberFormat="1" applyFont="1" applyFill="1" applyBorder="1"/>
    <xf numFmtId="3" fontId="8" fillId="3" borderId="0" xfId="2" applyNumberFormat="1" applyFont="1" applyFill="1" applyBorder="1"/>
    <xf numFmtId="0" fontId="8" fillId="3" borderId="2" xfId="2" applyFont="1" applyFill="1" applyBorder="1" applyAlignment="1">
      <alignment horizontal="left" indent="1"/>
    </xf>
    <xf numFmtId="0" fontId="8" fillId="3" borderId="2" xfId="2" applyFont="1" applyFill="1" applyBorder="1"/>
    <xf numFmtId="0" fontId="8" fillId="3" borderId="0" xfId="2" applyFont="1" applyFill="1" applyAlignment="1">
      <alignment horizontal="justify" vertical="center" wrapText="1"/>
    </xf>
    <xf numFmtId="171" fontId="15" fillId="3" borderId="0" xfId="2" applyNumberFormat="1" applyFont="1" applyFill="1" applyAlignment="1">
      <alignment horizontal="left" vertical="center"/>
    </xf>
    <xf numFmtId="171" fontId="12" fillId="3" borderId="0" xfId="2" applyNumberFormat="1" applyFont="1" applyFill="1" applyAlignment="1">
      <alignment horizontal="left" vertical="center"/>
    </xf>
    <xf numFmtId="0" fontId="12" fillId="3" borderId="0" xfId="2" applyFont="1" applyFill="1"/>
    <xf numFmtId="0" fontId="12" fillId="3" borderId="0" xfId="2" applyFont="1" applyFill="1" applyAlignment="1">
      <alignment horizontal="left"/>
    </xf>
    <xf numFmtId="0" fontId="17" fillId="3" borderId="0" xfId="2" applyNumberFormat="1" applyFont="1" applyFill="1" applyBorder="1" applyAlignment="1">
      <alignment horizontal="left"/>
    </xf>
    <xf numFmtId="171" fontId="17" fillId="3" borderId="0" xfId="2" applyNumberFormat="1" applyFont="1" applyFill="1" applyBorder="1" applyAlignment="1">
      <alignment horizontal="right"/>
    </xf>
    <xf numFmtId="3" fontId="20" fillId="3" borderId="0" xfId="2" applyNumberFormat="1" applyFont="1" applyFill="1" applyBorder="1" applyAlignment="1">
      <alignment horizontal="right"/>
    </xf>
    <xf numFmtId="4" fontId="17" fillId="3" borderId="0" xfId="2" applyNumberFormat="1" applyFont="1" applyFill="1" applyBorder="1" applyAlignment="1">
      <alignment horizontal="right"/>
    </xf>
    <xf numFmtId="3" fontId="17" fillId="3" borderId="0" xfId="2" applyNumberFormat="1" applyFont="1" applyFill="1" applyBorder="1" applyAlignment="1">
      <alignment horizontal="right" vertical="center"/>
    </xf>
    <xf numFmtId="3" fontId="17" fillId="3" borderId="0" xfId="2" applyNumberFormat="1" applyFont="1" applyFill="1"/>
    <xf numFmtId="2" fontId="17" fillId="3" borderId="0" xfId="2" applyNumberFormat="1" applyFont="1" applyFill="1"/>
    <xf numFmtId="0" fontId="8" fillId="3" borderId="0" xfId="2" applyFont="1" applyFill="1" applyBorder="1" applyAlignment="1">
      <alignment horizontal="left" indent="1"/>
    </xf>
    <xf numFmtId="0" fontId="7" fillId="3" borderId="0" xfId="0" applyFont="1" applyFill="1" applyAlignment="1">
      <alignment horizontal="left"/>
    </xf>
    <xf numFmtId="0" fontId="1" fillId="3" borderId="1" xfId="0" applyFont="1" applyFill="1" applyBorder="1" applyAlignment="1">
      <alignment vertical="center"/>
    </xf>
    <xf numFmtId="3" fontId="8" fillId="3" borderId="0" xfId="2" applyNumberFormat="1" applyFont="1" applyFill="1" applyBorder="1" applyAlignment="1"/>
    <xf numFmtId="4" fontId="8" fillId="3" borderId="0" xfId="2" applyNumberFormat="1" applyFont="1" applyFill="1" applyBorder="1" applyAlignment="1">
      <alignment horizontal="center"/>
    </xf>
    <xf numFmtId="3" fontId="8" fillId="3" borderId="0" xfId="2" applyNumberFormat="1" applyFont="1" applyFill="1" applyAlignment="1"/>
    <xf numFmtId="0" fontId="21" fillId="3" borderId="0" xfId="0" applyFont="1" applyFill="1"/>
    <xf numFmtId="0" fontId="13" fillId="0" borderId="0" xfId="0" applyFont="1" applyFill="1" applyAlignment="1">
      <alignment vertical="center"/>
    </xf>
    <xf numFmtId="3" fontId="19" fillId="3" borderId="0" xfId="2" applyNumberFormat="1" applyFont="1" applyFill="1" applyBorder="1"/>
    <xf numFmtId="0" fontId="1" fillId="3" borderId="1" xfId="0" applyFont="1" applyFill="1" applyBorder="1" applyAlignment="1"/>
    <xf numFmtId="4" fontId="8" fillId="3" borderId="0" xfId="2" applyNumberFormat="1" applyFont="1" applyFill="1"/>
    <xf numFmtId="0" fontId="12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10" applyFont="1" applyFill="1" applyBorder="1" applyAlignment="1">
      <alignment vertical="center" wrapText="1"/>
    </xf>
    <xf numFmtId="0" fontId="12" fillId="4" borderId="1" xfId="2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/>
    </xf>
    <xf numFmtId="168" fontId="1" fillId="3" borderId="0" xfId="10" applyNumberFormat="1" applyFont="1" applyFill="1" applyAlignment="1">
      <alignment horizontal="center"/>
    </xf>
    <xf numFmtId="0" fontId="1" fillId="3" borderId="0" xfId="10" applyFont="1" applyFill="1" applyBorder="1" applyAlignment="1">
      <alignment vertical="center"/>
    </xf>
    <xf numFmtId="2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2" applyFont="1" applyBorder="1" applyAlignment="1">
      <alignment vertical="center"/>
    </xf>
    <xf numFmtId="0" fontId="8" fillId="3" borderId="0" xfId="0" applyFont="1" applyFill="1" applyAlignment="1">
      <alignment vertical="center"/>
    </xf>
    <xf numFmtId="4" fontId="17" fillId="3" borderId="0" xfId="2" applyNumberFormat="1" applyFont="1" applyFill="1"/>
    <xf numFmtId="0" fontId="11" fillId="0" borderId="0" xfId="0" applyFont="1" applyAlignment="1">
      <alignment horizontal="left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2" applyFont="1" applyBorder="1" applyAlignment="1">
      <alignment horizontal="left" vertical="center" wrapText="1"/>
    </xf>
    <xf numFmtId="0" fontId="8" fillId="0" borderId="0" xfId="2" applyFont="1" applyBorder="1" applyAlignment="1">
      <alignment horizontal="left" vertical="center" wrapText="1"/>
    </xf>
    <xf numFmtId="2" fontId="15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 wrapText="1"/>
    </xf>
    <xf numFmtId="0" fontId="1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2" fontId="11" fillId="0" borderId="0" xfId="0" applyNumberFormat="1" applyFont="1" applyAlignment="1">
      <alignment horizontal="left" wrapText="1"/>
    </xf>
    <xf numFmtId="0" fontId="11" fillId="3" borderId="0" xfId="0" applyFont="1" applyFill="1" applyAlignment="1">
      <alignment horizontal="left" vertical="center" wrapText="1"/>
    </xf>
    <xf numFmtId="0" fontId="12" fillId="4" borderId="3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3" fillId="3" borderId="0" xfId="9" applyFont="1" applyFill="1" applyBorder="1" applyAlignment="1">
      <alignment horizontal="left" wrapText="1"/>
    </xf>
    <xf numFmtId="0" fontId="3" fillId="3" borderId="0" xfId="9" applyFont="1" applyFill="1" applyBorder="1" applyAlignment="1">
      <alignment horizontal="left" vertical="top" wrapText="1"/>
    </xf>
    <xf numFmtId="2" fontId="11" fillId="3" borderId="0" xfId="0" applyNumberFormat="1" applyFont="1" applyFill="1" applyAlignment="1">
      <alignment horizontal="left" vertical="center" wrapText="1"/>
    </xf>
    <xf numFmtId="0" fontId="16" fillId="3" borderId="0" xfId="9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2" fontId="11" fillId="3" borderId="0" xfId="0" applyNumberFormat="1" applyFont="1" applyFill="1" applyAlignment="1">
      <alignment horizontal="left" vertical="top" wrapText="1"/>
    </xf>
    <xf numFmtId="2" fontId="15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vertical="center" wrapText="1"/>
    </xf>
    <xf numFmtId="0" fontId="12" fillId="4" borderId="1" xfId="10" applyFont="1" applyFill="1" applyBorder="1" applyAlignment="1">
      <alignment horizontal="center" vertical="center"/>
    </xf>
    <xf numFmtId="0" fontId="12" fillId="4" borderId="2" xfId="10" applyFont="1" applyFill="1" applyBorder="1" applyAlignment="1">
      <alignment horizontal="center" vertical="center"/>
    </xf>
    <xf numFmtId="0" fontId="12" fillId="3" borderId="0" xfId="10" applyFont="1" applyFill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11" fillId="3" borderId="0" xfId="10" applyFont="1" applyFill="1" applyBorder="1" applyAlignment="1">
      <alignment horizontal="left" vertical="center" wrapText="1"/>
    </xf>
    <xf numFmtId="0" fontId="12" fillId="4" borderId="32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top" wrapText="1"/>
    </xf>
    <xf numFmtId="2" fontId="12" fillId="3" borderId="31" xfId="0" applyNumberFormat="1" applyFont="1" applyFill="1" applyBorder="1" applyAlignment="1">
      <alignment horizontal="left" vertical="center" wrapText="1"/>
    </xf>
    <xf numFmtId="2" fontId="12" fillId="3" borderId="2" xfId="0" applyNumberFormat="1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wrapText="1"/>
    </xf>
    <xf numFmtId="0" fontId="12" fillId="4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top" wrapText="1"/>
    </xf>
    <xf numFmtId="171" fontId="12" fillId="3" borderId="0" xfId="2" applyNumberFormat="1" applyFont="1" applyFill="1" applyAlignment="1">
      <alignment horizontal="left" vertical="center"/>
    </xf>
    <xf numFmtId="0" fontId="12" fillId="4" borderId="1" xfId="2" applyFont="1" applyFill="1" applyBorder="1" applyAlignment="1">
      <alignment horizontal="center" vertical="center"/>
    </xf>
    <xf numFmtId="0" fontId="12" fillId="4" borderId="1" xfId="2" applyFont="1" applyFill="1" applyBorder="1" applyAlignment="1">
      <alignment horizontal="center" vertical="center" wrapText="1"/>
    </xf>
    <xf numFmtId="171" fontId="11" fillId="3" borderId="0" xfId="2" applyNumberFormat="1" applyFont="1" applyFill="1" applyAlignment="1">
      <alignment horizontal="left" vertical="center" wrapText="1"/>
    </xf>
    <xf numFmtId="0" fontId="7" fillId="3" borderId="0" xfId="2" applyFont="1" applyFill="1" applyBorder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9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3" fillId="0" borderId="9" xfId="4" applyFont="1" applyBorder="1" applyAlignment="1">
      <alignment horizontal="left" vertical="top" wrapText="1"/>
    </xf>
    <xf numFmtId="0" fontId="3" fillId="0" borderId="13" xfId="4" applyFont="1" applyBorder="1" applyAlignment="1">
      <alignment horizontal="left" vertical="top" wrapText="1"/>
    </xf>
    <xf numFmtId="0" fontId="3" fillId="0" borderId="8" xfId="4" applyFont="1" applyBorder="1" applyAlignment="1">
      <alignment horizontal="left" vertical="top" wrapText="1"/>
    </xf>
    <xf numFmtId="0" fontId="3" fillId="0" borderId="9" xfId="4" applyFont="1" applyBorder="1" applyAlignment="1">
      <alignment horizontal="left" wrapText="1"/>
    </xf>
    <xf numFmtId="0" fontId="3" fillId="0" borderId="10" xfId="4" applyFont="1" applyBorder="1" applyAlignment="1">
      <alignment horizontal="left" wrapText="1"/>
    </xf>
    <xf numFmtId="0" fontId="3" fillId="0" borderId="13" xfId="4" applyFont="1" applyBorder="1" applyAlignment="1">
      <alignment horizontal="left" wrapText="1"/>
    </xf>
    <xf numFmtId="0" fontId="3" fillId="0" borderId="14" xfId="4" applyFont="1" applyBorder="1" applyAlignment="1">
      <alignment horizontal="left" wrapText="1"/>
    </xf>
    <xf numFmtId="0" fontId="3" fillId="0" borderId="8" xfId="4" applyFont="1" applyBorder="1" applyAlignment="1">
      <alignment horizontal="left" wrapText="1"/>
    </xf>
    <xf numFmtId="0" fontId="3" fillId="0" borderId="16" xfId="4" applyFont="1" applyBorder="1" applyAlignment="1">
      <alignment horizontal="left" wrapText="1"/>
    </xf>
    <xf numFmtId="0" fontId="3" fillId="0" borderId="19" xfId="4" applyFont="1" applyBorder="1" applyAlignment="1">
      <alignment horizontal="center" wrapText="1"/>
    </xf>
    <xf numFmtId="0" fontId="3" fillId="0" borderId="22" xfId="4" applyFont="1" applyBorder="1" applyAlignment="1">
      <alignment horizontal="center" wrapText="1"/>
    </xf>
    <xf numFmtId="0" fontId="3" fillId="0" borderId="9" xfId="6" applyFont="1" applyBorder="1" applyAlignment="1">
      <alignment horizontal="left" vertical="top" wrapText="1"/>
    </xf>
    <xf numFmtId="0" fontId="3" fillId="0" borderId="13" xfId="6" applyFont="1" applyBorder="1" applyAlignment="1">
      <alignment horizontal="left" vertical="top" wrapText="1"/>
    </xf>
    <xf numFmtId="0" fontId="3" fillId="0" borderId="8" xfId="6" applyFont="1" applyBorder="1" applyAlignment="1">
      <alignment horizontal="left" vertical="top" wrapText="1"/>
    </xf>
    <xf numFmtId="0" fontId="2" fillId="0" borderId="0" xfId="6" applyFont="1" applyBorder="1" applyAlignment="1">
      <alignment horizontal="center" vertical="center" wrapText="1"/>
    </xf>
    <xf numFmtId="0" fontId="3" fillId="0" borderId="27" xfId="6" applyFont="1" applyBorder="1" applyAlignment="1">
      <alignment horizontal="left" wrapText="1"/>
    </xf>
    <xf numFmtId="0" fontId="3" fillId="0" borderId="5" xfId="6" applyFont="1" applyBorder="1" applyAlignment="1">
      <alignment horizontal="left" wrapText="1"/>
    </xf>
    <xf numFmtId="0" fontId="2" fillId="0" borderId="0" xfId="7" applyFont="1" applyBorder="1" applyAlignment="1">
      <alignment horizontal="center" vertical="center" wrapText="1"/>
    </xf>
    <xf numFmtId="0" fontId="3" fillId="0" borderId="27" xfId="7" applyFont="1" applyBorder="1" applyAlignment="1">
      <alignment horizontal="left" wrapText="1"/>
    </xf>
    <xf numFmtId="0" fontId="3" fillId="0" borderId="5" xfId="7" applyFont="1" applyBorder="1" applyAlignment="1">
      <alignment horizontal="left" wrapText="1"/>
    </xf>
    <xf numFmtId="0" fontId="3" fillId="0" borderId="9" xfId="7" applyFont="1" applyBorder="1" applyAlignment="1">
      <alignment horizontal="left" vertical="top" wrapText="1"/>
    </xf>
    <xf numFmtId="0" fontId="3" fillId="0" borderId="13" xfId="7" applyFont="1" applyBorder="1" applyAlignment="1">
      <alignment horizontal="left" vertical="top" wrapText="1"/>
    </xf>
    <xf numFmtId="0" fontId="3" fillId="0" borderId="8" xfId="7" applyFont="1" applyBorder="1" applyAlignment="1">
      <alignment horizontal="left" vertical="top" wrapText="1"/>
    </xf>
    <xf numFmtId="0" fontId="2" fillId="0" borderId="0" xfId="3" applyFont="1" applyBorder="1" applyAlignment="1">
      <alignment horizontal="center" vertical="center" wrapText="1"/>
    </xf>
    <xf numFmtId="0" fontId="3" fillId="0" borderId="27" xfId="3" applyFont="1" applyBorder="1" applyAlignment="1">
      <alignment horizontal="left" wrapText="1"/>
    </xf>
    <xf numFmtId="0" fontId="3" fillId="0" borderId="5" xfId="3" applyFont="1" applyBorder="1" applyAlignment="1">
      <alignment horizontal="left" wrapText="1"/>
    </xf>
    <xf numFmtId="0" fontId="3" fillId="0" borderId="9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8" xfId="3" applyFont="1" applyBorder="1" applyAlignment="1">
      <alignment horizontal="left" vertical="top" wrapText="1"/>
    </xf>
    <xf numFmtId="0" fontId="2" fillId="0" borderId="0" xfId="5" applyFont="1" applyBorder="1" applyAlignment="1">
      <alignment horizontal="center" vertical="center" wrapText="1"/>
    </xf>
    <xf numFmtId="0" fontId="3" fillId="0" borderId="27" xfId="5" applyFont="1" applyBorder="1" applyAlignment="1">
      <alignment horizontal="left" wrapText="1"/>
    </xf>
    <xf numFmtId="0" fontId="3" fillId="0" borderId="5" xfId="5" applyFont="1" applyBorder="1" applyAlignment="1">
      <alignment horizontal="left" wrapText="1"/>
    </xf>
    <xf numFmtId="0" fontId="3" fillId="0" borderId="9" xfId="5" applyFont="1" applyBorder="1" applyAlignment="1">
      <alignment horizontal="left" vertical="top" wrapText="1"/>
    </xf>
    <xf numFmtId="0" fontId="3" fillId="0" borderId="13" xfId="5" applyFont="1" applyBorder="1" applyAlignment="1">
      <alignment horizontal="left" vertical="top" wrapText="1"/>
    </xf>
    <xf numFmtId="0" fontId="3" fillId="0" borderId="8" xfId="5" applyFont="1" applyBorder="1" applyAlignment="1">
      <alignment horizontal="left" vertical="top" wrapText="1"/>
    </xf>
  </cellXfs>
  <cellStyles count="12">
    <cellStyle name="Millares" xfId="8" builtinId="3"/>
    <cellStyle name="Millares 2" xfId="11"/>
    <cellStyle name="Normal" xfId="0" builtinId="0"/>
    <cellStyle name="Normal 2" xfId="2"/>
    <cellStyle name="Normal_Causas" xfId="5"/>
    <cellStyle name="Normal_Cuadro 1 y Gráfico 1" xfId="1"/>
    <cellStyle name="Normal_Cuadro 2 y Gráfico 2" xfId="9"/>
    <cellStyle name="Normal_Hoja3" xfId="3"/>
    <cellStyle name="Normal_Hoja4" xfId="4"/>
    <cellStyle name="Normal_Infantil por grupos" xfId="10"/>
    <cellStyle name="Normal_regiones planif" xfId="6"/>
    <cellStyle name="Normal_regionessalud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A2E89"/>
      <color rgb="FFF9AC18"/>
      <color rgb="FF31859C"/>
      <color rgb="FFD9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09729705420805E-2"/>
          <c:y val="0.11902147121651969"/>
          <c:w val="0.89286268479855546"/>
          <c:h val="0.6400047124221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'Gráfico 1'!$T$7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2060"/>
              </a:solidFill>
              <a:prstDash val="solid"/>
            </a:ln>
          </c:spPr>
          <c:marker>
            <c:symbol val="none"/>
          </c:marker>
          <c:xVal>
            <c:numRef>
              <c:f>'Gráfico 1'!$M$8:$M$22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xVal>
          <c:yVal>
            <c:numRef>
              <c:f>'Gráfico 1'!$T$8:$T$22</c:f>
              <c:numCache>
                <c:formatCode>0.00</c:formatCode>
                <c:ptCount val="15"/>
                <c:pt idx="0">
                  <c:v>11.05</c:v>
                </c:pt>
                <c:pt idx="1">
                  <c:v>10.17</c:v>
                </c:pt>
                <c:pt idx="2">
                  <c:v>8.5500000000000007</c:v>
                </c:pt>
                <c:pt idx="3">
                  <c:v>9.82</c:v>
                </c:pt>
                <c:pt idx="4">
                  <c:v>9.73</c:v>
                </c:pt>
                <c:pt idx="5">
                  <c:v>7.86</c:v>
                </c:pt>
                <c:pt idx="6">
                  <c:v>8.93</c:v>
                </c:pt>
                <c:pt idx="7">
                  <c:v>7.98</c:v>
                </c:pt>
                <c:pt idx="8">
                  <c:v>8.43</c:v>
                </c:pt>
                <c:pt idx="9">
                  <c:v>7.96</c:v>
                </c:pt>
                <c:pt idx="10">
                  <c:v>8.0299999999999994</c:v>
                </c:pt>
                <c:pt idx="11">
                  <c:v>8.6300000000000008</c:v>
                </c:pt>
                <c:pt idx="12">
                  <c:v>8.02</c:v>
                </c:pt>
                <c:pt idx="13">
                  <c:v>8.81</c:v>
                </c:pt>
                <c:pt idx="14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2-4F4E-B3BC-B68C01D5D0AB}"/>
            </c:ext>
          </c:extLst>
        </c:ser>
        <c:ser>
          <c:idx val="1"/>
          <c:order val="1"/>
          <c:tx>
            <c:strRef>
              <c:f>'Gráfico 1'!$U$7</c:f>
              <c:strCache>
                <c:ptCount val="1"/>
                <c:pt idx="0">
                  <c:v>Hombres</c:v>
                </c:pt>
              </c:strCache>
            </c:strRef>
          </c:tx>
          <c:spPr>
            <a:ln w="19050"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'Gráfico 1'!$M$8:$M$22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xVal>
          <c:yVal>
            <c:numRef>
              <c:f>'Gráfico 1'!$U$8:$U$22</c:f>
              <c:numCache>
                <c:formatCode>0.00</c:formatCode>
                <c:ptCount val="15"/>
                <c:pt idx="0">
                  <c:v>12.45</c:v>
                </c:pt>
                <c:pt idx="1">
                  <c:v>11.32</c:v>
                </c:pt>
                <c:pt idx="2">
                  <c:v>9.11</c:v>
                </c:pt>
                <c:pt idx="3">
                  <c:v>10.8</c:v>
                </c:pt>
                <c:pt idx="4">
                  <c:v>10.37</c:v>
                </c:pt>
                <c:pt idx="5">
                  <c:v>8.82</c:v>
                </c:pt>
                <c:pt idx="6">
                  <c:v>9.8699999999999992</c:v>
                </c:pt>
                <c:pt idx="7">
                  <c:v>8.48</c:v>
                </c:pt>
                <c:pt idx="8">
                  <c:v>8.86</c:v>
                </c:pt>
                <c:pt idx="9">
                  <c:v>8.68</c:v>
                </c:pt>
                <c:pt idx="10">
                  <c:v>8.1</c:v>
                </c:pt>
                <c:pt idx="11">
                  <c:v>9.26</c:v>
                </c:pt>
                <c:pt idx="12">
                  <c:v>7.38</c:v>
                </c:pt>
                <c:pt idx="13">
                  <c:v>9.84</c:v>
                </c:pt>
                <c:pt idx="14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2-4F4E-B3BC-B68C01D5D0AB}"/>
            </c:ext>
          </c:extLst>
        </c:ser>
        <c:ser>
          <c:idx val="2"/>
          <c:order val="2"/>
          <c:tx>
            <c:strRef>
              <c:f>'Gráfico 1'!$V$7</c:f>
              <c:strCache>
                <c:ptCount val="1"/>
                <c:pt idx="0">
                  <c:v>Mujeres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'Gráfico 1'!$M$8:$M$22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xVal>
          <c:yVal>
            <c:numRef>
              <c:f>'Gráfico 1'!$V$8:$V$22</c:f>
              <c:numCache>
                <c:formatCode>0.00</c:formatCode>
                <c:ptCount val="15"/>
                <c:pt idx="0">
                  <c:v>9.56</c:v>
                </c:pt>
                <c:pt idx="1">
                  <c:v>8.9700000000000006</c:v>
                </c:pt>
                <c:pt idx="2">
                  <c:v>7.96</c:v>
                </c:pt>
                <c:pt idx="3">
                  <c:v>8.8000000000000007</c:v>
                </c:pt>
                <c:pt idx="4">
                  <c:v>9.06</c:v>
                </c:pt>
                <c:pt idx="5">
                  <c:v>6.87</c:v>
                </c:pt>
                <c:pt idx="6">
                  <c:v>7.95</c:v>
                </c:pt>
                <c:pt idx="7">
                  <c:v>7.46</c:v>
                </c:pt>
                <c:pt idx="8">
                  <c:v>7.98</c:v>
                </c:pt>
                <c:pt idx="9">
                  <c:v>7.21</c:v>
                </c:pt>
                <c:pt idx="10">
                  <c:v>7.97</c:v>
                </c:pt>
                <c:pt idx="11">
                  <c:v>7.98</c:v>
                </c:pt>
                <c:pt idx="12">
                  <c:v>8.68</c:v>
                </c:pt>
                <c:pt idx="13">
                  <c:v>7.74</c:v>
                </c:pt>
                <c:pt idx="14">
                  <c:v>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2-4F4E-B3BC-B68C01D5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3136"/>
        <c:axId val="764546704"/>
      </c:scatterChart>
      <c:valAx>
        <c:axId val="193173136"/>
        <c:scaling>
          <c:orientation val="minMax"/>
          <c:max val="2021"/>
          <c:min val="2007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Años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64546704"/>
        <c:crossesAt val="5"/>
        <c:crossBetween val="midCat"/>
        <c:majorUnit val="2"/>
        <c:minorUnit val="1"/>
      </c:valAx>
      <c:valAx>
        <c:axId val="764546704"/>
        <c:scaling>
          <c:orientation val="minMax"/>
          <c:max val="13"/>
          <c:min val="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 b="1"/>
                </a:pPr>
                <a:r>
                  <a:rPr lang="en-US" sz="900" b="1"/>
                  <a:t>Tasa</a:t>
                </a:r>
              </a:p>
            </c:rich>
          </c:tx>
          <c:layout>
            <c:manualLayout>
              <c:xMode val="edge"/>
              <c:yMode val="edge"/>
              <c:x val="0"/>
              <c:y val="1.001539697340140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93173136"/>
        <c:crossesAt val="1996"/>
        <c:crossBetween val="midCat"/>
      </c:valAx>
      <c:spPr>
        <a:noFill/>
        <a:ln w="3175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0714687575759443E-2"/>
          <c:y val="0.90301003344481712"/>
          <c:w val="0.89525474262921101"/>
          <c:h val="6.02006688963211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s-C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anose="020B0604020202020204" pitchFamily="34" charset="0"/>
          <a:ea typeface="ChollaSansRegular"/>
          <a:cs typeface="Arial" panose="020B0604020202020204" pitchFamily="34" charset="0"/>
        </a:defRPr>
      </a:pPr>
      <a:endParaRPr lang="es-CR"/>
    </a:p>
  </c:txPr>
  <c:printSettings>
    <c:headerFooter alignWithMargins="0"/>
    <c:pageMargins b="1" l="0.75000000000000133" r="0.75000000000000133" t="1" header="0" footer="0"/>
    <c:pageSetup orientation="landscape" horizontalDpi="120" verticalDpi="14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41546244079795E-2"/>
          <c:y val="0.11535141626713451"/>
          <c:w val="0.87363062290481186"/>
          <c:h val="0.60110767925697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'Gráfico 2'!$U$8</c:f>
              <c:strCache>
                <c:ptCount val="1"/>
                <c:pt idx="0">
                  <c:v>Infantil</c:v>
                </c:pt>
              </c:strCache>
            </c:strRef>
          </c:tx>
          <c:spPr>
            <a:ln w="15875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'Gráfico 2'!$P$10:$P$24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xVal>
          <c:yVal>
            <c:numRef>
              <c:f>'Gráfico 2'!$U$10:$U$24</c:f>
              <c:numCache>
                <c:formatCode>0.00</c:formatCode>
                <c:ptCount val="15"/>
                <c:pt idx="0">
                  <c:v>11.047961491619789</c:v>
                </c:pt>
                <c:pt idx="1">
                  <c:v>10.169967692091586</c:v>
                </c:pt>
                <c:pt idx="2">
                  <c:v>8.546294749735539</c:v>
                </c:pt>
                <c:pt idx="3">
                  <c:v>9.8233571027014239</c:v>
                </c:pt>
                <c:pt idx="4">
                  <c:v>9.7332058746849732</c:v>
                </c:pt>
                <c:pt idx="5">
                  <c:v>7.8564694454761019</c:v>
                </c:pt>
                <c:pt idx="6">
                  <c:v>8.9341182735260194</c:v>
                </c:pt>
                <c:pt idx="7">
                  <c:v>7.9769425601909809</c:v>
                </c:pt>
                <c:pt idx="8">
                  <c:v>8.4288703545430437</c:v>
                </c:pt>
                <c:pt idx="9">
                  <c:v>7.9550772110435188</c:v>
                </c:pt>
                <c:pt idx="10">
                  <c:v>8.0338139632482992</c:v>
                </c:pt>
                <c:pt idx="11">
                  <c:v>8.6310532967541072</c:v>
                </c:pt>
                <c:pt idx="12">
                  <c:v>8.0181114989151965</c:v>
                </c:pt>
                <c:pt idx="13">
                  <c:v>8.8059545025684027</c:v>
                </c:pt>
                <c:pt idx="14">
                  <c:v>8.0944483929558562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4-4518-858C-C2077AEBA1E5}"/>
            </c:ext>
          </c:extLst>
        </c:ser>
        <c:ser>
          <c:idx val="1"/>
          <c:order val="1"/>
          <c:tx>
            <c:strRef>
              <c:f>'Gráfico 2'!$V$8</c:f>
              <c:strCache>
                <c:ptCount val="1"/>
                <c:pt idx="0">
                  <c:v>Neonatal</c:v>
                </c:pt>
              </c:strCache>
            </c:strRef>
          </c:tx>
          <c:spPr>
            <a:ln w="15875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'Gráfico 2'!$P$10:$P$24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xVal>
          <c:yVal>
            <c:numRef>
              <c:f>'Gráfico 2'!$V$10:$V$24</c:f>
              <c:numCache>
                <c:formatCode>0.00</c:formatCode>
                <c:ptCount val="15"/>
                <c:pt idx="0">
                  <c:v>7.7712695006669374</c:v>
                </c:pt>
                <c:pt idx="1">
                  <c:v>7.4729596853490659</c:v>
                </c:pt>
                <c:pt idx="2">
                  <c:v>6.0965425087689988</c:v>
                </c:pt>
                <c:pt idx="3">
                  <c:v>6.9828683019202886</c:v>
                </c:pt>
                <c:pt idx="4">
                  <c:v>7.1260971582514996</c:v>
                </c:pt>
                <c:pt idx="5">
                  <c:v>5.8852098391566443</c:v>
                </c:pt>
                <c:pt idx="6">
                  <c:v>6.6562139455077958</c:v>
                </c:pt>
                <c:pt idx="7">
                  <c:v>6.2301668170834663</c:v>
                </c:pt>
                <c:pt idx="8">
                  <c:v>6.130087530576759</c:v>
                </c:pt>
                <c:pt idx="9">
                  <c:v>6.2295273748245208</c:v>
                </c:pt>
                <c:pt idx="10">
                  <c:v>6.1152912257561676</c:v>
                </c:pt>
                <c:pt idx="11">
                  <c:v>6.7198914953299838</c:v>
                </c:pt>
                <c:pt idx="12">
                  <c:v>6.0686098795711096</c:v>
                </c:pt>
                <c:pt idx="13">
                  <c:v>6.4646888213299789</c:v>
                </c:pt>
                <c:pt idx="14">
                  <c:v>6.2781331438047854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4-4518-858C-C2077AEBA1E5}"/>
            </c:ext>
          </c:extLst>
        </c:ser>
        <c:ser>
          <c:idx val="2"/>
          <c:order val="2"/>
          <c:tx>
            <c:strRef>
              <c:f>'Gráfico 2'!$W$8</c:f>
              <c:strCache>
                <c:ptCount val="1"/>
                <c:pt idx="0">
                  <c:v>Postneonatal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'Gráfico 2'!$P$10:$P$24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xVal>
          <c:yVal>
            <c:numRef>
              <c:f>'Gráfico 2'!$W$10:$W$24</c:f>
              <c:numCache>
                <c:formatCode>0.00</c:formatCode>
                <c:ptCount val="15"/>
                <c:pt idx="0">
                  <c:v>3.2766919909528505</c:v>
                </c:pt>
                <c:pt idx="1">
                  <c:v>2.6970080067425202</c:v>
                </c:pt>
                <c:pt idx="2">
                  <c:v>2.4497522409665389</c:v>
                </c:pt>
                <c:pt idx="3">
                  <c:v>2.8404888007811344</c:v>
                </c:pt>
                <c:pt idx="4">
                  <c:v>2.6071087164334754</c:v>
                </c:pt>
                <c:pt idx="5">
                  <c:v>1.9712596063194581</c:v>
                </c:pt>
                <c:pt idx="6">
                  <c:v>2.2779043280182232</c:v>
                </c:pt>
                <c:pt idx="7">
                  <c:v>1.7467757431075139</c:v>
                </c:pt>
                <c:pt idx="8">
                  <c:v>2.2987828239662846</c:v>
                </c:pt>
                <c:pt idx="9">
                  <c:v>1.7255498362189987</c:v>
                </c:pt>
                <c:pt idx="10">
                  <c:v>1.9185227374921312</c:v>
                </c:pt>
                <c:pt idx="11">
                  <c:v>1.9111618014241238</c:v>
                </c:pt>
                <c:pt idx="12">
                  <c:v>1.9495016193440871</c:v>
                </c:pt>
                <c:pt idx="13">
                  <c:v>2.3412656812384247</c:v>
                </c:pt>
                <c:pt idx="14">
                  <c:v>1.8163152491510699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4-4518-858C-C2077AEB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47248"/>
        <c:axId val="764546160"/>
      </c:scatterChart>
      <c:valAx>
        <c:axId val="764547248"/>
        <c:scaling>
          <c:orientation val="minMax"/>
          <c:max val="2021"/>
          <c:min val="2007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Años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64546160"/>
        <c:crosses val="autoZero"/>
        <c:crossBetween val="midCat"/>
        <c:majorUnit val="2"/>
        <c:minorUnit val="1"/>
      </c:valAx>
      <c:valAx>
        <c:axId val="7645461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 b="1"/>
                </a:pPr>
                <a:r>
                  <a:rPr lang="en-US" sz="900" b="1"/>
                  <a:t>Tasa</a:t>
                </a:r>
              </a:p>
            </c:rich>
          </c:tx>
          <c:layout>
            <c:manualLayout>
              <c:xMode val="edge"/>
              <c:yMode val="edge"/>
              <c:x val="2.7397260273972603E-3"/>
              <c:y val="1.3075571395944664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64547248"/>
        <c:crossesAt val="1996"/>
        <c:crossBetween val="midCat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8837881566174078E-2"/>
          <c:y val="0.89670787998937296"/>
          <c:w val="0.86698177111422703"/>
          <c:h val="7.369496755188823E-2"/>
        </c:manualLayout>
      </c:layout>
      <c:overlay val="0"/>
      <c:txPr>
        <a:bodyPr/>
        <a:lstStyle/>
        <a:p>
          <a:pPr>
            <a:defRPr sz="900"/>
          </a:pPr>
          <a:endParaRPr lang="es-C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anose="020B0604020202020204" pitchFamily="34" charset="0"/>
          <a:ea typeface="Times New Roman"/>
          <a:cs typeface="Arial" panose="020B0604020202020204" pitchFamily="34" charset="0"/>
        </a:defRPr>
      </a:pPr>
      <a:endParaRPr lang="es-CR"/>
    </a:p>
  </c:txPr>
  <c:printSettings>
    <c:headerFooter alignWithMargins="0"/>
    <c:pageMargins b="1" l="0.75000000000000111" r="0.75000000000000111" t="1" header="0" footer="0"/>
    <c:pageSetup orientation="landscape" horizontalDpi="120" verticalDpi="14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('Cuadro 3 y Gráfico 3'!#REF!,'Cuadro 3 y Gráfico 3'!#REF!,'Cuadro 3 y Gráfico 3'!#REF!,'Cuadro 3 y Gráfico 3'!#REF!,'Cuadro 3 y Gráfico 3'!#REF!,'Cuadro 3 y Gráfico 3'!#REF!)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'[1]Cuadro 3 y Gráfico 3'!$B$10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'Cuadro 3 y Gráfico 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3C2-4415-90B7-D37130BE8986}"/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('Cuadro 3 y Gráfico 3'!#REF!,'Cuadro 3 y Gráfico 3'!#REF!,'Cuadro 3 y Gráfico 3'!#REF!,'Cuadro 3 y Gráfico 3'!#REF!,'Cuadro 3 y Gráfico 3'!#REF!,'Cuadro 3 y Gráfico 3'!#REF!)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'[1]Cuadro 3 y Gráfico 3'!$B$12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'Cuadro 3 y Gráfico 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3C2-4415-90B7-D37130BE8986}"/>
            </c:ext>
          </c:extLst>
        </c:ser>
        <c:ser>
          <c:idx val="2"/>
          <c:order val="2"/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('Cuadro 3 y Gráfico 3'!#REF!,'Cuadro 3 y Gráfico 3'!#REF!,'Cuadro 3 y Gráfico 3'!#REF!,'Cuadro 3 y Gráfico 3'!#REF!,'Cuadro 3 y Gráfico 3'!#REF!,'Cuadro 3 y Gráfico 3'!#REF!)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'[1]Cuadro 3 y Gráfico 3'!$B$14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'Cuadro 3 y Gráfico 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3C2-4415-90B7-D37130BE8986}"/>
            </c:ext>
          </c:extLst>
        </c:ser>
        <c:ser>
          <c:idx val="3"/>
          <c:order val="3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('Cuadro 3 y Gráfico 3'!#REF!,'Cuadro 3 y Gráfico 3'!#REF!,'Cuadro 3 y Gráfico 3'!#REF!,'Cuadro 3 y Gráfico 3'!#REF!,'Cuadro 3 y Gráfico 3'!#REF!,'Cuadro 3 y Gráfico 3'!#REF!)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'[1]Cuadro 3 y Gráfico 3'!$B$16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'Cuadro 3 y Gráfico 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3C2-4415-90B7-D37130BE8986}"/>
            </c:ext>
          </c:extLst>
        </c:ser>
        <c:ser>
          <c:idx val="4"/>
          <c:order val="4"/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('Cuadro 3 y Gráfico 3'!#REF!,'Cuadro 3 y Gráfico 3'!#REF!,'Cuadro 3 y Gráfico 3'!#REF!,'Cuadro 3 y Gráfico 3'!#REF!,'Cuadro 3 y Gráfico 3'!#REF!,'Cuadro 3 y Gráfico 3'!#REF!)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'[1]Cuadro 3 y Gráfico 3'!$B$22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'Cuadro 3 y Gráfico 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3C2-4415-90B7-D37130BE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08512"/>
        <c:axId val="758505248"/>
      </c:areaChart>
      <c:catAx>
        <c:axId val="7585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ChollaSansRegular"/>
                <a:ea typeface="ChollaSansRegular"/>
                <a:cs typeface="ChollaSansRegular"/>
              </a:defRPr>
            </a:pPr>
            <a:endParaRPr lang="es-CR"/>
          </a:p>
        </c:txPr>
        <c:crossAx val="75850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850524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ChollaSansRegular"/>
                <a:ea typeface="ChollaSansRegular"/>
                <a:cs typeface="ChollaSansRegular"/>
              </a:defRPr>
            </a:pPr>
            <a:endParaRPr lang="es-CR"/>
          </a:p>
        </c:txPr>
        <c:crossAx val="7585085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ChollaWide"/>
              <a:ea typeface="ChollaWide"/>
              <a:cs typeface="ChollaWide"/>
            </a:defRPr>
          </a:pPr>
          <a:endParaRPr lang="es-C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3564356435657"/>
          <c:y val="8.3333288717014953E-2"/>
          <c:w val="0.55445544554455461"/>
          <c:h val="0.78947326152961517"/>
        </c:manualLayout>
      </c:layout>
      <c:areaChart>
        <c:grouping val="percentStacked"/>
        <c:varyColors val="0"/>
        <c:ser>
          <c:idx val="0"/>
          <c:order val="0"/>
          <c:tx>
            <c:strRef>
              <c:f>'Gráfico 3'!$R$11</c:f>
              <c:strCache>
                <c:ptCount val="1"/>
                <c:pt idx="0">
                  <c:v>Ciertas afecciones originadas en el período perinatal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'Gráfico 3'!$Z$7:$AE$7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'Gráfico 3'!$Z$11:$AE$11</c:f>
              <c:numCache>
                <c:formatCode>0.0</c:formatCode>
                <c:ptCount val="6"/>
                <c:pt idx="0">
                  <c:v>47.2027972027972</c:v>
                </c:pt>
                <c:pt idx="1">
                  <c:v>51.838235294117652</c:v>
                </c:pt>
                <c:pt idx="2">
                  <c:v>46.64179104477612</c:v>
                </c:pt>
                <c:pt idx="3">
                  <c:v>49.803921568627452</c:v>
                </c:pt>
                <c:pt idx="4">
                  <c:v>53.174603174603178</c:v>
                </c:pt>
                <c:pt idx="5">
                  <c:v>47.317073170731703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1-49DE-AF0E-4A3382DD1AA4}"/>
            </c:ext>
          </c:extLst>
        </c:ser>
        <c:ser>
          <c:idx val="1"/>
          <c:order val="1"/>
          <c:tx>
            <c:strRef>
              <c:f>'Gráfico 3'!$R$12</c:f>
              <c:strCache>
                <c:ptCount val="1"/>
                <c:pt idx="0">
                  <c:v>Malformaciones congénitas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'Gráfico 3'!$Z$7:$AE$7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'Gráfico 3'!$Z$12:$AE$12</c:f>
              <c:numCache>
                <c:formatCode>0.0</c:formatCode>
                <c:ptCount val="6"/>
                <c:pt idx="0">
                  <c:v>37.76223776223776</c:v>
                </c:pt>
                <c:pt idx="1">
                  <c:v>33.088235294117645</c:v>
                </c:pt>
                <c:pt idx="2">
                  <c:v>37.686567164179102</c:v>
                </c:pt>
                <c:pt idx="3">
                  <c:v>31.372549019607842</c:v>
                </c:pt>
                <c:pt idx="4">
                  <c:v>35.317460317460316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1-49DE-AF0E-4A3382DD1AA4}"/>
            </c:ext>
          </c:extLst>
        </c:ser>
        <c:ser>
          <c:idx val="2"/>
          <c:order val="2"/>
          <c:tx>
            <c:strRef>
              <c:f>'Gráfico 3'!$R$13</c:f>
              <c:strCache>
                <c:ptCount val="1"/>
                <c:pt idx="0">
                  <c:v>Enfermedades del sistema respiratorio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'Gráfico 3'!$Z$7:$AE$7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'Gráfico 3'!$Z$13:$AE$13</c:f>
              <c:numCache>
                <c:formatCode>0.0</c:formatCode>
                <c:ptCount val="6"/>
                <c:pt idx="0">
                  <c:v>4.895104895104895</c:v>
                </c:pt>
                <c:pt idx="1">
                  <c:v>6.25</c:v>
                </c:pt>
                <c:pt idx="2">
                  <c:v>8.5820895522388057</c:v>
                </c:pt>
                <c:pt idx="3">
                  <c:v>8.6274509803921564</c:v>
                </c:pt>
                <c:pt idx="4">
                  <c:v>5.9523809523809517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1-49DE-AF0E-4A3382DD1AA4}"/>
            </c:ext>
          </c:extLst>
        </c:ser>
        <c:ser>
          <c:idx val="3"/>
          <c:order val="3"/>
          <c:tx>
            <c:strRef>
              <c:f>'Gráfico 3'!$R$14</c:f>
              <c:strCache>
                <c:ptCount val="1"/>
                <c:pt idx="0">
                  <c:v>Ciertas enfermedades infecciosas y parasitarias</c:v>
                </c:pt>
              </c:strCache>
            </c:strRef>
          </c:tx>
          <c:spPr>
            <a:solidFill>
              <a:srgbClr val="77933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'Gráfico 3'!$Z$7:$AE$7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'Gráfico 3'!$Z$14:$AE$14</c:f>
              <c:numCache>
                <c:formatCode>0.0</c:formatCode>
                <c:ptCount val="6"/>
                <c:pt idx="0">
                  <c:v>0.69930069930069927</c:v>
                </c:pt>
                <c:pt idx="1">
                  <c:v>1.1029411764705883</c:v>
                </c:pt>
                <c:pt idx="2">
                  <c:v>1.1194029850746268</c:v>
                </c:pt>
                <c:pt idx="3">
                  <c:v>3.1372549019607843</c:v>
                </c:pt>
                <c:pt idx="4">
                  <c:v>1.1904761904761905</c:v>
                </c:pt>
                <c:pt idx="5">
                  <c:v>0.48780487804878048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1-49DE-AF0E-4A3382DD1AA4}"/>
            </c:ext>
          </c:extLst>
        </c:ser>
        <c:ser>
          <c:idx val="4"/>
          <c:order val="4"/>
          <c:tx>
            <c:strRef>
              <c:f>'Gráfico 3'!$R$15</c:f>
              <c:strCache>
                <c:ptCount val="1"/>
                <c:pt idx="0">
                  <c:v>Enfermedades del sistema circulatorio</c:v>
                </c:pt>
              </c:strCache>
            </c:strRef>
          </c:tx>
          <c:spPr>
            <a:solidFill>
              <a:srgbClr val="FFFF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'Gráfico 3'!$Z$7:$AE$7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'Gráfico 3'!$Z$15:$AE$15</c:f>
              <c:numCache>
                <c:formatCode>0.0</c:formatCode>
                <c:ptCount val="6"/>
                <c:pt idx="0">
                  <c:v>4.1958041958041958</c:v>
                </c:pt>
                <c:pt idx="1">
                  <c:v>2.2058823529411766</c:v>
                </c:pt>
                <c:pt idx="2">
                  <c:v>0.74626865671641784</c:v>
                </c:pt>
                <c:pt idx="3">
                  <c:v>1.5686274509803921</c:v>
                </c:pt>
                <c:pt idx="4">
                  <c:v>0</c:v>
                </c:pt>
                <c:pt idx="5">
                  <c:v>0.48780487804878048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1-49DE-AF0E-4A3382DD1AA4}"/>
            </c:ext>
          </c:extLst>
        </c:ser>
        <c:ser>
          <c:idx val="5"/>
          <c:order val="5"/>
          <c:tx>
            <c:strRef>
              <c:f>'Gráfico 3'!$R$16</c:f>
              <c:strCache>
                <c:ptCount val="1"/>
                <c:pt idx="0">
                  <c:v>Enfermedades del sistema nervioso</c:v>
                </c:pt>
              </c:strCache>
            </c:strRef>
          </c:tx>
          <c:spPr>
            <a:solidFill>
              <a:srgbClr val="8EB4E3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'Gráfico 3'!$Z$7:$AE$7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'Gráfico 3'!$Z$16:$AE$16</c:f>
              <c:numCache>
                <c:formatCode>0.0</c:formatCode>
                <c:ptCount val="6"/>
                <c:pt idx="0">
                  <c:v>1.7482517482517483</c:v>
                </c:pt>
                <c:pt idx="1">
                  <c:v>0.73529411764705876</c:v>
                </c:pt>
                <c:pt idx="2">
                  <c:v>1.4925373134328357</c:v>
                </c:pt>
                <c:pt idx="3">
                  <c:v>2.3529411764705883</c:v>
                </c:pt>
                <c:pt idx="4">
                  <c:v>0.79365079365079361</c:v>
                </c:pt>
                <c:pt idx="5">
                  <c:v>0.97560975609756095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81-49DE-AF0E-4A3382DD1AA4}"/>
            </c:ext>
          </c:extLst>
        </c:ser>
        <c:ser>
          <c:idx val="6"/>
          <c:order val="6"/>
          <c:tx>
            <c:strRef>
              <c:f>'Gráfico 3'!$R$17</c:f>
              <c:strCache>
                <c:ptCount val="1"/>
                <c:pt idx="0">
                  <c:v>Otras causas</c:v>
                </c:pt>
              </c:strCache>
            </c:strRef>
          </c:tx>
          <c:spPr>
            <a:solidFill>
              <a:srgbClr val="FAC09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'Gráfico 3'!$Z$7:$AE$7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'Gráfico 3'!$Z$17:$AE$17</c:f>
              <c:numCache>
                <c:formatCode>0.0</c:formatCode>
                <c:ptCount val="6"/>
                <c:pt idx="0">
                  <c:v>3.4965034965034967</c:v>
                </c:pt>
                <c:pt idx="1">
                  <c:v>4.7794117647058822</c:v>
                </c:pt>
                <c:pt idx="2">
                  <c:v>3.7313432835820892</c:v>
                </c:pt>
                <c:pt idx="3">
                  <c:v>3.1372549019607843</c:v>
                </c:pt>
                <c:pt idx="4">
                  <c:v>3.5714285714285712</c:v>
                </c:pt>
                <c:pt idx="5">
                  <c:v>10.731707317073171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81-49DE-AF0E-4A3382DD1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06880"/>
        <c:axId val="758507968"/>
      </c:areaChart>
      <c:catAx>
        <c:axId val="7585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5850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850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58506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334728880786499"/>
          <c:y val="7.0588750925354993E-2"/>
          <c:w val="0.29350147716500968"/>
          <c:h val="0.8253509144278528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anose="020B0604020202020204" pitchFamily="34" charset="0"/>
          <a:ea typeface="ChollaSansRegular"/>
          <a:cs typeface="Arial" panose="020B0604020202020204" pitchFamily="34" charset="0"/>
        </a:defRPr>
      </a:pPr>
      <a:endParaRPr lang="es-CR"/>
    </a:p>
  </c:txPr>
  <c:printSettings>
    <c:headerFooter alignWithMargins="0"/>
    <c:pageMargins b="1" l="0.75000000000000111" r="0.75000000000000111" t="1" header="0" footer="0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72428670452183"/>
          <c:y val="0.11633679493393295"/>
          <c:w val="0.83675200877339972"/>
          <c:h val="0.718447426781858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9AC1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07C-4701-BB0E-B948611BE388}"/>
              </c:ext>
            </c:extLst>
          </c:dPt>
          <c:dPt>
            <c:idx val="3"/>
            <c:invertIfNegative val="0"/>
            <c:bubble3D val="0"/>
            <c:spPr>
              <a:solidFill>
                <a:srgbClr val="1A2E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7C-4701-BB0E-B948611BE38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07C-4701-BB0E-B948611BE38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07C-4701-BB0E-B948611BE388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s-C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07C-4701-BB0E-B948611BE3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'Gráfico 4'!$J$9:$J$16</c:f>
              <c:strCache>
                <c:ptCount val="8"/>
                <c:pt idx="0">
                  <c:v>Heredia</c:v>
                </c:pt>
                <c:pt idx="1">
                  <c:v>Alajuela</c:v>
                </c:pt>
                <c:pt idx="2">
                  <c:v>San José</c:v>
                </c:pt>
                <c:pt idx="3">
                  <c:v>Costa Rica</c:v>
                </c:pt>
                <c:pt idx="4">
                  <c:v>Limón</c:v>
                </c:pt>
                <c:pt idx="5">
                  <c:v>Guanacaste</c:v>
                </c:pt>
                <c:pt idx="6">
                  <c:v>Puntarenas</c:v>
                </c:pt>
                <c:pt idx="7">
                  <c:v>Cartago</c:v>
                </c:pt>
              </c:strCache>
            </c:strRef>
          </c:cat>
          <c:val>
            <c:numRef>
              <c:f>'Gráfico 4'!$K$9:$K$16</c:f>
              <c:numCache>
                <c:formatCode>0.00</c:formatCode>
                <c:ptCount val="8"/>
                <c:pt idx="0">
                  <c:v>7.0721357850070721</c:v>
                </c:pt>
                <c:pt idx="1">
                  <c:v>7.1111111111111116</c:v>
                </c:pt>
                <c:pt idx="2">
                  <c:v>7.3397036421548263</c:v>
                </c:pt>
                <c:pt idx="3">
                  <c:v>8.0944483929558562</c:v>
                </c:pt>
                <c:pt idx="4">
                  <c:v>8.7847730600292824</c:v>
                </c:pt>
                <c:pt idx="5">
                  <c:v>9.0909090909090899</c:v>
                </c:pt>
                <c:pt idx="6">
                  <c:v>9.6497498213009294</c:v>
                </c:pt>
                <c:pt idx="7">
                  <c:v>9.8896918980601001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7C-4701-BB0E-B948611BE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64325104"/>
        <c:axId val="764327280"/>
      </c:barChart>
      <c:catAx>
        <c:axId val="76432510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900" b="1"/>
                </a:pPr>
                <a:r>
                  <a:rPr lang="en-US" sz="900" b="1"/>
                  <a:t>Provincia</a:t>
                </a:r>
              </a:p>
            </c:rich>
          </c:tx>
          <c:layout>
            <c:manualLayout>
              <c:xMode val="edge"/>
              <c:yMode val="edge"/>
              <c:x val="9.0734921548750597E-3"/>
              <c:y val="4.73915760529933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6432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4327280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Tasa de mortalidad infantil</a:t>
                </a:r>
              </a:p>
            </c:rich>
          </c:tx>
          <c:layout>
            <c:manualLayout>
              <c:xMode val="edge"/>
              <c:yMode val="edge"/>
              <c:x val="0.39693706775503412"/>
              <c:y val="0.923695703271326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64325104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anose="020B0604020202020204" pitchFamily="34" charset="0"/>
          <a:ea typeface="ChollaSansThin"/>
          <a:cs typeface="Arial" panose="020B0604020202020204" pitchFamily="34" charset="0"/>
        </a:defRPr>
      </a:pPr>
      <a:endParaRPr lang="es-CR"/>
    </a:p>
  </c:txPr>
  <c:printSettings>
    <c:headerFooter alignWithMargins="0"/>
    <c:pageMargins b="1" l="0.75000000000000111" r="0.75000000000000111" t="1" header="0" footer="0"/>
    <c:pageSetup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12558035083765"/>
          <c:y val="7.8241619797525308E-2"/>
          <c:w val="0.78355938212103904"/>
          <c:h val="0.765844169478815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9AC1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1A2E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D6D-4A7D-A401-FF3D4EDE4CD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D6D-4A7D-A401-FF3D4EDE4CD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D6D-4A7D-A401-FF3D4EDE4CD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D6D-4A7D-A401-FF3D4EDE4CD2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800" b="1"/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D6D-4A7D-A401-FF3D4EDE4CD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800"/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D6D-4A7D-A401-FF3D4EDE4C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'Gráfico 5'!$J$10:$J$16</c:f>
              <c:strCache>
                <c:ptCount val="7"/>
                <c:pt idx="0">
                  <c:v>Central</c:v>
                </c:pt>
                <c:pt idx="1">
                  <c:v>Huetar Norte</c:v>
                </c:pt>
                <c:pt idx="2">
                  <c:v>Costa Rica</c:v>
                </c:pt>
                <c:pt idx="3">
                  <c:v>Brunca</c:v>
                </c:pt>
                <c:pt idx="4">
                  <c:v>Huetar Caribe</c:v>
                </c:pt>
                <c:pt idx="5">
                  <c:v>Chorotega</c:v>
                </c:pt>
                <c:pt idx="6">
                  <c:v>Pacífico Central</c:v>
                </c:pt>
              </c:strCache>
            </c:strRef>
          </c:cat>
          <c:val>
            <c:numRef>
              <c:f>'Gráfico 5'!$K$10:$K$16</c:f>
              <c:numCache>
                <c:formatCode>#,##0.00</c:formatCode>
                <c:ptCount val="7"/>
                <c:pt idx="0">
                  <c:v>7.5493198490136031</c:v>
                </c:pt>
                <c:pt idx="1">
                  <c:v>7.8064012490241996</c:v>
                </c:pt>
                <c:pt idx="2">
                  <c:v>8.0944483929558562</c:v>
                </c:pt>
                <c:pt idx="3">
                  <c:v>8.5592011412268185</c:v>
                </c:pt>
                <c:pt idx="4">
                  <c:v>8.7847730600292824</c:v>
                </c:pt>
                <c:pt idx="5">
                  <c:v>9.0909090909090899</c:v>
                </c:pt>
                <c:pt idx="6">
                  <c:v>10.071090047393366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6D-4A7D-A401-FF3D4EDE4C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64326736"/>
        <c:axId val="764327824"/>
      </c:barChart>
      <c:catAx>
        <c:axId val="76432673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 rtl="0">
                  <a:defRPr b="1"/>
                </a:pPr>
                <a:r>
                  <a:rPr lang="en-US" b="1"/>
                  <a:t>Región </a:t>
                </a:r>
              </a:p>
            </c:rich>
          </c:tx>
          <c:layout>
            <c:manualLayout>
              <c:xMode val="edge"/>
              <c:yMode val="edge"/>
              <c:x val="4.3350989848579616E-3"/>
              <c:y val="2.415552901804825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s-CR"/>
          </a:p>
        </c:txPr>
        <c:crossAx val="76432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432782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Tasa de mortalidad infantil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64326736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 panose="020B0604020202020204" pitchFamily="34" charset="0"/>
          <a:ea typeface="ChollaSansThin"/>
          <a:cs typeface="Arial" panose="020B0604020202020204" pitchFamily="34" charset="0"/>
        </a:defRPr>
      </a:pPr>
      <a:endParaRPr lang="es-CR"/>
    </a:p>
  </c:txPr>
  <c:printSettings>
    <c:headerFooter alignWithMargins="0"/>
    <c:pageMargins b="1" l="0.75000000000000111" r="0.75000000000000111" t="1" header="0" footer="0"/>
    <c:pageSetup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2709253924887"/>
          <c:y val="0.11633661936240353"/>
          <c:w val="0.73884098406467202"/>
          <c:h val="0.7277487988420056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9AC1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1A2E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7E5-4B09-B668-E510327FF50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7E5-4B09-B668-E510327FF50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7E5-4B09-B668-E510327FF50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7E5-4B09-B668-E510327FF502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s-C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7E5-4B09-B668-E510327FF5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'Gráfico 6'!$J$10:$J$19</c:f>
              <c:strCache>
                <c:ptCount val="10"/>
                <c:pt idx="0">
                  <c:v>Occidente</c:v>
                </c:pt>
                <c:pt idx="1">
                  <c:v>Central Norte</c:v>
                </c:pt>
                <c:pt idx="2">
                  <c:v>Central Sur</c:v>
                </c:pt>
                <c:pt idx="3">
                  <c:v>Costa Rica</c:v>
                </c:pt>
                <c:pt idx="4">
                  <c:v>Chorotega</c:v>
                </c:pt>
                <c:pt idx="5">
                  <c:v>Brunca</c:v>
                </c:pt>
                <c:pt idx="6">
                  <c:v>Huetar Caribe</c:v>
                </c:pt>
                <c:pt idx="7">
                  <c:v>Central Este</c:v>
                </c:pt>
                <c:pt idx="8">
                  <c:v>Pacífico Central</c:v>
                </c:pt>
                <c:pt idx="9">
                  <c:v>Huetar Norte</c:v>
                </c:pt>
              </c:strCache>
            </c:strRef>
          </c:cat>
          <c:val>
            <c:numRef>
              <c:f>'Gráfico 6'!$K$10:$K$19</c:f>
              <c:numCache>
                <c:formatCode>#,##0.00</c:formatCode>
                <c:ptCount val="10"/>
                <c:pt idx="0">
                  <c:v>4.6904315196998132</c:v>
                </c:pt>
                <c:pt idx="1">
                  <c:v>6.6006600660066006</c:v>
                </c:pt>
                <c:pt idx="2">
                  <c:v>7.3341836734693882</c:v>
                </c:pt>
                <c:pt idx="3">
                  <c:v>8.0944483929558562</c:v>
                </c:pt>
                <c:pt idx="4">
                  <c:v>8.1871345029239766</c:v>
                </c:pt>
                <c:pt idx="5">
                  <c:v>8.5592011412268185</c:v>
                </c:pt>
                <c:pt idx="6">
                  <c:v>8.7847730600292824</c:v>
                </c:pt>
                <c:pt idx="7">
                  <c:v>9.8146128680479823</c:v>
                </c:pt>
                <c:pt idx="8">
                  <c:v>10.071090047393366</c:v>
                </c:pt>
                <c:pt idx="9">
                  <c:v>10.598503740648379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E5-4B09-B668-E510327FF5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58755184"/>
        <c:axId val="758755728"/>
      </c:barChart>
      <c:catAx>
        <c:axId val="7587551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 rtl="0">
                  <a:defRPr sz="900" b="1"/>
                </a:pPr>
                <a:r>
                  <a:rPr lang="en-US" sz="900" b="1"/>
                  <a:t>Región </a:t>
                </a:r>
              </a:p>
            </c:rich>
          </c:tx>
          <c:layout>
            <c:manualLayout>
              <c:xMode val="edge"/>
              <c:yMode val="edge"/>
              <c:x val="1.2399362704844869E-2"/>
              <c:y val="3.4910605568821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5875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8755728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Tasa de mortalidad infantil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758755184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anose="020B0604020202020204" pitchFamily="34" charset="0"/>
          <a:ea typeface="ChollaSansThin"/>
          <a:cs typeface="Arial" panose="020B0604020202020204" pitchFamily="34" charset="0"/>
        </a:defRPr>
      </a:pPr>
      <a:endParaRPr lang="es-CR"/>
    </a:p>
  </c:txPr>
  <c:printSettings>
    <c:headerFooter alignWithMargins="0"/>
    <c:pageMargins b="1" l="0.75000000000000111" r="0.75000000000000111" t="1" header="0" footer="0"/>
    <c:pageSetup orientation="landscape" horizontalDpi="-2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559399</xdr:colOff>
      <xdr:row>5</xdr:row>
      <xdr:rowOff>155455</xdr:rowOff>
    </xdr:from>
    <xdr:to>
      <xdr:col>9</xdr:col>
      <xdr:colOff>647700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576549</xdr:colOff>
      <xdr:row>17</xdr:row>
      <xdr:rowOff>2846</xdr:rowOff>
    </xdr:from>
    <xdr:to>
      <xdr:col>1</xdr:col>
      <xdr:colOff>320243</xdr:colOff>
      <xdr:row>19</xdr:row>
      <xdr:rowOff>99725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576549" y="3022271"/>
          <a:ext cx="324719" cy="420729"/>
          <a:chOff x="865375" y="2687781"/>
          <a:chExt cx="326118" cy="380604"/>
        </a:xfrm>
      </xdr:grpSpPr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865375" y="2691024"/>
            <a:ext cx="229134" cy="37736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CR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s-CR" sz="9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grpSp>
        <xdr:nvGrpSpPr>
          <xdr:cNvPr id="7" name="Grup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1018311" y="2687781"/>
            <a:ext cx="173182" cy="173181"/>
            <a:chOff x="1018311" y="2687781"/>
            <a:chExt cx="173182" cy="173181"/>
          </a:xfrm>
        </xdr:grpSpPr>
        <xdr:cxnSp macro="">
          <xdr:nvCxnSpPr>
            <xdr:cNvPr id="8" name="Conector recto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/>
          </xdr:nvCxnSpPr>
          <xdr:spPr bwMode="auto">
            <a:xfrm>
              <a:off x="1032166" y="2687781"/>
              <a:ext cx="159327" cy="96982"/>
            </a:xfrm>
            <a:prstGeom prst="line">
              <a:avLst/>
            </a:prstGeom>
            <a:ln>
              <a:headEnd type="none" w="med" len="med"/>
              <a:tailEnd type="none" w="med" len="me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" name="Conector recto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CxnSpPr/>
          </xdr:nvCxnSpPr>
          <xdr:spPr bwMode="auto">
            <a:xfrm>
              <a:off x="1018311" y="2763980"/>
              <a:ext cx="159327" cy="96982"/>
            </a:xfrm>
            <a:prstGeom prst="line">
              <a:avLst/>
            </a:prstGeom>
            <a:ln>
              <a:headEnd type="none" w="med" len="med"/>
              <a:tailEnd type="none" w="med" len="me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5</xdr:row>
      <xdr:rowOff>235301</xdr:rowOff>
    </xdr:from>
    <xdr:to>
      <xdr:col>10</xdr:col>
      <xdr:colOff>314325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4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561974</xdr:colOff>
      <xdr:row>5</xdr:row>
      <xdr:rowOff>50221</xdr:rowOff>
    </xdr:from>
    <xdr:to>
      <xdr:col>14</xdr:col>
      <xdr:colOff>180974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559777</xdr:colOff>
      <xdr:row>5</xdr:row>
      <xdr:rowOff>66675</xdr:rowOff>
    </xdr:from>
    <xdr:to>
      <xdr:col>8</xdr:col>
      <xdr:colOff>314325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545855</xdr:colOff>
      <xdr:row>5</xdr:row>
      <xdr:rowOff>133350</xdr:rowOff>
    </xdr:from>
    <xdr:to>
      <xdr:col>7</xdr:col>
      <xdr:colOff>590550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579510</xdr:colOff>
      <xdr:row>5</xdr:row>
      <xdr:rowOff>76931</xdr:rowOff>
    </xdr:from>
    <xdr:to>
      <xdr:col>7</xdr:col>
      <xdr:colOff>28575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3 y Gráfico 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3"/>
  <sheetViews>
    <sheetView showGridLines="0" tabSelected="1" zoomScaleNormal="100" workbookViewId="0">
      <selection activeCell="B2" sqref="B2:F2"/>
    </sheetView>
  </sheetViews>
  <sheetFormatPr baseColWidth="10" defaultColWidth="11.42578125" defaultRowHeight="12.75"/>
  <cols>
    <col min="1" max="1" width="8.7109375" style="10" customWidth="1"/>
    <col min="2" max="2" width="7" style="10" customWidth="1"/>
    <col min="3" max="4" width="13.28515625" style="10" customWidth="1"/>
    <col min="5" max="5" width="8.5703125" style="10" customWidth="1"/>
    <col min="6" max="6" width="4.42578125" style="10" customWidth="1"/>
    <col min="7" max="7" width="5.42578125" style="10" customWidth="1"/>
    <col min="8" max="19" width="11.42578125" style="10" customWidth="1"/>
    <col min="20" max="21" width="11.42578125" style="87" customWidth="1"/>
    <col min="22" max="25" width="11.42578125" style="87"/>
    <col min="26" max="16384" width="11.42578125" style="10"/>
  </cols>
  <sheetData>
    <row r="2" spans="2:25" ht="15.75">
      <c r="B2" s="294" t="s">
        <v>316</v>
      </c>
      <c r="C2" s="294"/>
      <c r="D2" s="294"/>
      <c r="E2" s="294"/>
      <c r="F2" s="294"/>
      <c r="M2" s="87"/>
      <c r="N2" s="87"/>
      <c r="O2" s="87"/>
      <c r="P2" s="87"/>
      <c r="Q2" s="87"/>
      <c r="R2" s="87"/>
      <c r="T2" s="10"/>
      <c r="U2" s="10"/>
      <c r="V2" s="10"/>
      <c r="W2" s="10"/>
      <c r="X2" s="10"/>
      <c r="Y2" s="10"/>
    </row>
    <row r="3" spans="2:25" ht="8.1" customHeight="1">
      <c r="B3" s="88"/>
      <c r="M3" s="87"/>
      <c r="N3" s="87"/>
      <c r="O3" s="87"/>
      <c r="P3" s="87"/>
      <c r="Q3" s="87"/>
      <c r="R3" s="87"/>
      <c r="T3" s="10"/>
      <c r="U3" s="10"/>
      <c r="V3" s="10"/>
      <c r="W3" s="10"/>
      <c r="X3" s="10"/>
      <c r="Y3" s="10"/>
    </row>
    <row r="4" spans="2:25" ht="43.5" customHeight="1">
      <c r="B4" s="291" t="s">
        <v>329</v>
      </c>
      <c r="C4" s="291"/>
      <c r="D4" s="291"/>
      <c r="E4" s="291"/>
      <c r="F4" s="291"/>
      <c r="G4" s="89"/>
      <c r="M4" s="87"/>
      <c r="N4" s="87"/>
      <c r="O4" s="87"/>
      <c r="P4" s="87"/>
      <c r="Q4" s="87"/>
      <c r="R4" s="87"/>
      <c r="T4" s="10"/>
      <c r="U4" s="10"/>
      <c r="V4" s="10"/>
      <c r="W4" s="10"/>
      <c r="X4" s="10"/>
      <c r="Y4" s="10"/>
    </row>
    <row r="5" spans="2:25" ht="18" customHeight="1">
      <c r="B5" s="90" t="s">
        <v>308</v>
      </c>
      <c r="C5" s="91"/>
      <c r="D5" s="91"/>
      <c r="E5" s="91"/>
      <c r="F5" s="91"/>
      <c r="G5" s="89"/>
      <c r="M5" s="87"/>
      <c r="N5" s="87"/>
      <c r="O5" s="87"/>
      <c r="P5" s="87"/>
      <c r="Q5" s="87"/>
      <c r="R5" s="87"/>
      <c r="T5" s="10"/>
      <c r="U5" s="10"/>
      <c r="V5" s="10"/>
      <c r="W5" s="10"/>
      <c r="X5" s="10"/>
      <c r="Y5" s="10"/>
    </row>
    <row r="6" spans="2:25" ht="14.1" customHeight="1">
      <c r="C6" s="92"/>
      <c r="D6" s="92"/>
      <c r="E6" s="92"/>
      <c r="M6" s="87"/>
      <c r="N6" s="87"/>
      <c r="O6" s="87"/>
      <c r="P6" s="87"/>
      <c r="Q6" s="87"/>
      <c r="R6" s="87"/>
      <c r="T6" s="10"/>
      <c r="U6" s="10"/>
      <c r="V6" s="10"/>
      <c r="W6" s="10"/>
      <c r="X6" s="10"/>
      <c r="Y6" s="10"/>
    </row>
    <row r="7" spans="2:25" ht="29.45" customHeight="1">
      <c r="B7" s="277" t="s">
        <v>6</v>
      </c>
      <c r="C7" s="278" t="s">
        <v>7</v>
      </c>
      <c r="D7" s="279" t="s">
        <v>1</v>
      </c>
      <c r="E7" s="292" t="s">
        <v>2</v>
      </c>
      <c r="F7" s="293"/>
      <c r="T7" s="10"/>
      <c r="U7" s="10"/>
      <c r="V7" s="10"/>
      <c r="W7" s="10"/>
      <c r="X7" s="10"/>
      <c r="Y7" s="10"/>
    </row>
    <row r="8" spans="2:25" ht="6" customHeight="1">
      <c r="B8" s="93"/>
      <c r="C8" s="94"/>
      <c r="D8" s="94"/>
      <c r="E8" s="94"/>
      <c r="F8" s="94"/>
      <c r="T8" s="10"/>
      <c r="U8" s="10"/>
      <c r="V8" s="10"/>
      <c r="W8" s="10"/>
      <c r="X8" s="10"/>
      <c r="Y8" s="10"/>
    </row>
    <row r="9" spans="2:25" ht="11.45" hidden="1" customHeight="1">
      <c r="B9" s="95">
        <v>2002</v>
      </c>
      <c r="C9" s="96">
        <v>71144</v>
      </c>
      <c r="D9" s="97">
        <v>793</v>
      </c>
      <c r="E9" s="98">
        <f t="shared" ref="E9:E10" si="0">+D9/C9*1000</f>
        <v>11.146407286629934</v>
      </c>
      <c r="F9" s="99"/>
      <c r="G9" s="100">
        <v>1999</v>
      </c>
      <c r="H9" s="101"/>
      <c r="I9" s="102"/>
      <c r="J9" s="102"/>
      <c r="K9" s="102"/>
      <c r="L9" s="102"/>
      <c r="M9" s="103"/>
      <c r="T9" s="10"/>
      <c r="U9" s="10"/>
      <c r="V9" s="10"/>
      <c r="W9" s="10"/>
      <c r="X9" s="10"/>
      <c r="Y9" s="10"/>
    </row>
    <row r="10" spans="2:25" ht="11.45" hidden="1" customHeight="1">
      <c r="B10" s="95">
        <v>2003</v>
      </c>
      <c r="C10" s="104">
        <v>72938</v>
      </c>
      <c r="D10" s="105">
        <v>737</v>
      </c>
      <c r="E10" s="98">
        <f t="shared" si="0"/>
        <v>10.104472291535277</v>
      </c>
      <c r="F10" s="99"/>
      <c r="G10" s="100">
        <v>2000</v>
      </c>
      <c r="H10" s="101"/>
      <c r="I10" s="102"/>
      <c r="J10" s="102"/>
      <c r="K10" s="102"/>
      <c r="L10" s="102"/>
      <c r="M10" s="103"/>
      <c r="T10" s="10"/>
      <c r="U10" s="10"/>
      <c r="V10" s="10"/>
      <c r="W10" s="10"/>
      <c r="X10" s="10"/>
      <c r="Y10" s="10"/>
    </row>
    <row r="11" spans="2:25" ht="11.45" hidden="1" customHeight="1">
      <c r="B11" s="95">
        <v>2004</v>
      </c>
      <c r="C11" s="104">
        <v>72247</v>
      </c>
      <c r="D11" s="105">
        <v>668</v>
      </c>
      <c r="E11" s="98">
        <f>+D11/C11*1000</f>
        <v>9.2460586598751515</v>
      </c>
      <c r="F11" s="99"/>
      <c r="G11" s="100">
        <v>2001</v>
      </c>
      <c r="H11" s="101"/>
      <c r="I11" s="102"/>
      <c r="J11" s="102"/>
      <c r="K11" s="102"/>
      <c r="L11" s="102"/>
      <c r="M11" s="103"/>
      <c r="T11" s="10"/>
      <c r="U11" s="10"/>
      <c r="V11" s="10"/>
      <c r="W11" s="10"/>
      <c r="X11" s="10"/>
      <c r="Y11" s="10"/>
    </row>
    <row r="12" spans="2:25" ht="11.45" hidden="1" customHeight="1">
      <c r="B12" s="95">
        <v>2005</v>
      </c>
      <c r="C12" s="104">
        <v>71548</v>
      </c>
      <c r="D12" s="105">
        <v>700</v>
      </c>
      <c r="E12" s="98">
        <f>+D12/C12*1000</f>
        <v>9.7836417509923397</v>
      </c>
      <c r="F12" s="99"/>
      <c r="G12" s="100">
        <v>2002</v>
      </c>
      <c r="H12" s="101"/>
      <c r="I12" s="102"/>
      <c r="J12" s="102"/>
      <c r="K12" s="102"/>
      <c r="L12" s="102"/>
      <c r="M12" s="103"/>
      <c r="T12" s="10"/>
      <c r="U12" s="10"/>
      <c r="V12" s="10"/>
      <c r="W12" s="10"/>
      <c r="X12" s="10"/>
      <c r="Y12" s="10"/>
    </row>
    <row r="13" spans="2:25" ht="11.45" hidden="1" customHeight="1">
      <c r="B13" s="95">
        <v>2006</v>
      </c>
      <c r="C13" s="104">
        <v>33430</v>
      </c>
      <c r="D13" s="105">
        <v>319</v>
      </c>
      <c r="E13" s="98">
        <v>9.5423272509721802</v>
      </c>
      <c r="F13" s="99"/>
      <c r="G13" s="100">
        <v>2003</v>
      </c>
      <c r="H13" s="101"/>
      <c r="I13" s="102"/>
      <c r="J13" s="102"/>
      <c r="K13" s="102"/>
      <c r="L13" s="102"/>
      <c r="M13" s="103"/>
      <c r="T13" s="10"/>
      <c r="U13" s="10"/>
      <c r="V13" s="10"/>
      <c r="W13" s="10"/>
      <c r="X13" s="10"/>
      <c r="Y13" s="10"/>
    </row>
    <row r="14" spans="2:25" ht="13.5" customHeight="1">
      <c r="B14" s="95">
        <v>2007</v>
      </c>
      <c r="C14" s="104">
        <v>34486</v>
      </c>
      <c r="D14" s="105">
        <v>381</v>
      </c>
      <c r="E14" s="98">
        <v>11.05</v>
      </c>
      <c r="F14" s="99"/>
      <c r="G14" s="100"/>
      <c r="H14" s="101"/>
      <c r="I14" s="102"/>
      <c r="J14" s="102"/>
      <c r="K14" s="102"/>
      <c r="L14" s="102"/>
      <c r="M14" s="103"/>
      <c r="T14" s="10"/>
      <c r="U14" s="10"/>
      <c r="V14" s="10"/>
      <c r="W14" s="10"/>
      <c r="X14" s="10"/>
      <c r="Y14" s="10"/>
    </row>
    <row r="15" spans="2:25" ht="13.5" customHeight="1">
      <c r="B15" s="95">
        <v>2008</v>
      </c>
      <c r="C15" s="104">
        <v>35595</v>
      </c>
      <c r="D15" s="105">
        <v>362</v>
      </c>
      <c r="E15" s="98">
        <v>10.17</v>
      </c>
      <c r="F15" s="99"/>
      <c r="G15" s="100"/>
      <c r="H15" s="101"/>
      <c r="I15" s="102"/>
      <c r="J15" s="102"/>
      <c r="K15" s="102"/>
      <c r="L15" s="102"/>
      <c r="M15" s="103"/>
      <c r="T15" s="10"/>
      <c r="U15" s="10"/>
      <c r="V15" s="10"/>
      <c r="W15" s="10"/>
      <c r="X15" s="10"/>
      <c r="Y15" s="10"/>
    </row>
    <row r="16" spans="2:25" ht="13.5" customHeight="1">
      <c r="B16" s="95">
        <v>2009</v>
      </c>
      <c r="C16" s="104">
        <v>35922</v>
      </c>
      <c r="D16" s="105">
        <v>307</v>
      </c>
      <c r="E16" s="98">
        <v>8.5500000000000007</v>
      </c>
      <c r="F16" s="99"/>
      <c r="G16" s="100">
        <v>2004</v>
      </c>
      <c r="H16" s="101"/>
      <c r="I16" s="102"/>
      <c r="J16" s="102"/>
      <c r="K16" s="102"/>
      <c r="L16" s="102"/>
      <c r="M16" s="103"/>
      <c r="T16" s="10"/>
      <c r="U16" s="10"/>
      <c r="V16" s="10"/>
      <c r="W16" s="10"/>
      <c r="X16" s="10"/>
      <c r="Y16" s="10"/>
    </row>
    <row r="17" spans="2:25" ht="13.5" customHeight="1">
      <c r="B17" s="95">
        <v>2010</v>
      </c>
      <c r="C17" s="104">
        <v>33797</v>
      </c>
      <c r="D17" s="105">
        <v>332</v>
      </c>
      <c r="E17" s="98">
        <v>9.82</v>
      </c>
      <c r="F17" s="99"/>
      <c r="G17" s="100">
        <v>2005</v>
      </c>
      <c r="H17" s="101"/>
      <c r="I17" s="102"/>
      <c r="J17" s="102"/>
      <c r="K17" s="102"/>
      <c r="L17" s="102"/>
      <c r="M17" s="103"/>
      <c r="T17" s="10"/>
      <c r="U17" s="10"/>
      <c r="V17" s="10"/>
      <c r="W17" s="10"/>
      <c r="X17" s="10"/>
      <c r="Y17" s="10"/>
    </row>
    <row r="18" spans="2:25" ht="13.5" customHeight="1">
      <c r="B18" s="95">
        <v>2011</v>
      </c>
      <c r="C18" s="104">
        <v>34521</v>
      </c>
      <c r="D18" s="105">
        <v>336</v>
      </c>
      <c r="E18" s="98">
        <v>9.73</v>
      </c>
      <c r="F18" s="99"/>
      <c r="G18" s="100">
        <v>2006</v>
      </c>
      <c r="H18" s="101"/>
      <c r="I18" s="102"/>
      <c r="J18" s="102"/>
      <c r="K18" s="102"/>
      <c r="L18" s="102"/>
      <c r="M18" s="103"/>
      <c r="T18" s="10"/>
      <c r="U18" s="10"/>
      <c r="V18" s="10"/>
      <c r="W18" s="10"/>
      <c r="X18" s="10"/>
      <c r="Y18" s="10"/>
    </row>
    <row r="19" spans="2:25" ht="13.5" customHeight="1">
      <c r="B19" s="95">
        <v>2012</v>
      </c>
      <c r="C19" s="104">
        <v>35003</v>
      </c>
      <c r="D19" s="105">
        <v>275</v>
      </c>
      <c r="E19" s="98">
        <v>7.86</v>
      </c>
      <c r="F19" s="99"/>
      <c r="G19" s="100">
        <v>2008</v>
      </c>
      <c r="H19" s="101"/>
      <c r="I19" s="102"/>
      <c r="J19" s="102"/>
      <c r="K19" s="102"/>
      <c r="L19" s="102"/>
      <c r="M19" s="106"/>
      <c r="N19" s="107"/>
      <c r="O19" s="108"/>
      <c r="P19" s="109"/>
      <c r="Q19" s="109"/>
      <c r="R19" s="109"/>
      <c r="S19" s="109"/>
      <c r="T19" s="109"/>
      <c r="U19" s="10"/>
      <c r="V19" s="103"/>
      <c r="W19" s="10"/>
      <c r="X19" s="10"/>
      <c r="Y19" s="10"/>
    </row>
    <row r="20" spans="2:25" ht="13.5" customHeight="1">
      <c r="B20" s="95">
        <v>2013</v>
      </c>
      <c r="C20" s="104">
        <v>33803</v>
      </c>
      <c r="D20" s="105">
        <v>302</v>
      </c>
      <c r="E20" s="98">
        <v>8.93</v>
      </c>
      <c r="F20" s="99"/>
      <c r="G20" s="100">
        <v>2007</v>
      </c>
      <c r="H20" s="101"/>
      <c r="I20" s="102"/>
      <c r="J20" s="102"/>
      <c r="K20" s="102"/>
      <c r="L20" s="102"/>
      <c r="M20" s="106"/>
      <c r="N20" s="107"/>
      <c r="O20" s="108"/>
      <c r="P20" s="109"/>
      <c r="Q20" s="109"/>
      <c r="R20" s="109"/>
      <c r="S20" s="109"/>
      <c r="T20" s="109"/>
      <c r="U20" s="10"/>
      <c r="V20" s="103"/>
      <c r="W20" s="10"/>
      <c r="X20" s="10"/>
      <c r="Y20" s="10"/>
    </row>
    <row r="21" spans="2:25" ht="13.5" customHeight="1">
      <c r="B21" s="95">
        <v>2014</v>
      </c>
      <c r="C21" s="104">
        <v>34349</v>
      </c>
      <c r="D21" s="105">
        <v>274</v>
      </c>
      <c r="E21" s="98">
        <v>7.98</v>
      </c>
      <c r="F21" s="99"/>
      <c r="G21" s="100"/>
      <c r="H21" s="101"/>
      <c r="I21" s="102"/>
      <c r="J21" s="102"/>
      <c r="K21" s="102"/>
      <c r="L21" s="102"/>
      <c r="M21" s="106"/>
      <c r="N21" s="107"/>
      <c r="O21" s="108"/>
      <c r="P21" s="109"/>
      <c r="Q21" s="109"/>
      <c r="R21" s="109"/>
      <c r="S21" s="109"/>
      <c r="T21" s="109"/>
      <c r="U21" s="10"/>
      <c r="V21" s="103"/>
      <c r="W21" s="10"/>
      <c r="X21" s="10"/>
      <c r="Y21" s="10"/>
    </row>
    <row r="22" spans="2:25" ht="13.5" customHeight="1">
      <c r="B22" s="95">
        <v>2015</v>
      </c>
      <c r="C22" s="104">
        <v>33931</v>
      </c>
      <c r="D22" s="105">
        <v>286</v>
      </c>
      <c r="E22" s="98">
        <v>8.43</v>
      </c>
      <c r="F22" s="99"/>
      <c r="G22" s="100">
        <v>2009</v>
      </c>
      <c r="H22" s="101"/>
      <c r="I22" s="102"/>
      <c r="J22" s="102"/>
      <c r="K22" s="102"/>
      <c r="L22" s="102"/>
      <c r="M22" s="106"/>
      <c r="N22" s="107"/>
      <c r="O22" s="108"/>
      <c r="P22" s="109"/>
      <c r="Q22" s="109"/>
      <c r="R22" s="109"/>
      <c r="S22" s="109"/>
      <c r="T22" s="109"/>
      <c r="U22" s="10"/>
      <c r="V22" s="103"/>
      <c r="W22" s="10"/>
      <c r="X22" s="10"/>
      <c r="Y22" s="10"/>
    </row>
    <row r="23" spans="2:25" ht="13.5" customHeight="1">
      <c r="B23" s="95">
        <v>2016</v>
      </c>
      <c r="C23" s="104">
        <v>34192</v>
      </c>
      <c r="D23" s="105">
        <v>272</v>
      </c>
      <c r="E23" s="98">
        <v>7.96</v>
      </c>
      <c r="F23" s="99"/>
      <c r="G23" s="100">
        <v>2010</v>
      </c>
      <c r="H23" s="101"/>
      <c r="I23" s="101"/>
      <c r="J23" s="101"/>
      <c r="K23" s="101"/>
      <c r="L23" s="101"/>
      <c r="M23" s="106"/>
      <c r="N23" s="107"/>
      <c r="O23" s="108"/>
      <c r="P23" s="109"/>
      <c r="Q23" s="109"/>
      <c r="R23" s="109"/>
      <c r="S23" s="109"/>
      <c r="T23" s="109"/>
      <c r="V23" s="103"/>
      <c r="W23" s="10"/>
      <c r="X23" s="10"/>
      <c r="Y23" s="10"/>
    </row>
    <row r="24" spans="2:25" ht="13.5" customHeight="1">
      <c r="B24" s="95">
        <v>2017</v>
      </c>
      <c r="C24" s="104">
        <v>33359</v>
      </c>
      <c r="D24" s="105">
        <v>268</v>
      </c>
      <c r="E24" s="98">
        <v>8.0299999999999994</v>
      </c>
      <c r="F24" s="110"/>
      <c r="G24" s="101"/>
      <c r="H24" s="101"/>
      <c r="I24" s="101"/>
      <c r="J24" s="101"/>
      <c r="K24" s="101"/>
      <c r="L24" s="101"/>
      <c r="M24" s="106"/>
      <c r="N24" s="107"/>
      <c r="O24" s="108"/>
      <c r="P24" s="109"/>
      <c r="Q24" s="109"/>
      <c r="R24" s="109"/>
      <c r="S24" s="109"/>
      <c r="T24" s="109"/>
      <c r="V24" s="103"/>
      <c r="W24" s="10"/>
      <c r="X24" s="10"/>
      <c r="Y24" s="10"/>
    </row>
    <row r="25" spans="2:25" ht="13.5" customHeight="1">
      <c r="B25" s="95">
        <v>2018</v>
      </c>
      <c r="C25" s="104">
        <v>32441</v>
      </c>
      <c r="D25" s="105">
        <v>280</v>
      </c>
      <c r="E25" s="98">
        <v>8.6300000000000008</v>
      </c>
      <c r="F25" s="110"/>
      <c r="G25" s="101"/>
      <c r="H25" s="101"/>
      <c r="I25" s="101"/>
      <c r="J25" s="101"/>
      <c r="K25" s="101"/>
      <c r="L25" s="101"/>
      <c r="M25" s="106"/>
      <c r="N25" s="107"/>
      <c r="O25" s="108"/>
      <c r="P25" s="109"/>
      <c r="Q25" s="109"/>
      <c r="R25" s="109"/>
      <c r="S25" s="109"/>
      <c r="T25" s="109"/>
      <c r="V25" s="103"/>
      <c r="W25" s="10"/>
      <c r="X25" s="10"/>
      <c r="Y25" s="10"/>
    </row>
    <row r="26" spans="2:25" ht="13.5" customHeight="1">
      <c r="B26" s="95">
        <v>2019</v>
      </c>
      <c r="C26" s="104">
        <v>31802</v>
      </c>
      <c r="D26" s="105">
        <v>255</v>
      </c>
      <c r="E26" s="98">
        <v>8.02</v>
      </c>
      <c r="F26" s="110"/>
      <c r="G26" s="101"/>
      <c r="H26" s="101"/>
      <c r="I26" s="101"/>
      <c r="J26" s="101"/>
      <c r="K26" s="101"/>
      <c r="L26" s="101"/>
      <c r="M26" s="106"/>
      <c r="N26" s="107"/>
      <c r="O26" s="108"/>
      <c r="P26" s="109"/>
      <c r="Q26" s="109"/>
      <c r="R26" s="109"/>
      <c r="S26" s="109"/>
      <c r="T26" s="109"/>
      <c r="V26" s="103"/>
      <c r="W26" s="10"/>
      <c r="X26" s="10"/>
      <c r="Y26" s="10"/>
    </row>
    <row r="27" spans="2:25" ht="13.5" customHeight="1">
      <c r="B27" s="95" t="s">
        <v>352</v>
      </c>
      <c r="C27" s="104">
        <v>28617</v>
      </c>
      <c r="D27" s="105">
        <v>252</v>
      </c>
      <c r="E27" s="98">
        <v>8.81</v>
      </c>
      <c r="F27" s="110"/>
      <c r="G27" s="101"/>
      <c r="H27" s="101"/>
      <c r="I27" s="101"/>
      <c r="J27" s="101"/>
      <c r="K27" s="101"/>
      <c r="L27" s="101"/>
      <c r="M27" s="106"/>
      <c r="N27" s="107"/>
      <c r="O27" s="108"/>
      <c r="P27" s="109"/>
      <c r="Q27" s="109"/>
      <c r="R27" s="109"/>
      <c r="S27" s="109"/>
      <c r="T27" s="109"/>
      <c r="V27" s="103"/>
      <c r="W27" s="10"/>
      <c r="X27" s="10"/>
      <c r="Y27" s="10"/>
    </row>
    <row r="28" spans="2:25" ht="13.5" customHeight="1">
      <c r="B28" s="282" t="s">
        <v>353</v>
      </c>
      <c r="C28" s="104">
        <v>25326</v>
      </c>
      <c r="D28" s="105">
        <v>205</v>
      </c>
      <c r="E28" s="98">
        <v>8.09</v>
      </c>
      <c r="F28" s="94"/>
      <c r="G28" s="101"/>
      <c r="H28" s="101"/>
      <c r="I28" s="101"/>
      <c r="J28" s="101"/>
      <c r="K28" s="101"/>
      <c r="L28" s="101"/>
      <c r="M28" s="106"/>
      <c r="N28" s="107"/>
      <c r="O28" s="108"/>
      <c r="P28" s="109"/>
      <c r="Q28" s="109"/>
      <c r="R28" s="109"/>
      <c r="S28" s="109"/>
      <c r="T28" s="109"/>
      <c r="V28" s="103"/>
      <c r="W28" s="10"/>
      <c r="X28" s="10"/>
      <c r="Y28" s="10"/>
    </row>
    <row r="29" spans="2:25" ht="3" customHeight="1">
      <c r="B29" s="111"/>
      <c r="C29" s="111"/>
      <c r="D29" s="111"/>
      <c r="E29" s="111"/>
      <c r="G29" s="112"/>
      <c r="H29" s="112"/>
      <c r="I29" s="112"/>
      <c r="J29" s="112"/>
      <c r="K29" s="112"/>
      <c r="L29" s="112"/>
      <c r="M29" s="106"/>
      <c r="N29" s="107"/>
      <c r="O29" s="108"/>
      <c r="P29" s="109"/>
      <c r="Q29" s="109"/>
      <c r="R29" s="109"/>
      <c r="S29" s="109"/>
      <c r="T29" s="109"/>
      <c r="V29" s="103"/>
      <c r="W29" s="10"/>
      <c r="X29" s="10"/>
      <c r="Y29" s="10"/>
    </row>
    <row r="30" spans="2:25" ht="3" customHeight="1">
      <c r="B30" s="113"/>
      <c r="C30" s="113"/>
      <c r="D30" s="113"/>
      <c r="E30" s="113"/>
      <c r="G30" s="112"/>
      <c r="H30" s="112"/>
      <c r="I30" s="112"/>
      <c r="J30" s="112"/>
      <c r="K30" s="112"/>
      <c r="L30" s="112"/>
      <c r="M30" s="106"/>
      <c r="N30" s="107"/>
      <c r="O30" s="108"/>
      <c r="P30" s="109"/>
      <c r="Q30" s="109"/>
      <c r="R30" s="109"/>
      <c r="S30" s="109"/>
      <c r="T30" s="109"/>
      <c r="V30" s="103"/>
      <c r="W30" s="10"/>
      <c r="X30" s="10"/>
      <c r="Y30" s="10"/>
    </row>
    <row r="31" spans="2:25" ht="12.95" customHeight="1">
      <c r="B31" s="296" t="s">
        <v>330</v>
      </c>
      <c r="C31" s="296"/>
      <c r="D31" s="296"/>
      <c r="E31" s="296"/>
      <c r="F31" s="296"/>
      <c r="T31" s="10"/>
      <c r="U31" s="10"/>
      <c r="V31" s="10"/>
      <c r="W31" s="10"/>
      <c r="X31" s="10"/>
      <c r="Y31" s="10"/>
    </row>
    <row r="32" spans="2:25">
      <c r="B32" s="295" t="s">
        <v>331</v>
      </c>
      <c r="C32" s="295"/>
      <c r="D32" s="295"/>
      <c r="E32" s="295"/>
      <c r="F32" s="295"/>
      <c r="T32" s="10"/>
      <c r="U32" s="10"/>
      <c r="V32" s="10"/>
      <c r="W32" s="10"/>
      <c r="X32" s="10"/>
      <c r="Y32" s="10"/>
    </row>
    <row r="33" spans="20:25">
      <c r="T33" s="10"/>
      <c r="U33" s="10"/>
      <c r="V33" s="10"/>
      <c r="W33" s="10"/>
      <c r="X33" s="10"/>
      <c r="Y33" s="10"/>
    </row>
  </sheetData>
  <mergeCells count="5">
    <mergeCell ref="B4:F4"/>
    <mergeCell ref="E7:F7"/>
    <mergeCell ref="B2:F2"/>
    <mergeCell ref="B32:F32"/>
    <mergeCell ref="B31:F31"/>
  </mergeCells>
  <phoneticPr fontId="0" type="noConversion"/>
  <printOptions horizontalCentered="1"/>
  <pageMargins left="0.78740157480314965" right="0.78740157480314965" top="0.39370078740157483" bottom="0.98425196850393704" header="0" footer="0"/>
  <pageSetup orientation="portrait" horizontalDpi="120" verticalDpi="14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B2" sqref="B2"/>
    </sheetView>
  </sheetViews>
  <sheetFormatPr baseColWidth="10" defaultColWidth="11.42578125" defaultRowHeight="12.75"/>
  <cols>
    <col min="1" max="1" width="8.7109375" style="132" customWidth="1"/>
    <col min="2" max="6" width="11.42578125" style="132"/>
    <col min="7" max="7" width="13.42578125" style="132" customWidth="1"/>
    <col min="8" max="9" width="11.42578125" style="132"/>
    <col min="10" max="10" width="16.5703125" style="132" customWidth="1"/>
    <col min="11" max="11" width="20.7109375" style="132" customWidth="1"/>
    <col min="12" max="16384" width="11.42578125" style="132"/>
  </cols>
  <sheetData>
    <row r="2" spans="2:22" ht="15.75">
      <c r="B2" s="188" t="s">
        <v>326</v>
      </c>
      <c r="J2" s="298" t="s">
        <v>300</v>
      </c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</row>
    <row r="3" spans="2:22" ht="7.5" customHeight="1">
      <c r="B3" s="189"/>
    </row>
    <row r="4" spans="2:22" ht="30" customHeight="1">
      <c r="B4" s="329" t="s">
        <v>357</v>
      </c>
      <c r="C4" s="329"/>
      <c r="D4" s="329"/>
      <c r="E4" s="329"/>
      <c r="F4" s="329"/>
      <c r="G4" s="329"/>
      <c r="J4" s="337" t="s">
        <v>341</v>
      </c>
      <c r="K4" s="337"/>
    </row>
    <row r="5" spans="2:22" ht="14.25">
      <c r="B5" s="267" t="s">
        <v>309</v>
      </c>
      <c r="J5" s="337"/>
      <c r="K5" s="337"/>
    </row>
    <row r="6" spans="2:22" ht="14.25">
      <c r="J6" s="267" t="s">
        <v>301</v>
      </c>
    </row>
    <row r="8" spans="2:22" ht="15.75" customHeight="1">
      <c r="J8" s="268" t="s">
        <v>302</v>
      </c>
      <c r="K8" s="268" t="s">
        <v>292</v>
      </c>
    </row>
    <row r="10" spans="2:22">
      <c r="J10" s="269" t="s">
        <v>294</v>
      </c>
      <c r="K10" s="270">
        <v>7.5493198490136031</v>
      </c>
    </row>
    <row r="11" spans="2:22">
      <c r="J11" s="269" t="s">
        <v>299</v>
      </c>
      <c r="K11" s="270">
        <v>7.8064012490241996</v>
      </c>
    </row>
    <row r="12" spans="2:22">
      <c r="J12" s="269" t="s">
        <v>280</v>
      </c>
      <c r="K12" s="270">
        <v>8.0944483929558562</v>
      </c>
    </row>
    <row r="13" spans="2:22">
      <c r="J13" s="269" t="s">
        <v>297</v>
      </c>
      <c r="K13" s="270">
        <v>8.5592011412268185</v>
      </c>
    </row>
    <row r="14" spans="2:22">
      <c r="J14" s="269" t="s">
        <v>298</v>
      </c>
      <c r="K14" s="270">
        <v>8.7847730600292824</v>
      </c>
    </row>
    <row r="15" spans="2:22">
      <c r="J15" s="271" t="s">
        <v>295</v>
      </c>
      <c r="K15" s="270">
        <v>9.0909090909090899</v>
      </c>
    </row>
    <row r="16" spans="2:22">
      <c r="J16" s="269" t="s">
        <v>296</v>
      </c>
      <c r="K16" s="270">
        <v>10.071090047393366</v>
      </c>
    </row>
    <row r="17" spans="2:11" ht="6" customHeight="1">
      <c r="J17" s="218"/>
      <c r="K17" s="218"/>
    </row>
    <row r="25" spans="2:11">
      <c r="C25" s="242"/>
      <c r="D25" s="242"/>
      <c r="E25" s="242"/>
      <c r="F25" s="242"/>
    </row>
    <row r="26" spans="2:11">
      <c r="B26" s="138" t="s">
        <v>330</v>
      </c>
      <c r="C26" s="242"/>
      <c r="D26" s="242"/>
      <c r="E26" s="242"/>
      <c r="F26" s="242"/>
    </row>
    <row r="27" spans="2:11">
      <c r="B27" s="273" t="s">
        <v>313</v>
      </c>
      <c r="C27" s="242"/>
      <c r="D27" s="242"/>
      <c r="E27" s="242"/>
      <c r="F27" s="242"/>
    </row>
    <row r="28" spans="2:11">
      <c r="C28" s="272"/>
    </row>
  </sheetData>
  <mergeCells count="3">
    <mergeCell ref="J2:V2"/>
    <mergeCell ref="J4:K5"/>
    <mergeCell ref="B4:G4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zoomScaleNormal="100" workbookViewId="0">
      <selection activeCell="B2" sqref="B2"/>
    </sheetView>
  </sheetViews>
  <sheetFormatPr baseColWidth="10" defaultColWidth="12.7109375" defaultRowHeight="12.75"/>
  <cols>
    <col min="1" max="1" width="8.7109375" style="132" customWidth="1"/>
    <col min="2" max="2" width="17.42578125" style="231" customWidth="1"/>
    <col min="3" max="3" width="9.7109375" style="242" customWidth="1"/>
    <col min="4" max="4" width="3.5703125" style="242" customWidth="1"/>
    <col min="5" max="5" width="9.5703125" style="242" customWidth="1"/>
    <col min="6" max="6" width="4.42578125" style="242" customWidth="1"/>
    <col min="7" max="7" width="11.28515625" style="231" customWidth="1"/>
    <col min="8" max="8" width="5.85546875" style="231" customWidth="1"/>
    <col min="9" max="16384" width="12.7109375" style="231"/>
  </cols>
  <sheetData>
    <row r="2" spans="1:8" s="229" customFormat="1" ht="15.75">
      <c r="A2" s="132"/>
      <c r="B2" s="255" t="s">
        <v>348</v>
      </c>
      <c r="C2" s="332"/>
      <c r="D2" s="332"/>
      <c r="E2" s="332"/>
      <c r="F2" s="332"/>
      <c r="G2" s="256"/>
      <c r="H2" s="257"/>
    </row>
    <row r="3" spans="1:8" s="229" customFormat="1" ht="7.5" customHeight="1">
      <c r="A3" s="132"/>
      <c r="B3" s="230"/>
      <c r="C3" s="258"/>
      <c r="D3" s="258"/>
      <c r="E3" s="258"/>
      <c r="F3" s="258"/>
      <c r="G3" s="258"/>
      <c r="H3" s="257"/>
    </row>
    <row r="4" spans="1:8" s="229" customFormat="1" ht="47.25" customHeight="1">
      <c r="A4" s="132"/>
      <c r="B4" s="335" t="s">
        <v>349</v>
      </c>
      <c r="C4" s="335"/>
      <c r="D4" s="335"/>
      <c r="E4" s="335"/>
      <c r="F4" s="335"/>
      <c r="G4" s="335"/>
      <c r="H4" s="335"/>
    </row>
    <row r="5" spans="1:8" ht="15" customHeight="1">
      <c r="B5" s="336" t="s">
        <v>308</v>
      </c>
      <c r="C5" s="336"/>
      <c r="D5" s="336"/>
      <c r="E5" s="336"/>
      <c r="F5" s="336"/>
      <c r="G5" s="336"/>
      <c r="H5" s="336"/>
    </row>
    <row r="6" spans="1:8">
      <c r="B6" s="232"/>
      <c r="C6" s="232"/>
      <c r="D6" s="232"/>
      <c r="E6" s="232"/>
      <c r="F6" s="232"/>
      <c r="G6" s="232"/>
      <c r="H6" s="233"/>
    </row>
    <row r="7" spans="1:8" ht="44.25" customHeight="1">
      <c r="B7" s="281" t="s">
        <v>293</v>
      </c>
      <c r="C7" s="333" t="s">
        <v>7</v>
      </c>
      <c r="D7" s="333"/>
      <c r="E7" s="334" t="s">
        <v>1</v>
      </c>
      <c r="F7" s="334"/>
      <c r="G7" s="334" t="s">
        <v>292</v>
      </c>
      <c r="H7" s="334"/>
    </row>
    <row r="8" spans="1:8" ht="6" customHeight="1">
      <c r="B8" s="234"/>
      <c r="C8" s="235"/>
      <c r="D8" s="235"/>
      <c r="E8" s="235"/>
      <c r="F8" s="235"/>
      <c r="G8" s="235"/>
      <c r="H8" s="236"/>
    </row>
    <row r="9" spans="1:8" s="264" customFormat="1" ht="13.5">
      <c r="A9" s="166"/>
      <c r="B9" s="259" t="s">
        <v>351</v>
      </c>
      <c r="C9" s="260">
        <v>28617</v>
      </c>
      <c r="D9" s="260">
        <v>0</v>
      </c>
      <c r="E9" s="260">
        <v>252</v>
      </c>
      <c r="F9" s="261"/>
      <c r="G9" s="262">
        <v>8.8059545025684027</v>
      </c>
      <c r="H9" s="263"/>
    </row>
    <row r="10" spans="1:8" s="242" customFormat="1" ht="6" customHeight="1">
      <c r="A10" s="132"/>
      <c r="B10" s="237"/>
      <c r="C10" s="238"/>
      <c r="D10" s="243"/>
      <c r="E10" s="243"/>
      <c r="F10" s="239"/>
      <c r="G10" s="240"/>
      <c r="H10" s="241"/>
    </row>
    <row r="11" spans="1:8" s="242" customFormat="1">
      <c r="A11" s="132"/>
      <c r="B11" s="244" t="s">
        <v>303</v>
      </c>
      <c r="C11" s="245">
        <v>7218</v>
      </c>
      <c r="E11" s="231">
        <v>63</v>
      </c>
      <c r="F11" s="246"/>
      <c r="G11" s="240">
        <v>8.728179551122194</v>
      </c>
      <c r="H11" s="247"/>
    </row>
    <row r="12" spans="1:8" s="242" customFormat="1">
      <c r="A12" s="132"/>
      <c r="B12" s="244" t="s">
        <v>304</v>
      </c>
      <c r="C12" s="245">
        <v>3051</v>
      </c>
      <c r="E12" s="231">
        <v>26</v>
      </c>
      <c r="F12" s="246"/>
      <c r="G12" s="240">
        <v>8.5217961324156004</v>
      </c>
      <c r="H12" s="247"/>
    </row>
    <row r="13" spans="1:8" s="242" customFormat="1">
      <c r="A13" s="132"/>
      <c r="B13" s="244" t="s">
        <v>305</v>
      </c>
      <c r="C13" s="245">
        <v>5401</v>
      </c>
      <c r="E13" s="231">
        <v>43</v>
      </c>
      <c r="F13" s="246"/>
      <c r="G13" s="240">
        <v>7.9614886132197746</v>
      </c>
      <c r="H13" s="249"/>
    </row>
    <row r="14" spans="1:8" s="242" customFormat="1">
      <c r="A14" s="132"/>
      <c r="B14" s="244" t="s">
        <v>314</v>
      </c>
      <c r="C14" s="245">
        <v>1199</v>
      </c>
      <c r="E14" s="231">
        <v>9</v>
      </c>
      <c r="F14" s="246"/>
      <c r="G14" s="240">
        <v>7.5062552126772308</v>
      </c>
      <c r="H14" s="249"/>
    </row>
    <row r="15" spans="1:8" s="242" customFormat="1">
      <c r="A15" s="132"/>
      <c r="B15" s="244" t="s">
        <v>299</v>
      </c>
      <c r="C15" s="245">
        <v>1750</v>
      </c>
      <c r="E15" s="231">
        <v>13</v>
      </c>
      <c r="F15" s="246"/>
      <c r="G15" s="240">
        <v>7.4285714285714288</v>
      </c>
      <c r="H15" s="247"/>
    </row>
    <row r="16" spans="1:8" s="242" customFormat="1">
      <c r="A16" s="132"/>
      <c r="B16" s="248" t="s">
        <v>298</v>
      </c>
      <c r="C16" s="245">
        <v>2955</v>
      </c>
      <c r="E16" s="231">
        <v>25</v>
      </c>
      <c r="F16" s="246"/>
      <c r="G16" s="240">
        <v>8.4602368866328259</v>
      </c>
      <c r="H16" s="243"/>
    </row>
    <row r="17" spans="1:8" s="242" customFormat="1">
      <c r="A17" s="132"/>
      <c r="B17" s="248" t="s">
        <v>296</v>
      </c>
      <c r="C17" s="245">
        <v>1954</v>
      </c>
      <c r="E17" s="231">
        <v>27</v>
      </c>
      <c r="F17" s="246"/>
      <c r="G17" s="240">
        <v>13.817809621289662</v>
      </c>
      <c r="H17" s="243"/>
    </row>
    <row r="18" spans="1:8" s="242" customFormat="1">
      <c r="A18" s="132"/>
      <c r="B18" s="248" t="s">
        <v>295</v>
      </c>
      <c r="C18" s="245">
        <v>2898</v>
      </c>
      <c r="E18" s="231">
        <v>24</v>
      </c>
      <c r="F18" s="246"/>
      <c r="G18" s="240">
        <v>8.2815734989648035</v>
      </c>
      <c r="H18" s="243"/>
    </row>
    <row r="19" spans="1:8" s="242" customFormat="1">
      <c r="A19" s="132"/>
      <c r="B19" s="248" t="s">
        <v>297</v>
      </c>
      <c r="C19" s="245">
        <v>2191</v>
      </c>
      <c r="E19" s="231">
        <v>22</v>
      </c>
      <c r="F19" s="274"/>
      <c r="G19" s="240">
        <v>10.041077133728891</v>
      </c>
      <c r="H19" s="243"/>
    </row>
    <row r="20" spans="1:8" s="242" customFormat="1" ht="6" customHeight="1">
      <c r="A20" s="132"/>
      <c r="B20" s="248"/>
      <c r="C20" s="250"/>
      <c r="D20" s="251"/>
      <c r="E20" s="251"/>
      <c r="F20" s="251"/>
      <c r="G20" s="240"/>
      <c r="H20" s="243"/>
    </row>
    <row r="21" spans="1:8" s="264" customFormat="1" ht="13.5">
      <c r="A21" s="166"/>
      <c r="B21" s="259" t="s">
        <v>350</v>
      </c>
      <c r="C21" s="260">
        <v>25326</v>
      </c>
      <c r="D21" s="260">
        <v>0</v>
      </c>
      <c r="E21" s="260">
        <v>205</v>
      </c>
      <c r="F21" s="261"/>
      <c r="G21" s="262">
        <v>8.0944483929558562</v>
      </c>
      <c r="H21" s="263"/>
    </row>
    <row r="22" spans="1:8" s="242" customFormat="1" ht="6" customHeight="1">
      <c r="A22" s="132"/>
      <c r="B22" s="237"/>
      <c r="C22" s="238"/>
      <c r="D22" s="243"/>
      <c r="E22" s="243"/>
      <c r="F22" s="239"/>
      <c r="G22" s="240"/>
      <c r="H22" s="241"/>
    </row>
    <row r="23" spans="1:8" s="242" customFormat="1">
      <c r="A23" s="132"/>
      <c r="B23" s="244" t="s">
        <v>303</v>
      </c>
      <c r="C23" s="245">
        <v>6272</v>
      </c>
      <c r="E23" s="231">
        <v>46</v>
      </c>
      <c r="F23" s="246"/>
      <c r="G23" s="240">
        <v>7.3341836734693882</v>
      </c>
      <c r="H23" s="247"/>
    </row>
    <row r="24" spans="1:8" s="242" customFormat="1">
      <c r="A24" s="132"/>
      <c r="B24" s="244" t="s">
        <v>304</v>
      </c>
      <c r="C24" s="245">
        <v>2751</v>
      </c>
      <c r="E24" s="231">
        <v>27</v>
      </c>
      <c r="F24" s="246"/>
      <c r="G24" s="240">
        <v>9.8146128680479823</v>
      </c>
      <c r="H24" s="247"/>
    </row>
    <row r="25" spans="1:8" s="242" customFormat="1">
      <c r="A25" s="132"/>
      <c r="B25" s="244" t="s">
        <v>305</v>
      </c>
      <c r="C25" s="245">
        <v>4545</v>
      </c>
      <c r="E25" s="231">
        <v>30</v>
      </c>
      <c r="F25" s="246"/>
      <c r="G25" s="240">
        <v>6.6006600660066006</v>
      </c>
      <c r="H25" s="247"/>
    </row>
    <row r="26" spans="1:8" s="242" customFormat="1">
      <c r="A26" s="132"/>
      <c r="B26" s="244" t="s">
        <v>314</v>
      </c>
      <c r="C26" s="245">
        <v>1066</v>
      </c>
      <c r="E26" s="231">
        <v>5</v>
      </c>
      <c r="F26" s="246"/>
      <c r="G26" s="240">
        <v>4.6904315196998132</v>
      </c>
      <c r="H26" s="247"/>
    </row>
    <row r="27" spans="1:8" s="242" customFormat="1">
      <c r="A27" s="132"/>
      <c r="B27" s="244" t="s">
        <v>299</v>
      </c>
      <c r="C27" s="245">
        <v>1604</v>
      </c>
      <c r="E27" s="231">
        <v>17</v>
      </c>
      <c r="F27" s="246"/>
      <c r="G27" s="240">
        <v>10.598503740648379</v>
      </c>
      <c r="H27" s="247"/>
    </row>
    <row r="28" spans="1:8" s="242" customFormat="1">
      <c r="A28" s="132"/>
      <c r="B28" s="248" t="s">
        <v>298</v>
      </c>
      <c r="C28" s="245">
        <v>2732</v>
      </c>
      <c r="E28" s="231">
        <v>24</v>
      </c>
      <c r="F28" s="246"/>
      <c r="G28" s="240">
        <v>8.7847730600292824</v>
      </c>
      <c r="H28" s="249"/>
    </row>
    <row r="29" spans="1:8" s="242" customFormat="1">
      <c r="A29" s="132"/>
      <c r="B29" s="248" t="s">
        <v>296</v>
      </c>
      <c r="C29" s="245">
        <v>1688</v>
      </c>
      <c r="E29" s="231">
        <v>17</v>
      </c>
      <c r="F29" s="246"/>
      <c r="G29" s="240">
        <v>10.071090047393366</v>
      </c>
      <c r="H29" s="249"/>
    </row>
    <row r="30" spans="1:8" s="242" customFormat="1">
      <c r="A30" s="132"/>
      <c r="B30" s="248" t="s">
        <v>295</v>
      </c>
      <c r="C30" s="245">
        <v>2565</v>
      </c>
      <c r="E30" s="231">
        <v>21</v>
      </c>
      <c r="F30" s="246"/>
      <c r="G30" s="240">
        <v>8.1871345029239766</v>
      </c>
      <c r="H30" s="247"/>
    </row>
    <row r="31" spans="1:8" s="242" customFormat="1">
      <c r="A31" s="132"/>
      <c r="B31" s="248" t="s">
        <v>297</v>
      </c>
      <c r="C31" s="245">
        <v>2103</v>
      </c>
      <c r="E31" s="231">
        <v>18</v>
      </c>
      <c r="F31" s="274"/>
      <c r="G31" s="240">
        <v>8.5592011412268185</v>
      </c>
      <c r="H31" s="243"/>
    </row>
    <row r="32" spans="1:8" ht="6" customHeight="1">
      <c r="B32" s="252"/>
      <c r="C32" s="253"/>
      <c r="D32" s="253"/>
      <c r="E32" s="253"/>
      <c r="F32" s="253"/>
      <c r="G32" s="253"/>
      <c r="H32" s="253"/>
    </row>
    <row r="33" spans="2:8" ht="6" customHeight="1">
      <c r="B33" s="266"/>
      <c r="C33" s="234"/>
      <c r="D33" s="234"/>
      <c r="E33" s="234"/>
      <c r="F33" s="234"/>
      <c r="G33" s="234"/>
      <c r="H33" s="234"/>
    </row>
    <row r="34" spans="2:8">
      <c r="B34" s="289" t="s">
        <v>330</v>
      </c>
      <c r="H34" s="254"/>
    </row>
    <row r="35" spans="2:8">
      <c r="B35" s="228" t="s">
        <v>343</v>
      </c>
    </row>
  </sheetData>
  <mergeCells count="6">
    <mergeCell ref="C2:F2"/>
    <mergeCell ref="B4:H4"/>
    <mergeCell ref="C7:D7"/>
    <mergeCell ref="E7:F7"/>
    <mergeCell ref="G7:H7"/>
    <mergeCell ref="B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B2" sqref="B2"/>
    </sheetView>
  </sheetViews>
  <sheetFormatPr baseColWidth="10" defaultColWidth="11.42578125" defaultRowHeight="12.75"/>
  <cols>
    <col min="1" max="1" width="8.7109375" style="132" customWidth="1"/>
    <col min="2" max="6" width="11.42578125" style="132"/>
    <col min="7" max="7" width="13.42578125" style="132" customWidth="1"/>
    <col min="8" max="9" width="11.42578125" style="132"/>
    <col min="10" max="10" width="17.7109375" style="132" customWidth="1"/>
    <col min="11" max="11" width="21.140625" style="132" customWidth="1"/>
    <col min="12" max="16384" width="11.42578125" style="132"/>
  </cols>
  <sheetData>
    <row r="2" spans="2:22" ht="15.75">
      <c r="B2" s="188" t="s">
        <v>327</v>
      </c>
      <c r="J2" s="298" t="s">
        <v>306</v>
      </c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</row>
    <row r="3" spans="2:22" ht="7.5" customHeight="1">
      <c r="B3" s="189"/>
    </row>
    <row r="4" spans="2:22" ht="33" customHeight="1">
      <c r="B4" s="305" t="s">
        <v>358</v>
      </c>
      <c r="C4" s="305"/>
      <c r="D4" s="305"/>
      <c r="E4" s="305"/>
      <c r="F4" s="305"/>
      <c r="G4" s="305"/>
      <c r="J4" s="337" t="s">
        <v>342</v>
      </c>
      <c r="K4" s="337"/>
    </row>
    <row r="5" spans="2:22" ht="14.25">
      <c r="B5" s="267" t="s">
        <v>309</v>
      </c>
      <c r="J5" s="337"/>
      <c r="K5" s="337"/>
    </row>
    <row r="6" spans="2:22" ht="14.25">
      <c r="J6" s="267" t="s">
        <v>301</v>
      </c>
    </row>
    <row r="7" spans="2:22">
      <c r="L7" s="158"/>
    </row>
    <row r="8" spans="2:22">
      <c r="J8" s="275" t="s">
        <v>302</v>
      </c>
      <c r="K8" s="225" t="s">
        <v>307</v>
      </c>
    </row>
    <row r="9" spans="2:22" ht="6" customHeight="1"/>
    <row r="10" spans="2:22">
      <c r="J10" s="138" t="s">
        <v>314</v>
      </c>
      <c r="K10" s="276">
        <v>4.6904315196998132</v>
      </c>
    </row>
    <row r="11" spans="2:22">
      <c r="J11" s="138" t="s">
        <v>305</v>
      </c>
      <c r="K11" s="276">
        <v>6.6006600660066006</v>
      </c>
    </row>
    <row r="12" spans="2:22">
      <c r="J12" s="138" t="s">
        <v>303</v>
      </c>
      <c r="K12" s="276">
        <v>7.3341836734693882</v>
      </c>
    </row>
    <row r="13" spans="2:22">
      <c r="J13" s="206" t="s">
        <v>280</v>
      </c>
      <c r="K13" s="290">
        <v>8.0944483929558562</v>
      </c>
    </row>
    <row r="14" spans="2:22">
      <c r="J14" s="138" t="s">
        <v>295</v>
      </c>
      <c r="K14" s="276">
        <v>8.1871345029239766</v>
      </c>
    </row>
    <row r="15" spans="2:22">
      <c r="J15" s="138" t="s">
        <v>297</v>
      </c>
      <c r="K15" s="276">
        <v>8.5592011412268185</v>
      </c>
    </row>
    <row r="16" spans="2:22">
      <c r="J16" s="138" t="s">
        <v>298</v>
      </c>
      <c r="K16" s="276">
        <v>8.7847730600292824</v>
      </c>
    </row>
    <row r="17" spans="2:11">
      <c r="J17" s="138" t="s">
        <v>304</v>
      </c>
      <c r="K17" s="276">
        <v>9.8146128680479823</v>
      </c>
    </row>
    <row r="18" spans="2:11">
      <c r="J18" s="138" t="s">
        <v>296</v>
      </c>
      <c r="K18" s="276">
        <v>10.071090047393366</v>
      </c>
    </row>
    <row r="19" spans="2:11">
      <c r="J19" s="138" t="s">
        <v>299</v>
      </c>
      <c r="K19" s="240">
        <v>10.598503740648379</v>
      </c>
    </row>
    <row r="20" spans="2:11" ht="6" customHeight="1">
      <c r="J20" s="218"/>
      <c r="K20" s="218"/>
    </row>
    <row r="24" spans="2:11">
      <c r="C24" s="242"/>
      <c r="D24" s="242"/>
      <c r="E24" s="242"/>
      <c r="F24" s="242"/>
    </row>
    <row r="25" spans="2:11">
      <c r="C25" s="242"/>
      <c r="D25" s="242"/>
      <c r="E25" s="242"/>
      <c r="F25" s="242"/>
    </row>
    <row r="26" spans="2:11">
      <c r="C26" s="242"/>
      <c r="D26" s="242"/>
      <c r="E26" s="242"/>
      <c r="F26" s="242"/>
    </row>
    <row r="27" spans="2:11">
      <c r="B27" s="138" t="s">
        <v>330</v>
      </c>
      <c r="C27" s="242"/>
      <c r="D27" s="242"/>
      <c r="E27" s="242"/>
      <c r="F27" s="242"/>
    </row>
    <row r="28" spans="2:11">
      <c r="B28" s="273" t="s">
        <v>315</v>
      </c>
    </row>
  </sheetData>
  <mergeCells count="3">
    <mergeCell ref="J4:K5"/>
    <mergeCell ref="J2:V2"/>
    <mergeCell ref="B4:G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41"/>
  <sheetViews>
    <sheetView workbookViewId="0">
      <selection activeCell="G2" sqref="G2"/>
    </sheetView>
  </sheetViews>
  <sheetFormatPr baseColWidth="10" defaultRowHeight="12.75"/>
  <sheetData>
    <row r="2" spans="3:7">
      <c r="C2" s="45" t="s">
        <v>13</v>
      </c>
      <c r="D2" s="46">
        <v>58</v>
      </c>
      <c r="E2" s="10" t="s">
        <v>255</v>
      </c>
      <c r="F2" s="1">
        <f>SUM(D2:D3)</f>
        <v>100</v>
      </c>
      <c r="G2">
        <f>D2/D41*100</f>
        <v>20.209059233449477</v>
      </c>
    </row>
    <row r="3" spans="3:7">
      <c r="C3" s="45" t="s">
        <v>17</v>
      </c>
      <c r="D3" s="46">
        <v>42</v>
      </c>
      <c r="E3" s="10" t="s">
        <v>256</v>
      </c>
      <c r="G3">
        <f>D3/D41*100</f>
        <v>14.634146341463413</v>
      </c>
    </row>
    <row r="4" spans="3:7">
      <c r="C4" s="45" t="s">
        <v>15</v>
      </c>
      <c r="D4" s="46">
        <v>19</v>
      </c>
      <c r="G4">
        <f>F2/D41*100</f>
        <v>34.843205574912893</v>
      </c>
    </row>
    <row r="5" spans="3:7">
      <c r="C5" s="45" t="s">
        <v>19</v>
      </c>
      <c r="D5" s="46">
        <v>16</v>
      </c>
    </row>
    <row r="6" spans="3:7">
      <c r="C6" s="45" t="s">
        <v>31</v>
      </c>
      <c r="D6" s="46">
        <v>14</v>
      </c>
    </row>
    <row r="7" spans="3:7">
      <c r="C7" s="45" t="s">
        <v>16</v>
      </c>
      <c r="D7" s="46">
        <v>13</v>
      </c>
    </row>
    <row r="8" spans="3:7">
      <c r="C8" s="45" t="s">
        <v>24</v>
      </c>
      <c r="D8" s="46">
        <v>13</v>
      </c>
    </row>
    <row r="9" spans="3:7">
      <c r="C9" s="45" t="s">
        <v>28</v>
      </c>
      <c r="D9" s="46">
        <v>12</v>
      </c>
    </row>
    <row r="10" spans="3:7">
      <c r="C10" s="45" t="s">
        <v>36</v>
      </c>
      <c r="D10" s="46">
        <v>10</v>
      </c>
    </row>
    <row r="11" spans="3:7">
      <c r="C11" s="45" t="s">
        <v>22</v>
      </c>
      <c r="D11" s="46">
        <v>9</v>
      </c>
    </row>
    <row r="12" spans="3:7">
      <c r="C12" s="45" t="s">
        <v>34</v>
      </c>
      <c r="D12" s="46">
        <v>9</v>
      </c>
    </row>
    <row r="13" spans="3:7">
      <c r="C13" s="45" t="s">
        <v>29</v>
      </c>
      <c r="D13" s="46">
        <v>7</v>
      </c>
    </row>
    <row r="14" spans="3:7">
      <c r="C14" s="45" t="s">
        <v>12</v>
      </c>
      <c r="D14" s="46">
        <v>6</v>
      </c>
    </row>
    <row r="15" spans="3:7">
      <c r="C15" s="45" t="s">
        <v>14</v>
      </c>
      <c r="D15" s="46">
        <v>6</v>
      </c>
    </row>
    <row r="16" spans="3:7">
      <c r="C16" s="45" t="s">
        <v>23</v>
      </c>
      <c r="D16" s="46">
        <v>6</v>
      </c>
    </row>
    <row r="17" spans="3:4">
      <c r="C17" s="45" t="s">
        <v>27</v>
      </c>
      <c r="D17" s="46">
        <v>5</v>
      </c>
    </row>
    <row r="18" spans="3:4">
      <c r="C18" s="45" t="s">
        <v>223</v>
      </c>
      <c r="D18" s="46">
        <v>4</v>
      </c>
    </row>
    <row r="19" spans="3:4">
      <c r="C19" s="45" t="s">
        <v>48</v>
      </c>
      <c r="D19" s="46">
        <v>4</v>
      </c>
    </row>
    <row r="20" spans="3:4">
      <c r="C20" s="45" t="s">
        <v>32</v>
      </c>
      <c r="D20" s="46">
        <v>4</v>
      </c>
    </row>
    <row r="21" spans="3:4">
      <c r="C21" s="45" t="s">
        <v>45</v>
      </c>
      <c r="D21" s="46">
        <v>3</v>
      </c>
    </row>
    <row r="22" spans="3:4">
      <c r="C22" s="45" t="s">
        <v>33</v>
      </c>
      <c r="D22" s="46">
        <v>3</v>
      </c>
    </row>
    <row r="23" spans="3:4">
      <c r="C23" s="45" t="s">
        <v>41</v>
      </c>
      <c r="D23" s="46">
        <v>2</v>
      </c>
    </row>
    <row r="24" spans="3:4">
      <c r="C24" s="45" t="s">
        <v>224</v>
      </c>
      <c r="D24" s="46">
        <v>2</v>
      </c>
    </row>
    <row r="25" spans="3:4">
      <c r="C25" s="45" t="s">
        <v>21</v>
      </c>
      <c r="D25" s="46">
        <v>2</v>
      </c>
    </row>
    <row r="26" spans="3:4">
      <c r="C26" s="45" t="s">
        <v>225</v>
      </c>
      <c r="D26" s="46">
        <v>2</v>
      </c>
    </row>
    <row r="27" spans="3:4">
      <c r="C27" s="45" t="s">
        <v>26</v>
      </c>
      <c r="D27" s="46">
        <v>2</v>
      </c>
    </row>
    <row r="28" spans="3:4">
      <c r="C28" s="45" t="s">
        <v>50</v>
      </c>
      <c r="D28" s="46">
        <v>2</v>
      </c>
    </row>
    <row r="29" spans="3:4">
      <c r="C29" s="45" t="s">
        <v>39</v>
      </c>
      <c r="D29" s="46">
        <v>1</v>
      </c>
    </row>
    <row r="30" spans="3:4">
      <c r="C30" s="45" t="s">
        <v>18</v>
      </c>
      <c r="D30" s="46">
        <v>1</v>
      </c>
    </row>
    <row r="31" spans="3:4">
      <c r="C31" s="45" t="s">
        <v>43</v>
      </c>
      <c r="D31" s="46">
        <v>1</v>
      </c>
    </row>
    <row r="32" spans="3:4">
      <c r="C32" s="45" t="s">
        <v>46</v>
      </c>
      <c r="D32" s="46">
        <v>1</v>
      </c>
    </row>
    <row r="33" spans="3:4">
      <c r="C33" s="45" t="s">
        <v>226</v>
      </c>
      <c r="D33" s="46">
        <v>1</v>
      </c>
    </row>
    <row r="34" spans="3:4">
      <c r="C34" s="45" t="s">
        <v>49</v>
      </c>
      <c r="D34" s="46">
        <v>1</v>
      </c>
    </row>
    <row r="35" spans="3:4">
      <c r="C35" s="45" t="s">
        <v>227</v>
      </c>
      <c r="D35" s="46">
        <v>1</v>
      </c>
    </row>
    <row r="36" spans="3:4">
      <c r="C36" s="45" t="s">
        <v>51</v>
      </c>
      <c r="D36" s="46">
        <v>1</v>
      </c>
    </row>
    <row r="37" spans="3:4">
      <c r="C37" s="45" t="s">
        <v>228</v>
      </c>
      <c r="D37" s="46">
        <v>1</v>
      </c>
    </row>
    <row r="38" spans="3:4">
      <c r="C38" s="45" t="s">
        <v>229</v>
      </c>
      <c r="D38" s="46">
        <v>1</v>
      </c>
    </row>
    <row r="39" spans="3:4">
      <c r="C39" s="45" t="s">
        <v>230</v>
      </c>
      <c r="D39" s="46">
        <v>1</v>
      </c>
    </row>
    <row r="40" spans="3:4">
      <c r="C40" s="45" t="s">
        <v>56</v>
      </c>
      <c r="D40" s="46">
        <v>1</v>
      </c>
    </row>
    <row r="41" spans="3:4">
      <c r="D41" s="1">
        <f>SUM(D2:D40)</f>
        <v>287</v>
      </c>
    </row>
  </sheetData>
  <sortState ref="C2:D40">
    <sortCondition descending="1" ref="D2:D4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workbookViewId="0">
      <selection activeCell="J4" sqref="J4:J5"/>
    </sheetView>
  </sheetViews>
  <sheetFormatPr baseColWidth="10" defaultRowHeight="12.75"/>
  <sheetData>
    <row r="1" spans="2:13">
      <c r="B1" s="10" t="s">
        <v>7</v>
      </c>
    </row>
    <row r="2" spans="2:13" ht="13.5" thickBot="1">
      <c r="H2" s="338" t="s">
        <v>57</v>
      </c>
      <c r="I2" s="338"/>
      <c r="J2" s="338"/>
      <c r="K2" s="338"/>
      <c r="L2" s="338"/>
      <c r="M2" s="338"/>
    </row>
    <row r="3" spans="2:13" ht="25.5" thickTop="1" thickBot="1">
      <c r="B3" s="347" t="s">
        <v>11</v>
      </c>
      <c r="C3" s="348"/>
      <c r="D3" s="353" t="s">
        <v>57</v>
      </c>
      <c r="E3" s="354"/>
      <c r="F3" s="11"/>
      <c r="H3" s="339" t="s">
        <v>11</v>
      </c>
      <c r="I3" s="340"/>
      <c r="J3" s="26" t="s">
        <v>9</v>
      </c>
      <c r="K3" s="27" t="s">
        <v>10</v>
      </c>
      <c r="L3" s="27" t="s">
        <v>69</v>
      </c>
      <c r="M3" s="28" t="s">
        <v>70</v>
      </c>
    </row>
    <row r="4" spans="2:13" ht="13.5" thickTop="1">
      <c r="B4" s="349"/>
      <c r="C4" s="350"/>
      <c r="D4" s="12" t="s">
        <v>58</v>
      </c>
      <c r="E4" s="13" t="s">
        <v>59</v>
      </c>
      <c r="F4" s="11"/>
      <c r="H4" s="341" t="s">
        <v>71</v>
      </c>
      <c r="I4" s="29" t="s">
        <v>58</v>
      </c>
      <c r="J4" s="30">
        <v>36881</v>
      </c>
      <c r="K4" s="31">
        <v>51.352706108411425</v>
      </c>
      <c r="L4" s="31">
        <v>51.352706108411425</v>
      </c>
      <c r="M4" s="32">
        <v>51.352706108411425</v>
      </c>
    </row>
    <row r="5" spans="2:13" ht="13.5" thickBot="1">
      <c r="B5" s="351"/>
      <c r="C5" s="352"/>
      <c r="D5" s="14" t="s">
        <v>60</v>
      </c>
      <c r="E5" s="15" t="s">
        <v>60</v>
      </c>
      <c r="F5" s="11"/>
      <c r="H5" s="342"/>
      <c r="I5" s="33" t="s">
        <v>59</v>
      </c>
      <c r="J5" s="34">
        <v>34938</v>
      </c>
      <c r="K5" s="35">
        <v>48.647293891588575</v>
      </c>
      <c r="L5" s="35">
        <v>48.647293891588575</v>
      </c>
      <c r="M5" s="36">
        <v>100</v>
      </c>
    </row>
    <row r="6" spans="2:13" ht="14.25" thickTop="1" thickBot="1">
      <c r="B6" s="344" t="s">
        <v>61</v>
      </c>
      <c r="C6" s="16" t="s">
        <v>58</v>
      </c>
      <c r="D6" s="17">
        <v>11213</v>
      </c>
      <c r="E6" s="18">
        <v>10706</v>
      </c>
      <c r="F6" s="25">
        <f>SUM(D6:E6)</f>
        <v>21919</v>
      </c>
      <c r="H6" s="343"/>
      <c r="I6" s="37" t="s">
        <v>5</v>
      </c>
      <c r="J6" s="38">
        <v>71819</v>
      </c>
      <c r="K6" s="39">
        <v>100</v>
      </c>
      <c r="L6" s="39">
        <v>100</v>
      </c>
      <c r="M6" s="40"/>
    </row>
    <row r="7" spans="2:13" ht="13.5" thickTop="1">
      <c r="B7" s="345"/>
      <c r="C7" s="19" t="s">
        <v>59</v>
      </c>
      <c r="D7" s="20">
        <v>7464</v>
      </c>
      <c r="E7" s="21">
        <v>7224</v>
      </c>
      <c r="F7" s="25">
        <f t="shared" ref="F7:F12" si="0">SUM(D7:E7)</f>
        <v>14688</v>
      </c>
    </row>
    <row r="8" spans="2:13">
      <c r="B8" s="345"/>
      <c r="C8" s="19" t="s">
        <v>62</v>
      </c>
      <c r="D8" s="20">
        <v>3666</v>
      </c>
      <c r="E8" s="21">
        <v>3516</v>
      </c>
      <c r="F8" s="25">
        <f t="shared" si="0"/>
        <v>7182</v>
      </c>
    </row>
    <row r="9" spans="2:13">
      <c r="B9" s="345"/>
      <c r="C9" s="19" t="s">
        <v>63</v>
      </c>
      <c r="D9" s="20">
        <v>3363</v>
      </c>
      <c r="E9" s="21">
        <v>3146</v>
      </c>
      <c r="F9" s="25">
        <f t="shared" si="0"/>
        <v>6509</v>
      </c>
    </row>
    <row r="10" spans="2:13">
      <c r="B10" s="345"/>
      <c r="C10" s="19" t="s">
        <v>64</v>
      </c>
      <c r="D10" s="20">
        <v>3008</v>
      </c>
      <c r="E10" s="21">
        <v>2971</v>
      </c>
      <c r="F10" s="25">
        <f t="shared" si="0"/>
        <v>5979</v>
      </c>
    </row>
    <row r="11" spans="2:13">
      <c r="B11" s="345"/>
      <c r="C11" s="19" t="s">
        <v>65</v>
      </c>
      <c r="D11" s="20">
        <v>3913</v>
      </c>
      <c r="E11" s="21">
        <v>3597</v>
      </c>
      <c r="F11" s="25">
        <f t="shared" si="0"/>
        <v>7510</v>
      </c>
    </row>
    <row r="12" spans="2:13" ht="13.5" thickBot="1">
      <c r="B12" s="346"/>
      <c r="C12" s="22" t="s">
        <v>66</v>
      </c>
      <c r="D12" s="23">
        <v>4092</v>
      </c>
      <c r="E12" s="24">
        <v>3914</v>
      </c>
      <c r="F12" s="25">
        <f t="shared" si="0"/>
        <v>8006</v>
      </c>
    </row>
    <row r="13" spans="2:13">
      <c r="D13" s="1">
        <f>SUM(D6:D12)</f>
        <v>36719</v>
      </c>
      <c r="E13" s="1">
        <f>SUM(E6:E12)</f>
        <v>35074</v>
      </c>
      <c r="F13" s="1">
        <f>SUM(F6:F12)</f>
        <v>71793</v>
      </c>
    </row>
    <row r="17" spans="2:6">
      <c r="B17" s="10" t="s">
        <v>184</v>
      </c>
    </row>
    <row r="19" spans="2:6" ht="13.5" thickBot="1"/>
    <row r="20" spans="2:6" ht="13.5" thickTop="1">
      <c r="B20" s="347" t="s">
        <v>11</v>
      </c>
      <c r="C20" s="348"/>
      <c r="D20" s="353" t="s">
        <v>57</v>
      </c>
      <c r="E20" s="354"/>
      <c r="F20" s="11"/>
    </row>
    <row r="21" spans="2:6">
      <c r="B21" s="349"/>
      <c r="C21" s="350"/>
      <c r="D21" s="12" t="s">
        <v>58</v>
      </c>
      <c r="E21" s="13" t="s">
        <v>59</v>
      </c>
      <c r="F21" s="11"/>
    </row>
    <row r="22" spans="2:6" ht="13.5" thickBot="1">
      <c r="B22" s="351"/>
      <c r="C22" s="352"/>
      <c r="D22" s="14" t="s">
        <v>60</v>
      </c>
      <c r="E22" s="15" t="s">
        <v>60</v>
      </c>
      <c r="F22" s="11"/>
    </row>
    <row r="23" spans="2:6" ht="13.5" thickTop="1">
      <c r="B23" s="344" t="s">
        <v>61</v>
      </c>
      <c r="C23" s="16" t="s">
        <v>58</v>
      </c>
      <c r="D23" s="17">
        <v>101</v>
      </c>
      <c r="E23" s="18">
        <v>95</v>
      </c>
      <c r="F23" s="25">
        <f>SUM(D23:E23)</f>
        <v>196</v>
      </c>
    </row>
    <row r="24" spans="2:6">
      <c r="B24" s="345"/>
      <c r="C24" s="19" t="s">
        <v>59</v>
      </c>
      <c r="D24" s="20">
        <v>57</v>
      </c>
      <c r="E24" s="21">
        <v>46</v>
      </c>
      <c r="F24" s="25">
        <f t="shared" ref="F24:F29" si="1">SUM(D24:E24)</f>
        <v>103</v>
      </c>
    </row>
    <row r="25" spans="2:6">
      <c r="B25" s="345"/>
      <c r="C25" s="19" t="s">
        <v>62</v>
      </c>
      <c r="D25" s="20">
        <v>27</v>
      </c>
      <c r="E25" s="21">
        <v>35</v>
      </c>
      <c r="F25" s="25">
        <f t="shared" si="1"/>
        <v>62</v>
      </c>
    </row>
    <row r="26" spans="2:6">
      <c r="B26" s="345"/>
      <c r="C26" s="19" t="s">
        <v>63</v>
      </c>
      <c r="D26" s="20">
        <v>21</v>
      </c>
      <c r="E26" s="21">
        <v>23</v>
      </c>
      <c r="F26" s="25">
        <f t="shared" si="1"/>
        <v>44</v>
      </c>
    </row>
    <row r="27" spans="2:6">
      <c r="B27" s="345"/>
      <c r="C27" s="19" t="s">
        <v>64</v>
      </c>
      <c r="D27" s="20">
        <v>22</v>
      </c>
      <c r="E27" s="21">
        <v>13</v>
      </c>
      <c r="F27" s="25">
        <f t="shared" si="1"/>
        <v>35</v>
      </c>
    </row>
    <row r="28" spans="2:6">
      <c r="B28" s="345"/>
      <c r="C28" s="19" t="s">
        <v>65</v>
      </c>
      <c r="D28" s="20">
        <v>43</v>
      </c>
      <c r="E28" s="21">
        <v>30</v>
      </c>
      <c r="F28" s="25">
        <f t="shared" si="1"/>
        <v>73</v>
      </c>
    </row>
    <row r="29" spans="2:6" ht="13.5" thickBot="1">
      <c r="B29" s="346"/>
      <c r="C29" s="22" t="s">
        <v>66</v>
      </c>
      <c r="D29" s="23">
        <v>34</v>
      </c>
      <c r="E29" s="24">
        <v>35</v>
      </c>
      <c r="F29" s="25">
        <f t="shared" si="1"/>
        <v>69</v>
      </c>
    </row>
    <row r="30" spans="2:6">
      <c r="D30" s="1">
        <f>SUM(D23:D29)</f>
        <v>305</v>
      </c>
      <c r="E30" s="1">
        <f>SUM(E23:E29)</f>
        <v>277</v>
      </c>
      <c r="F30" s="1">
        <f>SUM(F23:F29)</f>
        <v>582</v>
      </c>
    </row>
  </sheetData>
  <mergeCells count="9">
    <mergeCell ref="H2:M2"/>
    <mergeCell ref="H3:I3"/>
    <mergeCell ref="H4:H6"/>
    <mergeCell ref="B23:B29"/>
    <mergeCell ref="B3:C5"/>
    <mergeCell ref="D3:E3"/>
    <mergeCell ref="B6:B12"/>
    <mergeCell ref="B20:C22"/>
    <mergeCell ref="D20:E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I22" sqref="I22"/>
    </sheetView>
  </sheetViews>
  <sheetFormatPr baseColWidth="10" defaultRowHeight="12.75"/>
  <sheetData>
    <row r="2" spans="2:8" ht="13.5" thickBot="1">
      <c r="B2" s="358" t="s">
        <v>185</v>
      </c>
      <c r="C2" s="358"/>
      <c r="D2" s="358"/>
      <c r="E2" s="358"/>
      <c r="F2" s="358"/>
      <c r="G2" s="358"/>
      <c r="H2" s="51"/>
    </row>
    <row r="3" spans="2:8" ht="25.5" thickTop="1" thickBot="1">
      <c r="B3" s="359" t="s">
        <v>11</v>
      </c>
      <c r="C3" s="360"/>
      <c r="D3" s="52" t="s">
        <v>9</v>
      </c>
      <c r="E3" s="53" t="s">
        <v>10</v>
      </c>
      <c r="F3" s="53" t="s">
        <v>69</v>
      </c>
      <c r="G3" s="54" t="s">
        <v>70</v>
      </c>
      <c r="H3" s="51"/>
    </row>
    <row r="4" spans="2:8" ht="13.5" thickTop="1">
      <c r="B4" s="355" t="s">
        <v>71</v>
      </c>
      <c r="C4" s="55" t="s">
        <v>58</v>
      </c>
      <c r="D4" s="56">
        <v>304</v>
      </c>
      <c r="E4" s="57">
        <v>54.676258992805757</v>
      </c>
      <c r="F4" s="57">
        <v>54.676258992805757</v>
      </c>
      <c r="G4" s="58">
        <v>54.676258992805757</v>
      </c>
      <c r="H4" s="51"/>
    </row>
    <row r="5" spans="2:8">
      <c r="B5" s="356"/>
      <c r="C5" s="59" t="s">
        <v>59</v>
      </c>
      <c r="D5" s="60">
        <v>41</v>
      </c>
      <c r="E5" s="61">
        <v>7.3741007194244608</v>
      </c>
      <c r="F5" s="61">
        <v>7.3741007194244608</v>
      </c>
      <c r="G5" s="62">
        <v>62.050359712230218</v>
      </c>
      <c r="H5" s="51"/>
    </row>
    <row r="6" spans="2:8">
      <c r="B6" s="356"/>
      <c r="C6" s="59" t="s">
        <v>62</v>
      </c>
      <c r="D6" s="60">
        <v>32</v>
      </c>
      <c r="E6" s="61">
        <v>5.755395683453238</v>
      </c>
      <c r="F6" s="61">
        <v>5.755395683453238</v>
      </c>
      <c r="G6" s="62">
        <v>67.805755395683448</v>
      </c>
      <c r="H6" s="51"/>
    </row>
    <row r="7" spans="2:8">
      <c r="B7" s="356"/>
      <c r="C7" s="59" t="s">
        <v>63</v>
      </c>
      <c r="D7" s="60">
        <v>42</v>
      </c>
      <c r="E7" s="61">
        <v>7.5539568345323742</v>
      </c>
      <c r="F7" s="61">
        <v>7.5539568345323742</v>
      </c>
      <c r="G7" s="62">
        <v>75.35971223021582</v>
      </c>
      <c r="H7" s="51"/>
    </row>
    <row r="8" spans="2:8">
      <c r="B8" s="356"/>
      <c r="C8" s="59" t="s">
        <v>64</v>
      </c>
      <c r="D8" s="60">
        <v>86</v>
      </c>
      <c r="E8" s="61">
        <v>15.467625899280577</v>
      </c>
      <c r="F8" s="61">
        <v>15.467625899280577</v>
      </c>
      <c r="G8" s="62">
        <v>90.827338129496411</v>
      </c>
      <c r="H8" s="51"/>
    </row>
    <row r="9" spans="2:8">
      <c r="B9" s="356"/>
      <c r="C9" s="59" t="s">
        <v>65</v>
      </c>
      <c r="D9" s="60">
        <v>51</v>
      </c>
      <c r="E9" s="61">
        <v>9.1726618705035978</v>
      </c>
      <c r="F9" s="61">
        <v>9.1726618705035978</v>
      </c>
      <c r="G9" s="62">
        <v>100</v>
      </c>
      <c r="H9" s="51"/>
    </row>
    <row r="10" spans="2:8" ht="13.5" thickBot="1">
      <c r="B10" s="357"/>
      <c r="C10" s="63" t="s">
        <v>5</v>
      </c>
      <c r="D10" s="64">
        <v>556</v>
      </c>
      <c r="E10" s="65">
        <v>100</v>
      </c>
      <c r="F10" s="65">
        <v>100</v>
      </c>
      <c r="G10" s="66"/>
      <c r="H10" s="51"/>
    </row>
    <row r="11" spans="2:8" ht="13.5" thickTop="1"/>
    <row r="13" spans="2:8" ht="13.5" thickBot="1">
      <c r="B13" s="358" t="s">
        <v>185</v>
      </c>
      <c r="C13" s="358"/>
      <c r="D13" s="358"/>
      <c r="E13" s="358"/>
      <c r="F13" s="358"/>
      <c r="G13" s="358"/>
      <c r="H13" s="51"/>
    </row>
    <row r="14" spans="2:8" ht="25.5" thickTop="1" thickBot="1">
      <c r="B14" s="359" t="s">
        <v>11</v>
      </c>
      <c r="C14" s="360"/>
      <c r="D14" s="52" t="s">
        <v>9</v>
      </c>
      <c r="E14" s="53" t="s">
        <v>10</v>
      </c>
      <c r="F14" s="53" t="s">
        <v>69</v>
      </c>
      <c r="G14" s="54" t="s">
        <v>70</v>
      </c>
      <c r="H14" s="51"/>
    </row>
    <row r="15" spans="2:8" ht="13.5" thickTop="1">
      <c r="B15" s="355" t="s">
        <v>71</v>
      </c>
      <c r="C15" s="55" t="s">
        <v>58</v>
      </c>
      <c r="D15" s="56">
        <v>41012</v>
      </c>
      <c r="E15" s="57">
        <v>57.104665896211301</v>
      </c>
      <c r="F15" s="57">
        <v>57.104665896211301</v>
      </c>
      <c r="G15" s="58">
        <v>57.104665896211301</v>
      </c>
      <c r="H15" s="51"/>
    </row>
    <row r="16" spans="2:8">
      <c r="B16" s="356"/>
      <c r="C16" s="59" t="s">
        <v>59</v>
      </c>
      <c r="D16" s="60">
        <v>5869</v>
      </c>
      <c r="E16" s="61">
        <v>8.1719322184937138</v>
      </c>
      <c r="F16" s="61">
        <v>8.1719322184937138</v>
      </c>
      <c r="G16" s="62">
        <v>65.276598114705024</v>
      </c>
      <c r="H16" s="51"/>
    </row>
    <row r="17" spans="2:8">
      <c r="B17" s="356"/>
      <c r="C17" s="59" t="s">
        <v>62</v>
      </c>
      <c r="D17" s="60">
        <v>4175</v>
      </c>
      <c r="E17" s="61">
        <v>5.8132249126275779</v>
      </c>
      <c r="F17" s="61">
        <v>5.8132249126275779</v>
      </c>
      <c r="G17" s="62">
        <v>71.089823027332599</v>
      </c>
      <c r="H17" s="51"/>
    </row>
    <row r="18" spans="2:8">
      <c r="B18" s="356"/>
      <c r="C18" s="59" t="s">
        <v>63</v>
      </c>
      <c r="D18" s="60">
        <v>5715</v>
      </c>
      <c r="E18" s="61">
        <v>7.9575042815967914</v>
      </c>
      <c r="F18" s="61">
        <v>7.9575042815967914</v>
      </c>
      <c r="G18" s="62">
        <v>79.047327308929397</v>
      </c>
      <c r="H18" s="51"/>
    </row>
    <row r="19" spans="2:8">
      <c r="B19" s="356"/>
      <c r="C19" s="59" t="s">
        <v>64</v>
      </c>
      <c r="D19" s="60">
        <v>8117</v>
      </c>
      <c r="E19" s="61">
        <v>11.302023141508515</v>
      </c>
      <c r="F19" s="61">
        <v>11.302023141508515</v>
      </c>
      <c r="G19" s="62">
        <v>90.34935045043791</v>
      </c>
      <c r="H19" s="51"/>
    </row>
    <row r="20" spans="2:8">
      <c r="B20" s="356"/>
      <c r="C20" s="59" t="s">
        <v>65</v>
      </c>
      <c r="D20" s="60">
        <v>6931</v>
      </c>
      <c r="E20" s="61">
        <v>9.6506495495620932</v>
      </c>
      <c r="F20" s="61">
        <v>9.6506495495620932</v>
      </c>
      <c r="G20" s="62">
        <v>100</v>
      </c>
      <c r="H20" s="51"/>
    </row>
    <row r="21" spans="2:8" ht="13.5" thickBot="1">
      <c r="B21" s="357"/>
      <c r="C21" s="63" t="s">
        <v>5</v>
      </c>
      <c r="D21" s="64">
        <v>71819</v>
      </c>
      <c r="E21" s="65">
        <v>100</v>
      </c>
      <c r="F21" s="65">
        <v>100</v>
      </c>
      <c r="G21" s="66"/>
      <c r="H21" s="51"/>
    </row>
    <row r="22" spans="2:8" ht="13.5" thickTop="1"/>
  </sheetData>
  <mergeCells count="6">
    <mergeCell ref="B15:B21"/>
    <mergeCell ref="B2:G2"/>
    <mergeCell ref="B3:C3"/>
    <mergeCell ref="B4:B10"/>
    <mergeCell ref="B13:G13"/>
    <mergeCell ref="B14:C1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J31" sqref="J31"/>
    </sheetView>
  </sheetViews>
  <sheetFormatPr baseColWidth="10" defaultRowHeight="12.75"/>
  <sheetData>
    <row r="2" spans="2:8" ht="13.5" thickBot="1">
      <c r="B2" s="361" t="s">
        <v>186</v>
      </c>
      <c r="C2" s="361"/>
      <c r="D2" s="361"/>
      <c r="E2" s="361"/>
      <c r="F2" s="361"/>
      <c r="G2" s="361"/>
      <c r="H2" s="67"/>
    </row>
    <row r="3" spans="2:8" ht="25.5" thickTop="1" thickBot="1">
      <c r="B3" s="362" t="s">
        <v>11</v>
      </c>
      <c r="C3" s="363"/>
      <c r="D3" s="68" t="s">
        <v>9</v>
      </c>
      <c r="E3" s="69" t="s">
        <v>10</v>
      </c>
      <c r="F3" s="69" t="s">
        <v>69</v>
      </c>
      <c r="G3" s="70" t="s">
        <v>70</v>
      </c>
      <c r="H3" s="67"/>
    </row>
    <row r="4" spans="2:8" ht="13.5" thickTop="1">
      <c r="B4" s="364" t="s">
        <v>71</v>
      </c>
      <c r="C4" s="71" t="s">
        <v>58</v>
      </c>
      <c r="D4" s="72">
        <v>139</v>
      </c>
      <c r="E4" s="73">
        <v>25</v>
      </c>
      <c r="F4" s="73">
        <v>25</v>
      </c>
      <c r="G4" s="74">
        <v>25</v>
      </c>
      <c r="H4" s="67"/>
    </row>
    <row r="5" spans="2:8">
      <c r="B5" s="365"/>
      <c r="C5" s="75" t="s">
        <v>59</v>
      </c>
      <c r="D5" s="76">
        <v>73</v>
      </c>
      <c r="E5" s="77">
        <v>13.129496402877697</v>
      </c>
      <c r="F5" s="77">
        <v>13.129496402877697</v>
      </c>
      <c r="G5" s="78">
        <v>38.129496402877699</v>
      </c>
      <c r="H5" s="67"/>
    </row>
    <row r="6" spans="2:8">
      <c r="B6" s="365"/>
      <c r="C6" s="75" t="s">
        <v>62</v>
      </c>
      <c r="D6" s="76">
        <v>81</v>
      </c>
      <c r="E6" s="77">
        <v>14.568345323741008</v>
      </c>
      <c r="F6" s="77">
        <v>14.568345323741008</v>
      </c>
      <c r="G6" s="78">
        <v>52.697841726618712</v>
      </c>
      <c r="H6" s="67"/>
    </row>
    <row r="7" spans="2:8">
      <c r="B7" s="365"/>
      <c r="C7" s="75" t="s">
        <v>63</v>
      </c>
      <c r="D7" s="76">
        <v>21</v>
      </c>
      <c r="E7" s="77">
        <v>3.7769784172661871</v>
      </c>
      <c r="F7" s="77">
        <v>3.7769784172661871</v>
      </c>
      <c r="G7" s="78">
        <v>56.474820143884898</v>
      </c>
      <c r="H7" s="67"/>
    </row>
    <row r="8" spans="2:8">
      <c r="B8" s="365"/>
      <c r="C8" s="75" t="s">
        <v>64</v>
      </c>
      <c r="D8" s="76">
        <v>29</v>
      </c>
      <c r="E8" s="77">
        <v>5.2158273381294968</v>
      </c>
      <c r="F8" s="77">
        <v>5.2158273381294968</v>
      </c>
      <c r="G8" s="78">
        <v>61.690647482014391</v>
      </c>
      <c r="H8" s="67"/>
    </row>
    <row r="9" spans="2:8">
      <c r="B9" s="365"/>
      <c r="C9" s="75" t="s">
        <v>65</v>
      </c>
      <c r="D9" s="76">
        <v>86</v>
      </c>
      <c r="E9" s="77">
        <v>15.467625899280577</v>
      </c>
      <c r="F9" s="77">
        <v>15.467625899280577</v>
      </c>
      <c r="G9" s="78">
        <v>77.158273381294961</v>
      </c>
      <c r="H9" s="67"/>
    </row>
    <row r="10" spans="2:8">
      <c r="B10" s="365"/>
      <c r="C10" s="75" t="s">
        <v>66</v>
      </c>
      <c r="D10" s="76">
        <v>32</v>
      </c>
      <c r="E10" s="77">
        <v>5.755395683453238</v>
      </c>
      <c r="F10" s="77">
        <v>5.755395683453238</v>
      </c>
      <c r="G10" s="78">
        <v>82.913669064748191</v>
      </c>
      <c r="H10" s="67"/>
    </row>
    <row r="11" spans="2:8">
      <c r="B11" s="365"/>
      <c r="C11" s="75" t="s">
        <v>187</v>
      </c>
      <c r="D11" s="76">
        <v>53</v>
      </c>
      <c r="E11" s="77">
        <v>9.5323741007194247</v>
      </c>
      <c r="F11" s="77">
        <v>9.5323741007194247</v>
      </c>
      <c r="G11" s="78">
        <v>92.446043165467628</v>
      </c>
      <c r="H11" s="67"/>
    </row>
    <row r="12" spans="2:8">
      <c r="B12" s="365"/>
      <c r="C12" s="75" t="s">
        <v>188</v>
      </c>
      <c r="D12" s="76">
        <v>42</v>
      </c>
      <c r="E12" s="77">
        <v>7.5539568345323742</v>
      </c>
      <c r="F12" s="77">
        <v>7.5539568345323742</v>
      </c>
      <c r="G12" s="78">
        <v>100</v>
      </c>
      <c r="H12" s="67"/>
    </row>
    <row r="13" spans="2:8" ht="13.5" thickBot="1">
      <c r="B13" s="366"/>
      <c r="C13" s="79" t="s">
        <v>5</v>
      </c>
      <c r="D13" s="80">
        <v>556</v>
      </c>
      <c r="E13" s="81">
        <v>100</v>
      </c>
      <c r="F13" s="81">
        <v>100</v>
      </c>
      <c r="G13" s="82"/>
      <c r="H13" s="67"/>
    </row>
    <row r="14" spans="2:8" ht="13.5" thickTop="1"/>
    <row r="15" spans="2:8" ht="13.5" thickBot="1">
      <c r="B15" s="361" t="s">
        <v>186</v>
      </c>
      <c r="C15" s="361"/>
      <c r="D15" s="361"/>
      <c r="E15" s="361"/>
      <c r="F15" s="361"/>
      <c r="G15" s="361"/>
      <c r="H15" s="67"/>
    </row>
    <row r="16" spans="2:8" ht="25.5" thickTop="1" thickBot="1">
      <c r="B16" s="362" t="s">
        <v>11</v>
      </c>
      <c r="C16" s="363"/>
      <c r="D16" s="68" t="s">
        <v>9</v>
      </c>
      <c r="E16" s="69" t="s">
        <v>10</v>
      </c>
      <c r="F16" s="69" t="s">
        <v>69</v>
      </c>
      <c r="G16" s="70" t="s">
        <v>70</v>
      </c>
      <c r="H16" s="67"/>
    </row>
    <row r="17" spans="2:8" ht="13.5" thickTop="1">
      <c r="B17" s="364" t="s">
        <v>71</v>
      </c>
      <c r="C17" s="71" t="s">
        <v>58</v>
      </c>
      <c r="D17" s="72">
        <v>19116</v>
      </c>
      <c r="E17" s="73">
        <v>26.616911959230844</v>
      </c>
      <c r="F17" s="73">
        <v>26.616911959230844</v>
      </c>
      <c r="G17" s="74">
        <v>26.616911959230844</v>
      </c>
      <c r="H17" s="67"/>
    </row>
    <row r="18" spans="2:8">
      <c r="B18" s="365"/>
      <c r="C18" s="75" t="s">
        <v>59</v>
      </c>
      <c r="D18" s="76">
        <v>7628</v>
      </c>
      <c r="E18" s="77">
        <v>10.621144822400758</v>
      </c>
      <c r="F18" s="77">
        <v>10.621144822400758</v>
      </c>
      <c r="G18" s="78">
        <v>37.238056781631599</v>
      </c>
      <c r="H18" s="67"/>
    </row>
    <row r="19" spans="2:8">
      <c r="B19" s="365"/>
      <c r="C19" s="75" t="s">
        <v>62</v>
      </c>
      <c r="D19" s="76">
        <v>12992</v>
      </c>
      <c r="E19" s="77">
        <v>18.089920494576646</v>
      </c>
      <c r="F19" s="77">
        <v>18.089920494576646</v>
      </c>
      <c r="G19" s="78">
        <v>55.327977276208252</v>
      </c>
      <c r="H19" s="67"/>
    </row>
    <row r="20" spans="2:8">
      <c r="B20" s="365"/>
      <c r="C20" s="75" t="s">
        <v>63</v>
      </c>
      <c r="D20" s="76">
        <v>2873</v>
      </c>
      <c r="E20" s="77">
        <v>4.0003341734081506</v>
      </c>
      <c r="F20" s="77">
        <v>4.0003341734081506</v>
      </c>
      <c r="G20" s="78">
        <v>59.3283114496164</v>
      </c>
      <c r="H20" s="67"/>
    </row>
    <row r="21" spans="2:8">
      <c r="B21" s="365"/>
      <c r="C21" s="75" t="s">
        <v>64</v>
      </c>
      <c r="D21" s="76">
        <v>4362</v>
      </c>
      <c r="E21" s="77">
        <v>6.0736016931452683</v>
      </c>
      <c r="F21" s="77">
        <v>6.0736016931452683</v>
      </c>
      <c r="G21" s="78">
        <v>65.401913142761671</v>
      </c>
      <c r="H21" s="67"/>
    </row>
    <row r="22" spans="2:8">
      <c r="B22" s="365"/>
      <c r="C22" s="75" t="s">
        <v>65</v>
      </c>
      <c r="D22" s="76">
        <v>8117</v>
      </c>
      <c r="E22" s="77">
        <v>11.302023141508515</v>
      </c>
      <c r="F22" s="77">
        <v>11.302023141508515</v>
      </c>
      <c r="G22" s="78">
        <v>76.703936284270185</v>
      </c>
      <c r="H22" s="67"/>
    </row>
    <row r="23" spans="2:8">
      <c r="B23" s="365"/>
      <c r="C23" s="75" t="s">
        <v>66</v>
      </c>
      <c r="D23" s="76">
        <v>4175</v>
      </c>
      <c r="E23" s="77">
        <v>5.8132249126275779</v>
      </c>
      <c r="F23" s="77">
        <v>5.8132249126275779</v>
      </c>
      <c r="G23" s="78">
        <v>82.51716119689776</v>
      </c>
      <c r="H23" s="67"/>
    </row>
    <row r="24" spans="2:8">
      <c r="B24" s="365"/>
      <c r="C24" s="75" t="s">
        <v>187</v>
      </c>
      <c r="D24" s="76">
        <v>6841</v>
      </c>
      <c r="E24" s="77">
        <v>9.5253345215054512</v>
      </c>
      <c r="F24" s="77">
        <v>9.5253345215054512</v>
      </c>
      <c r="G24" s="78">
        <v>92.042495718403202</v>
      </c>
      <c r="H24" s="67"/>
    </row>
    <row r="25" spans="2:8">
      <c r="B25" s="365"/>
      <c r="C25" s="75" t="s">
        <v>188</v>
      </c>
      <c r="D25" s="76">
        <v>5715</v>
      </c>
      <c r="E25" s="77">
        <v>7.9575042815967914</v>
      </c>
      <c r="F25" s="77">
        <v>7.9575042815967914</v>
      </c>
      <c r="G25" s="78">
        <v>100</v>
      </c>
      <c r="H25" s="67"/>
    </row>
    <row r="26" spans="2:8" ht="13.5" thickBot="1">
      <c r="B26" s="366"/>
      <c r="C26" s="79" t="s">
        <v>5</v>
      </c>
      <c r="D26" s="80">
        <v>71819</v>
      </c>
      <c r="E26" s="81">
        <v>100</v>
      </c>
      <c r="F26" s="81">
        <v>100</v>
      </c>
      <c r="G26" s="82"/>
      <c r="H26" s="67"/>
    </row>
    <row r="27" spans="2:8" ht="13.5" thickTop="1"/>
  </sheetData>
  <mergeCells count="6">
    <mergeCell ref="B15:G15"/>
    <mergeCell ref="B16:C16"/>
    <mergeCell ref="B17:B26"/>
    <mergeCell ref="B2:G2"/>
    <mergeCell ref="B3:C3"/>
    <mergeCell ref="B4:B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5"/>
  <sheetViews>
    <sheetView topLeftCell="A26" workbookViewId="0">
      <selection activeCell="I46" sqref="I46:J84"/>
    </sheetView>
  </sheetViews>
  <sheetFormatPr baseColWidth="10" defaultRowHeight="12.75"/>
  <cols>
    <col min="4" max="4" width="4.5703125" customWidth="1"/>
    <col min="5" max="6" width="6.7109375" customWidth="1"/>
  </cols>
  <sheetData>
    <row r="2" spans="1:13" ht="13.5" thickBot="1">
      <c r="A2" s="367" t="s">
        <v>68</v>
      </c>
      <c r="B2" s="367"/>
      <c r="C2" s="367"/>
      <c r="D2" s="2"/>
      <c r="H2" s="373" t="s">
        <v>68</v>
      </c>
      <c r="I2" s="373"/>
      <c r="J2" s="373"/>
      <c r="K2" s="41"/>
    </row>
    <row r="3" spans="1:13" ht="14.25" thickTop="1" thickBot="1">
      <c r="A3" s="368" t="s">
        <v>11</v>
      </c>
      <c r="B3" s="369"/>
      <c r="C3" s="3" t="s">
        <v>9</v>
      </c>
      <c r="D3" s="2"/>
      <c r="H3" s="374" t="s">
        <v>11</v>
      </c>
      <c r="I3" s="375"/>
      <c r="J3" s="42" t="s">
        <v>9</v>
      </c>
      <c r="K3" s="41"/>
    </row>
    <row r="4" spans="1:13" ht="13.5" thickTop="1">
      <c r="A4" s="370" t="s">
        <v>71</v>
      </c>
      <c r="B4" s="4" t="s">
        <v>72</v>
      </c>
      <c r="C4" s="5">
        <v>1</v>
      </c>
      <c r="D4" s="2"/>
      <c r="H4" s="376" t="s">
        <v>71</v>
      </c>
      <c r="I4" s="43" t="s">
        <v>189</v>
      </c>
      <c r="J4" s="44">
        <v>1</v>
      </c>
      <c r="K4" s="41"/>
    </row>
    <row r="5" spans="1:13">
      <c r="A5" s="371"/>
      <c r="B5" s="6" t="s">
        <v>73</v>
      </c>
      <c r="C5" s="7">
        <v>1</v>
      </c>
      <c r="D5" s="2"/>
      <c r="H5" s="377"/>
      <c r="I5" s="45" t="s">
        <v>77</v>
      </c>
      <c r="J5" s="46">
        <v>3</v>
      </c>
      <c r="K5" s="41"/>
    </row>
    <row r="6" spans="1:13">
      <c r="A6" s="371"/>
      <c r="B6" s="6" t="s">
        <v>74</v>
      </c>
      <c r="C6" s="7">
        <v>1</v>
      </c>
      <c r="D6" s="2"/>
      <c r="H6" s="377"/>
      <c r="I6" s="45" t="s">
        <v>190</v>
      </c>
      <c r="J6" s="46">
        <v>1</v>
      </c>
      <c r="K6" s="41"/>
    </row>
    <row r="7" spans="1:13">
      <c r="A7" s="371"/>
      <c r="B7" s="6" t="s">
        <v>75</v>
      </c>
      <c r="C7" s="7">
        <v>1</v>
      </c>
      <c r="D7" s="2"/>
      <c r="H7" s="377"/>
      <c r="I7" s="45" t="s">
        <v>191</v>
      </c>
      <c r="J7" s="46">
        <v>1</v>
      </c>
      <c r="K7" s="10" t="s">
        <v>179</v>
      </c>
      <c r="L7" s="1">
        <f>SUM(J46:J84)</f>
        <v>287</v>
      </c>
      <c r="M7" s="1">
        <f>SUM(L7:L12)</f>
        <v>534</v>
      </c>
    </row>
    <row r="8" spans="1:13">
      <c r="A8" s="371"/>
      <c r="B8" s="6" t="s">
        <v>76</v>
      </c>
      <c r="C8" s="7">
        <v>1</v>
      </c>
      <c r="D8" s="2"/>
      <c r="E8" s="10" t="s">
        <v>179</v>
      </c>
      <c r="F8" s="1">
        <f>SUM(C38:C84)</f>
        <v>273</v>
      </c>
      <c r="H8" s="377"/>
      <c r="I8" s="45" t="s">
        <v>192</v>
      </c>
      <c r="J8" s="49">
        <v>1</v>
      </c>
      <c r="K8" s="10" t="s">
        <v>178</v>
      </c>
      <c r="L8" s="1">
        <f>SUM(J85:J144)</f>
        <v>184</v>
      </c>
    </row>
    <row r="9" spans="1:13">
      <c r="A9" s="371"/>
      <c r="B9" s="6" t="s">
        <v>77</v>
      </c>
      <c r="C9" s="7">
        <v>2</v>
      </c>
      <c r="D9" s="2"/>
      <c r="E9" s="10" t="s">
        <v>178</v>
      </c>
      <c r="F9" s="1">
        <f>SUM(C85:C145)</f>
        <v>221</v>
      </c>
      <c r="H9" s="377"/>
      <c r="I9" s="45" t="s">
        <v>193</v>
      </c>
      <c r="J9" s="49">
        <v>1</v>
      </c>
      <c r="K9" s="10" t="s">
        <v>180</v>
      </c>
      <c r="L9" s="1">
        <f>SUM(J30:J40)</f>
        <v>30</v>
      </c>
    </row>
    <row r="10" spans="1:13">
      <c r="A10" s="371"/>
      <c r="B10" s="6" t="s">
        <v>78</v>
      </c>
      <c r="C10" s="7">
        <v>2</v>
      </c>
      <c r="D10" s="2"/>
      <c r="E10" s="10" t="s">
        <v>180</v>
      </c>
      <c r="F10" s="1">
        <f>SUM(C24:C36)</f>
        <v>29</v>
      </c>
      <c r="H10" s="377"/>
      <c r="I10" s="45" t="s">
        <v>194</v>
      </c>
      <c r="J10" s="49">
        <v>1</v>
      </c>
      <c r="K10" s="10" t="s">
        <v>181</v>
      </c>
      <c r="L10" s="1">
        <f>SUM(J4:J7)</f>
        <v>6</v>
      </c>
    </row>
    <row r="11" spans="1:13">
      <c r="A11" s="371"/>
      <c r="B11" s="6" t="s">
        <v>79</v>
      </c>
      <c r="C11" s="7">
        <v>1</v>
      </c>
      <c r="D11" s="2"/>
      <c r="E11" s="10" t="s">
        <v>181</v>
      </c>
      <c r="F11" s="1">
        <f>SUM(C4:C12)</f>
        <v>11</v>
      </c>
      <c r="H11" s="377"/>
      <c r="I11" s="45" t="s">
        <v>195</v>
      </c>
      <c r="J11" s="49">
        <v>1</v>
      </c>
      <c r="K11" s="10" t="s">
        <v>182</v>
      </c>
      <c r="L11" s="1">
        <f>SUM(J23:J29)</f>
        <v>16</v>
      </c>
    </row>
    <row r="12" spans="1:13">
      <c r="A12" s="371"/>
      <c r="B12" s="6" t="s">
        <v>80</v>
      </c>
      <c r="C12" s="7">
        <v>1</v>
      </c>
      <c r="D12" s="2"/>
      <c r="E12" s="10" t="s">
        <v>182</v>
      </c>
      <c r="F12" s="1">
        <f>SUM(C23)</f>
        <v>14</v>
      </c>
      <c r="H12" s="377"/>
      <c r="I12" s="45" t="s">
        <v>196</v>
      </c>
      <c r="J12" s="49">
        <v>1</v>
      </c>
      <c r="K12" s="10" t="s">
        <v>183</v>
      </c>
      <c r="L12" s="1">
        <f>SUM(J15:J22)</f>
        <v>11</v>
      </c>
    </row>
    <row r="13" spans="1:13">
      <c r="A13" s="371"/>
      <c r="B13" s="6" t="s">
        <v>81</v>
      </c>
      <c r="C13" s="7">
        <v>1</v>
      </c>
      <c r="D13" s="2"/>
      <c r="E13" s="10" t="s">
        <v>183</v>
      </c>
      <c r="F13" s="1">
        <f>SUM(C19:C22)</f>
        <v>6</v>
      </c>
      <c r="H13" s="377"/>
      <c r="I13" s="45" t="s">
        <v>197</v>
      </c>
      <c r="J13" s="49">
        <v>1</v>
      </c>
      <c r="K13" s="10" t="s">
        <v>8</v>
      </c>
      <c r="L13" s="1">
        <f>L14-M7</f>
        <v>22</v>
      </c>
    </row>
    <row r="14" spans="1:13">
      <c r="A14" s="371"/>
      <c r="B14" s="6" t="s">
        <v>82</v>
      </c>
      <c r="C14" s="7">
        <v>2</v>
      </c>
      <c r="D14" s="2"/>
      <c r="E14" s="10" t="s">
        <v>8</v>
      </c>
      <c r="F14" s="1">
        <v>28</v>
      </c>
      <c r="H14" s="377"/>
      <c r="I14" s="45" t="s">
        <v>198</v>
      </c>
      <c r="J14" s="49">
        <v>1</v>
      </c>
      <c r="K14" s="41"/>
      <c r="L14">
        <v>556</v>
      </c>
    </row>
    <row r="15" spans="1:13">
      <c r="A15" s="371"/>
      <c r="B15" s="6" t="s">
        <v>83</v>
      </c>
      <c r="C15" s="7">
        <v>1</v>
      </c>
      <c r="D15" s="2"/>
      <c r="F15" s="1">
        <f>SUM(F8:F14)</f>
        <v>582</v>
      </c>
      <c r="H15" s="377"/>
      <c r="I15" s="45" t="s">
        <v>199</v>
      </c>
      <c r="J15" s="46">
        <v>2</v>
      </c>
      <c r="K15" s="41"/>
    </row>
    <row r="16" spans="1:13">
      <c r="A16" s="371"/>
      <c r="B16" s="6" t="s">
        <v>84</v>
      </c>
      <c r="C16" s="7">
        <v>3</v>
      </c>
      <c r="D16" s="2"/>
      <c r="H16" s="377"/>
      <c r="I16" s="45" t="s">
        <v>87</v>
      </c>
      <c r="J16" s="46">
        <v>3</v>
      </c>
      <c r="K16" s="50"/>
    </row>
    <row r="17" spans="1:11">
      <c r="A17" s="371"/>
      <c r="B17" s="6" t="s">
        <v>85</v>
      </c>
      <c r="C17" s="7">
        <v>1</v>
      </c>
      <c r="D17" s="2"/>
      <c r="H17" s="377"/>
      <c r="I17" s="45" t="s">
        <v>200</v>
      </c>
      <c r="J17" s="46">
        <v>1</v>
      </c>
      <c r="K17" s="41"/>
    </row>
    <row r="18" spans="1:11">
      <c r="A18" s="371"/>
      <c r="B18" s="6" t="s">
        <v>86</v>
      </c>
      <c r="C18" s="7">
        <v>1</v>
      </c>
      <c r="D18" s="2"/>
      <c r="H18" s="377"/>
      <c r="I18" s="45" t="s">
        <v>201</v>
      </c>
      <c r="J18" s="46">
        <v>1</v>
      </c>
      <c r="K18" s="41"/>
    </row>
    <row r="19" spans="1:11">
      <c r="A19" s="371"/>
      <c r="B19" s="6" t="s">
        <v>87</v>
      </c>
      <c r="C19" s="7">
        <v>3</v>
      </c>
      <c r="D19" s="2"/>
      <c r="H19" s="377"/>
      <c r="I19" s="45" t="s">
        <v>202</v>
      </c>
      <c r="J19" s="46">
        <v>1</v>
      </c>
      <c r="K19" s="50"/>
    </row>
    <row r="20" spans="1:11">
      <c r="A20" s="371"/>
      <c r="B20" s="6" t="s">
        <v>88</v>
      </c>
      <c r="C20" s="7">
        <v>1</v>
      </c>
      <c r="D20" s="2"/>
      <c r="H20" s="377"/>
      <c r="I20" s="45" t="s">
        <v>203</v>
      </c>
      <c r="J20" s="46">
        <v>1</v>
      </c>
      <c r="K20" s="41"/>
    </row>
    <row r="21" spans="1:11">
      <c r="A21" s="371"/>
      <c r="B21" s="6" t="s">
        <v>89</v>
      </c>
      <c r="C21" s="7">
        <v>1</v>
      </c>
      <c r="D21" s="2"/>
      <c r="H21" s="377"/>
      <c r="I21" s="45" t="s">
        <v>204</v>
      </c>
      <c r="J21" s="46">
        <v>1</v>
      </c>
      <c r="K21" s="41"/>
    </row>
    <row r="22" spans="1:11">
      <c r="A22" s="371"/>
      <c r="B22" s="6" t="s">
        <v>90</v>
      </c>
      <c r="C22" s="7">
        <v>1</v>
      </c>
      <c r="D22" s="2"/>
      <c r="H22" s="377"/>
      <c r="I22" s="45" t="s">
        <v>205</v>
      </c>
      <c r="J22" s="46">
        <v>1</v>
      </c>
      <c r="K22" s="41"/>
    </row>
    <row r="23" spans="1:11">
      <c r="A23" s="371"/>
      <c r="B23" s="6" t="s">
        <v>91</v>
      </c>
      <c r="C23" s="7">
        <v>14</v>
      </c>
      <c r="D23" s="2"/>
      <c r="H23" s="377"/>
      <c r="I23" s="45" t="s">
        <v>206</v>
      </c>
      <c r="J23" s="46">
        <v>1</v>
      </c>
      <c r="K23" s="41"/>
    </row>
    <row r="24" spans="1:11">
      <c r="A24" s="371"/>
      <c r="B24" s="6" t="s">
        <v>92</v>
      </c>
      <c r="C24" s="7">
        <v>3</v>
      </c>
      <c r="D24" s="2"/>
      <c r="H24" s="377"/>
      <c r="I24" s="45" t="s">
        <v>91</v>
      </c>
      <c r="J24" s="46">
        <v>9</v>
      </c>
      <c r="K24" s="41"/>
    </row>
    <row r="25" spans="1:11">
      <c r="A25" s="371"/>
      <c r="B25" s="6" t="s">
        <v>93</v>
      </c>
      <c r="C25" s="7">
        <v>4</v>
      </c>
      <c r="D25" s="2"/>
      <c r="H25" s="377"/>
      <c r="I25" s="45" t="s">
        <v>207</v>
      </c>
      <c r="J25" s="46">
        <v>1</v>
      </c>
      <c r="K25" s="41"/>
    </row>
    <row r="26" spans="1:11">
      <c r="A26" s="371"/>
      <c r="B26" s="6" t="s">
        <v>94</v>
      </c>
      <c r="C26" s="7">
        <v>1</v>
      </c>
      <c r="D26" s="2"/>
      <c r="H26" s="377"/>
      <c r="I26" s="45" t="s">
        <v>208</v>
      </c>
      <c r="J26" s="46">
        <v>1</v>
      </c>
      <c r="K26" s="41"/>
    </row>
    <row r="27" spans="1:11">
      <c r="A27" s="371"/>
      <c r="B27" s="6" t="s">
        <v>95</v>
      </c>
      <c r="C27" s="7">
        <v>3</v>
      </c>
      <c r="D27" s="2"/>
      <c r="H27" s="377"/>
      <c r="I27" s="45" t="s">
        <v>209</v>
      </c>
      <c r="J27" s="46">
        <v>1</v>
      </c>
      <c r="K27" s="41"/>
    </row>
    <row r="28" spans="1:11">
      <c r="A28" s="371"/>
      <c r="B28" s="6" t="s">
        <v>96</v>
      </c>
      <c r="C28" s="7">
        <v>1</v>
      </c>
      <c r="D28" s="2"/>
      <c r="H28" s="377"/>
      <c r="I28" s="45" t="s">
        <v>210</v>
      </c>
      <c r="J28" s="46">
        <v>1</v>
      </c>
      <c r="K28" s="41"/>
    </row>
    <row r="29" spans="1:11">
      <c r="A29" s="371"/>
      <c r="B29" s="6" t="s">
        <v>97</v>
      </c>
      <c r="C29" s="7">
        <v>4</v>
      </c>
      <c r="D29" s="2"/>
      <c r="H29" s="377"/>
      <c r="I29" s="45" t="s">
        <v>211</v>
      </c>
      <c r="J29" s="46">
        <v>2</v>
      </c>
      <c r="K29" s="41"/>
    </row>
    <row r="30" spans="1:11">
      <c r="A30" s="371"/>
      <c r="B30" s="6" t="s">
        <v>98</v>
      </c>
      <c r="C30" s="7">
        <v>1</v>
      </c>
      <c r="D30" s="2"/>
      <c r="H30" s="377"/>
      <c r="I30" s="45" t="s">
        <v>212</v>
      </c>
      <c r="J30" s="46">
        <v>1</v>
      </c>
      <c r="K30" s="41"/>
    </row>
    <row r="31" spans="1:11">
      <c r="A31" s="371"/>
      <c r="B31" s="6" t="s">
        <v>99</v>
      </c>
      <c r="C31" s="7">
        <v>1</v>
      </c>
      <c r="D31" s="2"/>
      <c r="H31" s="377"/>
      <c r="I31" s="45" t="s">
        <v>213</v>
      </c>
      <c r="J31" s="46">
        <v>1</v>
      </c>
      <c r="K31" s="41"/>
    </row>
    <row r="32" spans="1:11">
      <c r="A32" s="371"/>
      <c r="B32" s="6" t="s">
        <v>100</v>
      </c>
      <c r="C32" s="7">
        <v>1</v>
      </c>
      <c r="D32" s="2"/>
      <c r="H32" s="377"/>
      <c r="I32" s="45" t="s">
        <v>95</v>
      </c>
      <c r="J32" s="46">
        <v>1</v>
      </c>
      <c r="K32" s="41"/>
    </row>
    <row r="33" spans="1:11">
      <c r="A33" s="371"/>
      <c r="B33" s="6" t="s">
        <v>101</v>
      </c>
      <c r="C33" s="7">
        <v>1</v>
      </c>
      <c r="D33" s="2"/>
      <c r="H33" s="377"/>
      <c r="I33" s="45" t="s">
        <v>96</v>
      </c>
      <c r="J33" s="46">
        <v>1</v>
      </c>
      <c r="K33" s="41"/>
    </row>
    <row r="34" spans="1:11">
      <c r="A34" s="371"/>
      <c r="B34" s="6" t="s">
        <v>102</v>
      </c>
      <c r="C34" s="7">
        <v>2</v>
      </c>
      <c r="D34" s="2"/>
      <c r="H34" s="377"/>
      <c r="I34" s="45" t="s">
        <v>214</v>
      </c>
      <c r="J34" s="46">
        <v>1</v>
      </c>
      <c r="K34" s="41"/>
    </row>
    <row r="35" spans="1:11">
      <c r="A35" s="371"/>
      <c r="B35" s="6" t="s">
        <v>103</v>
      </c>
      <c r="C35" s="7">
        <v>6</v>
      </c>
      <c r="D35" s="2"/>
      <c r="H35" s="377"/>
      <c r="I35" s="45" t="s">
        <v>97</v>
      </c>
      <c r="J35" s="46">
        <v>15</v>
      </c>
      <c r="K35" s="41"/>
    </row>
    <row r="36" spans="1:11">
      <c r="A36" s="371"/>
      <c r="B36" s="6" t="s">
        <v>104</v>
      </c>
      <c r="C36" s="7">
        <v>1</v>
      </c>
      <c r="D36" s="2"/>
      <c r="H36" s="377"/>
      <c r="I36" s="45" t="s">
        <v>215</v>
      </c>
      <c r="J36" s="46">
        <v>2</v>
      </c>
      <c r="K36" s="41"/>
    </row>
    <row r="37" spans="1:11">
      <c r="A37" s="371"/>
      <c r="B37" s="6" t="s">
        <v>105</v>
      </c>
      <c r="C37" s="7">
        <v>1</v>
      </c>
      <c r="D37" s="2"/>
      <c r="H37" s="377"/>
      <c r="I37" s="45" t="s">
        <v>216</v>
      </c>
      <c r="J37" s="46">
        <v>1</v>
      </c>
      <c r="K37" s="41"/>
    </row>
    <row r="38" spans="1:11">
      <c r="A38" s="371"/>
      <c r="B38" s="6" t="s">
        <v>37</v>
      </c>
      <c r="C38" s="7">
        <v>1</v>
      </c>
      <c r="D38" s="2"/>
      <c r="H38" s="377"/>
      <c r="I38" s="45" t="s">
        <v>99</v>
      </c>
      <c r="J38" s="46">
        <v>1</v>
      </c>
      <c r="K38" s="41"/>
    </row>
    <row r="39" spans="1:11">
      <c r="A39" s="371"/>
      <c r="B39" s="6" t="s">
        <v>38</v>
      </c>
      <c r="C39" s="7">
        <v>1</v>
      </c>
      <c r="D39" s="2"/>
      <c r="H39" s="377"/>
      <c r="I39" s="45" t="s">
        <v>103</v>
      </c>
      <c r="J39" s="46">
        <v>5</v>
      </c>
      <c r="K39" s="41"/>
    </row>
    <row r="40" spans="1:11">
      <c r="A40" s="371"/>
      <c r="B40" s="6" t="s">
        <v>12</v>
      </c>
      <c r="C40" s="7">
        <v>2</v>
      </c>
      <c r="D40" s="2"/>
      <c r="H40" s="377"/>
      <c r="I40" s="45" t="s">
        <v>217</v>
      </c>
      <c r="J40" s="46">
        <v>1</v>
      </c>
      <c r="K40" s="41"/>
    </row>
    <row r="41" spans="1:11">
      <c r="A41" s="371"/>
      <c r="B41" s="6" t="s">
        <v>39</v>
      </c>
      <c r="C41" s="7">
        <v>1</v>
      </c>
      <c r="D41" s="2"/>
      <c r="H41" s="377"/>
      <c r="I41" s="45" t="s">
        <v>218</v>
      </c>
      <c r="J41" s="49">
        <v>1</v>
      </c>
      <c r="K41" s="41"/>
    </row>
    <row r="42" spans="1:11">
      <c r="A42" s="371"/>
      <c r="B42" s="6" t="s">
        <v>13</v>
      </c>
      <c r="C42" s="7">
        <v>80</v>
      </c>
      <c r="D42" s="2"/>
      <c r="H42" s="377"/>
      <c r="I42" s="45" t="s">
        <v>219</v>
      </c>
      <c r="J42" s="49">
        <v>1</v>
      </c>
      <c r="K42" s="41"/>
    </row>
    <row r="43" spans="1:11">
      <c r="A43" s="371"/>
      <c r="B43" s="6" t="s">
        <v>14</v>
      </c>
      <c r="C43" s="7">
        <v>3</v>
      </c>
      <c r="D43" s="2"/>
      <c r="H43" s="377"/>
      <c r="I43" s="45" t="s">
        <v>220</v>
      </c>
      <c r="J43" s="49">
        <v>1</v>
      </c>
      <c r="K43" s="41"/>
    </row>
    <row r="44" spans="1:11">
      <c r="A44" s="371"/>
      <c r="B44" s="6" t="s">
        <v>40</v>
      </c>
      <c r="C44" s="7">
        <v>1</v>
      </c>
      <c r="D44" s="2"/>
      <c r="H44" s="377"/>
      <c r="I44" s="45" t="s">
        <v>221</v>
      </c>
      <c r="J44" s="49">
        <v>1</v>
      </c>
      <c r="K44" s="41"/>
    </row>
    <row r="45" spans="1:11">
      <c r="A45" s="371"/>
      <c r="B45" s="6" t="s">
        <v>41</v>
      </c>
      <c r="C45" s="7">
        <v>2</v>
      </c>
      <c r="D45" s="2"/>
      <c r="H45" s="377"/>
      <c r="I45" s="45" t="s">
        <v>222</v>
      </c>
      <c r="J45" s="49">
        <v>1</v>
      </c>
      <c r="K45" s="41"/>
    </row>
    <row r="46" spans="1:11">
      <c r="A46" s="371"/>
      <c r="B46" s="6" t="s">
        <v>15</v>
      </c>
      <c r="C46" s="7">
        <v>12</v>
      </c>
      <c r="D46" s="2"/>
      <c r="H46" s="377"/>
      <c r="I46" s="45" t="s">
        <v>12</v>
      </c>
      <c r="J46" s="46">
        <v>6</v>
      </c>
      <c r="K46" s="41"/>
    </row>
    <row r="47" spans="1:11">
      <c r="A47" s="371"/>
      <c r="B47" s="6" t="s">
        <v>16</v>
      </c>
      <c r="C47" s="7">
        <v>8</v>
      </c>
      <c r="D47" s="2"/>
      <c r="H47" s="377"/>
      <c r="I47" s="45" t="s">
        <v>39</v>
      </c>
      <c r="J47" s="46">
        <v>1</v>
      </c>
      <c r="K47" s="41"/>
    </row>
    <row r="48" spans="1:11">
      <c r="A48" s="371"/>
      <c r="B48" s="6" t="s">
        <v>17</v>
      </c>
      <c r="C48" s="7">
        <v>31</v>
      </c>
      <c r="D48" s="2"/>
      <c r="H48" s="377"/>
      <c r="I48" s="45" t="s">
        <v>13</v>
      </c>
      <c r="J48" s="46">
        <v>58</v>
      </c>
      <c r="K48" s="41"/>
    </row>
    <row r="49" spans="1:11">
      <c r="A49" s="371"/>
      <c r="B49" s="6" t="s">
        <v>42</v>
      </c>
      <c r="C49" s="7">
        <v>1</v>
      </c>
      <c r="D49" s="2"/>
      <c r="H49" s="377"/>
      <c r="I49" s="45" t="s">
        <v>14</v>
      </c>
      <c r="J49" s="46">
        <v>6</v>
      </c>
      <c r="K49" s="41"/>
    </row>
    <row r="50" spans="1:11">
      <c r="A50" s="371"/>
      <c r="B50" s="6" t="s">
        <v>18</v>
      </c>
      <c r="C50" s="7">
        <v>4</v>
      </c>
      <c r="D50" s="2"/>
      <c r="H50" s="377"/>
      <c r="I50" s="45" t="s">
        <v>41</v>
      </c>
      <c r="J50" s="46">
        <v>2</v>
      </c>
      <c r="K50" s="41"/>
    </row>
    <row r="51" spans="1:11">
      <c r="A51" s="371"/>
      <c r="B51" s="6" t="s">
        <v>19</v>
      </c>
      <c r="C51" s="7">
        <v>10</v>
      </c>
      <c r="D51" s="2"/>
      <c r="H51" s="377"/>
      <c r="I51" s="45" t="s">
        <v>15</v>
      </c>
      <c r="J51" s="46">
        <v>19</v>
      </c>
      <c r="K51" s="41"/>
    </row>
    <row r="52" spans="1:11">
      <c r="A52" s="371"/>
      <c r="B52" s="6" t="s">
        <v>20</v>
      </c>
      <c r="C52" s="7">
        <v>2</v>
      </c>
      <c r="D52" s="2"/>
      <c r="H52" s="377"/>
      <c r="I52" s="45" t="s">
        <v>16</v>
      </c>
      <c r="J52" s="46">
        <v>13</v>
      </c>
      <c r="K52" s="41"/>
    </row>
    <row r="53" spans="1:11">
      <c r="A53" s="371"/>
      <c r="B53" s="6" t="s">
        <v>43</v>
      </c>
      <c r="C53" s="7">
        <v>1</v>
      </c>
      <c r="D53" s="2"/>
      <c r="H53" s="377"/>
      <c r="I53" s="45" t="s">
        <v>17</v>
      </c>
      <c r="J53" s="46">
        <v>42</v>
      </c>
      <c r="K53" s="41"/>
    </row>
    <row r="54" spans="1:11">
      <c r="A54" s="371"/>
      <c r="B54" s="6" t="s">
        <v>44</v>
      </c>
      <c r="C54" s="7">
        <v>1</v>
      </c>
      <c r="D54" s="2"/>
      <c r="H54" s="377"/>
      <c r="I54" s="45" t="s">
        <v>223</v>
      </c>
      <c r="J54" s="46">
        <v>4</v>
      </c>
      <c r="K54" s="41"/>
    </row>
    <row r="55" spans="1:11">
      <c r="A55" s="371"/>
      <c r="B55" s="6" t="s">
        <v>21</v>
      </c>
      <c r="C55" s="7">
        <v>1</v>
      </c>
      <c r="D55" s="2"/>
      <c r="H55" s="377"/>
      <c r="I55" s="45" t="s">
        <v>18</v>
      </c>
      <c r="J55" s="46">
        <v>1</v>
      </c>
      <c r="K55" s="41"/>
    </row>
    <row r="56" spans="1:11">
      <c r="A56" s="371"/>
      <c r="B56" s="6" t="s">
        <v>22</v>
      </c>
      <c r="C56" s="7">
        <v>9</v>
      </c>
      <c r="D56" s="2"/>
      <c r="H56" s="377"/>
      <c r="I56" s="45" t="s">
        <v>19</v>
      </c>
      <c r="J56" s="46">
        <v>16</v>
      </c>
      <c r="K56" s="41"/>
    </row>
    <row r="57" spans="1:11">
      <c r="A57" s="371"/>
      <c r="B57" s="6" t="s">
        <v>23</v>
      </c>
      <c r="C57" s="7">
        <v>7</v>
      </c>
      <c r="D57" s="2"/>
      <c r="H57" s="377"/>
      <c r="I57" s="45" t="s">
        <v>224</v>
      </c>
      <c r="J57" s="46">
        <v>2</v>
      </c>
      <c r="K57" s="41"/>
    </row>
    <row r="58" spans="1:11">
      <c r="A58" s="371"/>
      <c r="B58" s="6" t="s">
        <v>24</v>
      </c>
      <c r="C58" s="7">
        <v>16</v>
      </c>
      <c r="D58" s="2"/>
      <c r="H58" s="377"/>
      <c r="I58" s="45" t="s">
        <v>43</v>
      </c>
      <c r="J58" s="46">
        <v>1</v>
      </c>
      <c r="K58" s="41"/>
    </row>
    <row r="59" spans="1:11">
      <c r="A59" s="371"/>
      <c r="B59" s="6" t="s">
        <v>45</v>
      </c>
      <c r="C59" s="7">
        <v>1</v>
      </c>
      <c r="D59" s="2"/>
      <c r="H59" s="377"/>
      <c r="I59" s="45" t="s">
        <v>21</v>
      </c>
      <c r="J59" s="46">
        <v>2</v>
      </c>
      <c r="K59" s="41"/>
    </row>
    <row r="60" spans="1:11">
      <c r="A60" s="371"/>
      <c r="B60" s="6" t="s">
        <v>46</v>
      </c>
      <c r="C60" s="7">
        <v>2</v>
      </c>
      <c r="D60" s="2"/>
      <c r="H60" s="377"/>
      <c r="I60" s="45" t="s">
        <v>22</v>
      </c>
      <c r="J60" s="46">
        <v>9</v>
      </c>
      <c r="K60" s="41"/>
    </row>
    <row r="61" spans="1:11">
      <c r="A61" s="371"/>
      <c r="B61" s="6" t="s">
        <v>47</v>
      </c>
      <c r="C61" s="7">
        <v>1</v>
      </c>
      <c r="D61" s="2"/>
      <c r="H61" s="377"/>
      <c r="I61" s="45" t="s">
        <v>23</v>
      </c>
      <c r="J61" s="46">
        <v>6</v>
      </c>
      <c r="K61" s="41"/>
    </row>
    <row r="62" spans="1:11">
      <c r="A62" s="371"/>
      <c r="B62" s="6" t="s">
        <v>25</v>
      </c>
      <c r="C62" s="7">
        <v>1</v>
      </c>
      <c r="D62" s="2"/>
      <c r="H62" s="377"/>
      <c r="I62" s="45" t="s">
        <v>24</v>
      </c>
      <c r="J62" s="46">
        <v>13</v>
      </c>
      <c r="K62" s="41"/>
    </row>
    <row r="63" spans="1:11">
      <c r="A63" s="371"/>
      <c r="B63" s="6" t="s">
        <v>26</v>
      </c>
      <c r="C63" s="7">
        <v>1</v>
      </c>
      <c r="D63" s="2"/>
      <c r="H63" s="377"/>
      <c r="I63" s="45" t="s">
        <v>45</v>
      </c>
      <c r="J63" s="46">
        <v>3</v>
      </c>
      <c r="K63" s="41"/>
    </row>
    <row r="64" spans="1:11">
      <c r="A64" s="371"/>
      <c r="B64" s="6" t="s">
        <v>48</v>
      </c>
      <c r="C64" s="7">
        <v>2</v>
      </c>
      <c r="D64" s="2"/>
      <c r="H64" s="377"/>
      <c r="I64" s="45" t="s">
        <v>46</v>
      </c>
      <c r="J64" s="46">
        <v>1</v>
      </c>
      <c r="K64" s="41"/>
    </row>
    <row r="65" spans="1:11">
      <c r="A65" s="371"/>
      <c r="B65" s="6" t="s">
        <v>27</v>
      </c>
      <c r="C65" s="7">
        <v>6</v>
      </c>
      <c r="D65" s="2"/>
      <c r="H65" s="377"/>
      <c r="I65" s="45" t="s">
        <v>225</v>
      </c>
      <c r="J65" s="46">
        <v>2</v>
      </c>
      <c r="K65" s="41"/>
    </row>
    <row r="66" spans="1:11">
      <c r="A66" s="371"/>
      <c r="B66" s="6" t="s">
        <v>106</v>
      </c>
      <c r="C66" s="7">
        <v>1</v>
      </c>
      <c r="D66" s="2"/>
      <c r="H66" s="377"/>
      <c r="I66" s="45" t="s">
        <v>226</v>
      </c>
      <c r="J66" s="46">
        <v>1</v>
      </c>
      <c r="K66" s="41"/>
    </row>
    <row r="67" spans="1:11">
      <c r="A67" s="371"/>
      <c r="B67" s="6" t="s">
        <v>49</v>
      </c>
      <c r="C67" s="7">
        <v>1</v>
      </c>
      <c r="D67" s="2"/>
      <c r="H67" s="377"/>
      <c r="I67" s="45" t="s">
        <v>26</v>
      </c>
      <c r="J67" s="46">
        <v>2</v>
      </c>
      <c r="K67" s="41"/>
    </row>
    <row r="68" spans="1:11">
      <c r="A68" s="371"/>
      <c r="B68" s="6" t="s">
        <v>50</v>
      </c>
      <c r="C68" s="7">
        <v>2</v>
      </c>
      <c r="D68" s="2"/>
      <c r="H68" s="377"/>
      <c r="I68" s="45" t="s">
        <v>48</v>
      </c>
      <c r="J68" s="46">
        <v>4</v>
      </c>
      <c r="K68" s="41"/>
    </row>
    <row r="69" spans="1:11">
      <c r="A69" s="371"/>
      <c r="B69" s="6" t="s">
        <v>51</v>
      </c>
      <c r="C69" s="7">
        <v>2</v>
      </c>
      <c r="D69" s="2"/>
      <c r="H69" s="377"/>
      <c r="I69" s="45" t="s">
        <v>27</v>
      </c>
      <c r="J69" s="46">
        <v>5</v>
      </c>
      <c r="K69" s="41"/>
    </row>
    <row r="70" spans="1:11">
      <c r="A70" s="371"/>
      <c r="B70" s="6" t="s">
        <v>28</v>
      </c>
      <c r="C70" s="7">
        <v>14</v>
      </c>
      <c r="D70" s="2"/>
      <c r="H70" s="377"/>
      <c r="I70" s="45" t="s">
        <v>49</v>
      </c>
      <c r="J70" s="46">
        <v>1</v>
      </c>
      <c r="K70" s="41"/>
    </row>
    <row r="71" spans="1:11">
      <c r="A71" s="371"/>
      <c r="B71" s="6" t="s">
        <v>52</v>
      </c>
      <c r="C71" s="7">
        <v>1</v>
      </c>
      <c r="D71" s="2"/>
      <c r="H71" s="377"/>
      <c r="I71" s="45" t="s">
        <v>227</v>
      </c>
      <c r="J71" s="46">
        <v>1</v>
      </c>
      <c r="K71" s="41"/>
    </row>
    <row r="72" spans="1:11">
      <c r="A72" s="371"/>
      <c r="B72" s="6" t="s">
        <v>29</v>
      </c>
      <c r="C72" s="7">
        <v>4</v>
      </c>
      <c r="D72" s="2"/>
      <c r="H72" s="377"/>
      <c r="I72" s="45" t="s">
        <v>50</v>
      </c>
      <c r="J72" s="46">
        <v>2</v>
      </c>
      <c r="K72" s="41"/>
    </row>
    <row r="73" spans="1:11">
      <c r="A73" s="371"/>
      <c r="B73" s="6" t="s">
        <v>53</v>
      </c>
      <c r="C73" s="7">
        <v>1</v>
      </c>
      <c r="D73" s="2"/>
      <c r="H73" s="377"/>
      <c r="I73" s="45" t="s">
        <v>51</v>
      </c>
      <c r="J73" s="46">
        <v>1</v>
      </c>
      <c r="K73" s="41"/>
    </row>
    <row r="74" spans="1:11">
      <c r="A74" s="371"/>
      <c r="B74" s="6" t="s">
        <v>30</v>
      </c>
      <c r="C74" s="7">
        <v>1</v>
      </c>
      <c r="D74" s="2"/>
      <c r="H74" s="377"/>
      <c r="I74" s="45" t="s">
        <v>28</v>
      </c>
      <c r="J74" s="46">
        <v>12</v>
      </c>
      <c r="K74" s="41"/>
    </row>
    <row r="75" spans="1:11">
      <c r="A75" s="371"/>
      <c r="B75" s="6" t="s">
        <v>31</v>
      </c>
      <c r="C75" s="7">
        <v>14</v>
      </c>
      <c r="D75" s="2"/>
      <c r="H75" s="377"/>
      <c r="I75" s="45" t="s">
        <v>29</v>
      </c>
      <c r="J75" s="46">
        <v>7</v>
      </c>
      <c r="K75" s="41"/>
    </row>
    <row r="76" spans="1:11">
      <c r="A76" s="371"/>
      <c r="B76" s="6" t="s">
        <v>32</v>
      </c>
      <c r="C76" s="7">
        <v>1</v>
      </c>
      <c r="D76" s="2"/>
      <c r="H76" s="377"/>
      <c r="I76" s="45" t="s">
        <v>31</v>
      </c>
      <c r="J76" s="46">
        <v>14</v>
      </c>
      <c r="K76" s="41"/>
    </row>
    <row r="77" spans="1:11">
      <c r="A77" s="371"/>
      <c r="B77" s="6" t="s">
        <v>33</v>
      </c>
      <c r="C77" s="7">
        <v>3</v>
      </c>
      <c r="D77" s="2"/>
      <c r="H77" s="377"/>
      <c r="I77" s="45" t="s">
        <v>32</v>
      </c>
      <c r="J77" s="46">
        <v>4</v>
      </c>
      <c r="K77" s="41"/>
    </row>
    <row r="78" spans="1:11">
      <c r="A78" s="371"/>
      <c r="B78" s="6" t="s">
        <v>107</v>
      </c>
      <c r="C78" s="7">
        <v>1</v>
      </c>
      <c r="D78" s="2"/>
      <c r="H78" s="377"/>
      <c r="I78" s="45" t="s">
        <v>228</v>
      </c>
      <c r="J78" s="46">
        <v>1</v>
      </c>
      <c r="K78" s="41"/>
    </row>
    <row r="79" spans="1:11">
      <c r="A79" s="371"/>
      <c r="B79" s="6" t="s">
        <v>54</v>
      </c>
      <c r="C79" s="7">
        <v>1</v>
      </c>
      <c r="D79" s="2"/>
      <c r="H79" s="377"/>
      <c r="I79" s="45" t="s">
        <v>229</v>
      </c>
      <c r="J79" s="46">
        <v>1</v>
      </c>
      <c r="K79" s="41"/>
    </row>
    <row r="80" spans="1:11">
      <c r="A80" s="371"/>
      <c r="B80" s="6" t="s">
        <v>34</v>
      </c>
      <c r="C80" s="7">
        <v>5</v>
      </c>
      <c r="D80" s="2"/>
      <c r="H80" s="377"/>
      <c r="I80" s="45" t="s">
        <v>33</v>
      </c>
      <c r="J80" s="46">
        <v>3</v>
      </c>
      <c r="K80" s="41"/>
    </row>
    <row r="81" spans="1:11">
      <c r="A81" s="371"/>
      <c r="B81" s="6" t="s">
        <v>55</v>
      </c>
      <c r="C81" s="7">
        <v>1</v>
      </c>
      <c r="D81" s="2"/>
      <c r="H81" s="377"/>
      <c r="I81" s="45" t="s">
        <v>34</v>
      </c>
      <c r="J81" s="46">
        <v>9</v>
      </c>
      <c r="K81" s="41"/>
    </row>
    <row r="82" spans="1:11">
      <c r="A82" s="371"/>
      <c r="B82" s="6" t="s">
        <v>35</v>
      </c>
      <c r="C82" s="7">
        <v>2</v>
      </c>
      <c r="D82" s="2"/>
      <c r="H82" s="377"/>
      <c r="I82" s="45" t="s">
        <v>230</v>
      </c>
      <c r="J82" s="46">
        <v>1</v>
      </c>
      <c r="K82" s="41"/>
    </row>
    <row r="83" spans="1:11">
      <c r="A83" s="371"/>
      <c r="B83" s="6" t="s">
        <v>36</v>
      </c>
      <c r="C83" s="7">
        <v>9</v>
      </c>
      <c r="D83" s="2"/>
      <c r="H83" s="377"/>
      <c r="I83" s="45" t="s">
        <v>36</v>
      </c>
      <c r="J83" s="46">
        <v>10</v>
      </c>
      <c r="K83" s="41"/>
    </row>
    <row r="84" spans="1:11">
      <c r="A84" s="371"/>
      <c r="B84" s="6" t="s">
        <v>56</v>
      </c>
      <c r="C84" s="7">
        <v>1</v>
      </c>
      <c r="D84" s="2"/>
      <c r="H84" s="377"/>
      <c r="I84" s="45" t="s">
        <v>56</v>
      </c>
      <c r="J84" s="46">
        <v>1</v>
      </c>
      <c r="K84" s="41"/>
    </row>
    <row r="85" spans="1:11">
      <c r="A85" s="371"/>
      <c r="B85" s="6" t="s">
        <v>108</v>
      </c>
      <c r="C85" s="7">
        <v>11</v>
      </c>
      <c r="D85" s="2"/>
      <c r="H85" s="377"/>
      <c r="I85" s="45" t="s">
        <v>108</v>
      </c>
      <c r="J85" s="46">
        <v>8</v>
      </c>
      <c r="K85" s="41"/>
    </row>
    <row r="86" spans="1:11">
      <c r="A86" s="371"/>
      <c r="B86" s="6" t="s">
        <v>109</v>
      </c>
      <c r="C86" s="7">
        <v>1</v>
      </c>
      <c r="D86" s="2"/>
      <c r="H86" s="377"/>
      <c r="I86" s="45" t="s">
        <v>109</v>
      </c>
      <c r="J86" s="46">
        <v>1</v>
      </c>
      <c r="K86" s="41"/>
    </row>
    <row r="87" spans="1:11">
      <c r="A87" s="371"/>
      <c r="B87" s="6" t="s">
        <v>110</v>
      </c>
      <c r="C87" s="7">
        <v>2</v>
      </c>
      <c r="D87" s="2"/>
      <c r="H87" s="377"/>
      <c r="I87" s="45" t="s">
        <v>110</v>
      </c>
      <c r="J87" s="46">
        <v>1</v>
      </c>
      <c r="K87" s="41"/>
    </row>
    <row r="88" spans="1:11">
      <c r="A88" s="371"/>
      <c r="B88" s="6" t="s">
        <v>111</v>
      </c>
      <c r="C88" s="7">
        <v>2</v>
      </c>
      <c r="D88" s="2"/>
      <c r="H88" s="377"/>
      <c r="I88" s="45" t="s">
        <v>113</v>
      </c>
      <c r="J88" s="46">
        <v>5</v>
      </c>
      <c r="K88" s="41"/>
    </row>
    <row r="89" spans="1:11">
      <c r="A89" s="371"/>
      <c r="B89" s="6" t="s">
        <v>112</v>
      </c>
      <c r="C89" s="7">
        <v>1</v>
      </c>
      <c r="D89" s="2"/>
      <c r="H89" s="377"/>
      <c r="I89" s="45" t="s">
        <v>114</v>
      </c>
      <c r="J89" s="46">
        <v>3</v>
      </c>
      <c r="K89" s="41"/>
    </row>
    <row r="90" spans="1:11">
      <c r="A90" s="371"/>
      <c r="B90" s="6" t="s">
        <v>113</v>
      </c>
      <c r="C90" s="7">
        <v>4</v>
      </c>
      <c r="D90" s="2"/>
      <c r="H90" s="377"/>
      <c r="I90" s="45" t="s">
        <v>115</v>
      </c>
      <c r="J90" s="46">
        <v>9</v>
      </c>
      <c r="K90" s="41"/>
    </row>
    <row r="91" spans="1:11">
      <c r="A91" s="371"/>
      <c r="B91" s="6" t="s">
        <v>114</v>
      </c>
      <c r="C91" s="7">
        <v>5</v>
      </c>
      <c r="D91" s="2"/>
      <c r="H91" s="377"/>
      <c r="I91" s="45" t="s">
        <v>231</v>
      </c>
      <c r="J91" s="46">
        <v>1</v>
      </c>
      <c r="K91" s="41"/>
    </row>
    <row r="92" spans="1:11">
      <c r="A92" s="371"/>
      <c r="B92" s="6" t="s">
        <v>115</v>
      </c>
      <c r="C92" s="7">
        <v>7</v>
      </c>
      <c r="D92" s="2"/>
      <c r="H92" s="377"/>
      <c r="I92" s="45" t="s">
        <v>232</v>
      </c>
      <c r="J92" s="46">
        <v>1</v>
      </c>
      <c r="K92" s="41"/>
    </row>
    <row r="93" spans="1:11">
      <c r="A93" s="371"/>
      <c r="B93" s="6" t="s">
        <v>116</v>
      </c>
      <c r="C93" s="7">
        <v>2</v>
      </c>
      <c r="D93" s="2"/>
      <c r="H93" s="377"/>
      <c r="I93" s="45" t="s">
        <v>233</v>
      </c>
      <c r="J93" s="46">
        <v>1</v>
      </c>
      <c r="K93" s="41"/>
    </row>
    <row r="94" spans="1:11">
      <c r="A94" s="371"/>
      <c r="B94" s="6" t="s">
        <v>117</v>
      </c>
      <c r="C94" s="7">
        <v>2</v>
      </c>
      <c r="D94" s="2"/>
      <c r="H94" s="377"/>
      <c r="I94" s="45" t="s">
        <v>234</v>
      </c>
      <c r="J94" s="46">
        <v>1</v>
      </c>
      <c r="K94" s="41"/>
    </row>
    <row r="95" spans="1:11">
      <c r="A95" s="371"/>
      <c r="B95" s="6" t="s">
        <v>118</v>
      </c>
      <c r="C95" s="7">
        <v>1</v>
      </c>
      <c r="D95" s="2"/>
      <c r="H95" s="377"/>
      <c r="I95" s="45" t="s">
        <v>235</v>
      </c>
      <c r="J95" s="46">
        <v>1</v>
      </c>
      <c r="K95" s="41"/>
    </row>
    <row r="96" spans="1:11">
      <c r="A96" s="371"/>
      <c r="B96" s="6" t="s">
        <v>119</v>
      </c>
      <c r="C96" s="7">
        <v>3</v>
      </c>
      <c r="D96" s="2"/>
      <c r="H96" s="377"/>
      <c r="I96" s="45" t="s">
        <v>118</v>
      </c>
      <c r="J96" s="46">
        <v>1</v>
      </c>
      <c r="K96" s="41"/>
    </row>
    <row r="97" spans="1:11">
      <c r="A97" s="371"/>
      <c r="B97" s="6" t="s">
        <v>120</v>
      </c>
      <c r="C97" s="7">
        <v>3</v>
      </c>
      <c r="D97" s="2"/>
      <c r="H97" s="377"/>
      <c r="I97" s="45" t="s">
        <v>119</v>
      </c>
      <c r="J97" s="46">
        <v>2</v>
      </c>
      <c r="K97" s="41"/>
    </row>
    <row r="98" spans="1:11">
      <c r="A98" s="371"/>
      <c r="B98" s="6" t="s">
        <v>121</v>
      </c>
      <c r="C98" s="7">
        <v>1</v>
      </c>
      <c r="D98" s="2"/>
      <c r="H98" s="377"/>
      <c r="I98" s="45" t="s">
        <v>120</v>
      </c>
      <c r="J98" s="46">
        <v>2</v>
      </c>
      <c r="K98" s="41"/>
    </row>
    <row r="99" spans="1:11">
      <c r="A99" s="371"/>
      <c r="B99" s="6" t="s">
        <v>122</v>
      </c>
      <c r="C99" s="7">
        <v>2</v>
      </c>
      <c r="D99" s="2"/>
      <c r="H99" s="377"/>
      <c r="I99" s="45" t="s">
        <v>122</v>
      </c>
      <c r="J99" s="46">
        <v>4</v>
      </c>
      <c r="K99" s="41"/>
    </row>
    <row r="100" spans="1:11">
      <c r="A100" s="371"/>
      <c r="B100" s="6" t="s">
        <v>123</v>
      </c>
      <c r="C100" s="7">
        <v>1</v>
      </c>
      <c r="D100" s="2"/>
      <c r="H100" s="377"/>
      <c r="I100" s="45" t="s">
        <v>123</v>
      </c>
      <c r="J100" s="46">
        <v>1</v>
      </c>
      <c r="K100" s="41"/>
    </row>
    <row r="101" spans="1:11">
      <c r="A101" s="371"/>
      <c r="B101" s="6" t="s">
        <v>124</v>
      </c>
      <c r="C101" s="7">
        <v>6</v>
      </c>
      <c r="D101" s="2"/>
      <c r="H101" s="377"/>
      <c r="I101" s="45" t="s">
        <v>124</v>
      </c>
      <c r="J101" s="46">
        <v>2</v>
      </c>
      <c r="K101" s="41"/>
    </row>
    <row r="102" spans="1:11">
      <c r="A102" s="371"/>
      <c r="B102" s="6" t="s">
        <v>125</v>
      </c>
      <c r="C102" s="7">
        <v>2</v>
      </c>
      <c r="D102" s="2"/>
      <c r="H102" s="377"/>
      <c r="I102" s="45" t="s">
        <v>125</v>
      </c>
      <c r="J102" s="46">
        <v>1</v>
      </c>
      <c r="K102" s="41"/>
    </row>
    <row r="103" spans="1:11">
      <c r="A103" s="371"/>
      <c r="B103" s="6" t="s">
        <v>126</v>
      </c>
      <c r="C103" s="7">
        <v>1</v>
      </c>
      <c r="D103" s="2"/>
      <c r="H103" s="377"/>
      <c r="I103" s="45" t="s">
        <v>236</v>
      </c>
      <c r="J103" s="46">
        <v>1</v>
      </c>
      <c r="K103" s="41"/>
    </row>
    <row r="104" spans="1:11">
      <c r="A104" s="371"/>
      <c r="B104" s="6" t="s">
        <v>127</v>
      </c>
      <c r="C104" s="7">
        <v>2</v>
      </c>
      <c r="D104" s="2"/>
      <c r="H104" s="377"/>
      <c r="I104" s="45" t="s">
        <v>237</v>
      </c>
      <c r="J104" s="46">
        <v>1</v>
      </c>
      <c r="K104" s="41"/>
    </row>
    <row r="105" spans="1:11">
      <c r="A105" s="371"/>
      <c r="B105" s="6" t="s">
        <v>128</v>
      </c>
      <c r="C105" s="7">
        <v>3</v>
      </c>
      <c r="D105" s="2"/>
      <c r="H105" s="377"/>
      <c r="I105" s="45" t="s">
        <v>131</v>
      </c>
      <c r="J105" s="46">
        <v>9</v>
      </c>
      <c r="K105" s="41"/>
    </row>
    <row r="106" spans="1:11">
      <c r="A106" s="371"/>
      <c r="B106" s="6" t="s">
        <v>129</v>
      </c>
      <c r="C106" s="7">
        <v>2</v>
      </c>
      <c r="D106" s="2"/>
      <c r="H106" s="377"/>
      <c r="I106" s="45" t="s">
        <v>238</v>
      </c>
      <c r="J106" s="46">
        <v>1</v>
      </c>
      <c r="K106" s="41"/>
    </row>
    <row r="107" spans="1:11">
      <c r="A107" s="371"/>
      <c r="B107" s="6" t="s">
        <v>130</v>
      </c>
      <c r="C107" s="7">
        <v>1</v>
      </c>
      <c r="D107" s="2"/>
      <c r="H107" s="377"/>
      <c r="I107" s="45" t="s">
        <v>133</v>
      </c>
      <c r="J107" s="46">
        <v>14</v>
      </c>
      <c r="K107" s="41"/>
    </row>
    <row r="108" spans="1:11">
      <c r="A108" s="371"/>
      <c r="B108" s="6" t="s">
        <v>131</v>
      </c>
      <c r="C108" s="7">
        <v>7</v>
      </c>
      <c r="D108" s="2"/>
      <c r="H108" s="377"/>
      <c r="I108" s="45" t="s">
        <v>134</v>
      </c>
      <c r="J108" s="46">
        <v>3</v>
      </c>
      <c r="K108" s="41"/>
    </row>
    <row r="109" spans="1:11">
      <c r="A109" s="371"/>
      <c r="B109" s="6" t="s">
        <v>132</v>
      </c>
      <c r="C109" s="7">
        <v>2</v>
      </c>
      <c r="D109" s="2"/>
      <c r="H109" s="377"/>
      <c r="I109" s="45" t="s">
        <v>135</v>
      </c>
      <c r="J109" s="46">
        <v>1</v>
      </c>
      <c r="K109" s="41"/>
    </row>
    <row r="110" spans="1:11">
      <c r="A110" s="371"/>
      <c r="B110" s="6" t="s">
        <v>133</v>
      </c>
      <c r="C110" s="7">
        <v>19</v>
      </c>
      <c r="D110" s="2"/>
      <c r="H110" s="377"/>
      <c r="I110" s="45" t="s">
        <v>239</v>
      </c>
      <c r="J110" s="46">
        <v>1</v>
      </c>
      <c r="K110" s="41"/>
    </row>
    <row r="111" spans="1:11">
      <c r="A111" s="371"/>
      <c r="B111" s="6" t="s">
        <v>134</v>
      </c>
      <c r="C111" s="7">
        <v>4</v>
      </c>
      <c r="D111" s="2"/>
      <c r="H111" s="377"/>
      <c r="I111" s="45" t="s">
        <v>137</v>
      </c>
      <c r="J111" s="46">
        <v>1</v>
      </c>
      <c r="K111" s="41"/>
    </row>
    <row r="112" spans="1:11">
      <c r="A112" s="371"/>
      <c r="B112" s="6" t="s">
        <v>135</v>
      </c>
      <c r="C112" s="7">
        <v>1</v>
      </c>
      <c r="D112" s="2"/>
      <c r="H112" s="377"/>
      <c r="I112" s="45" t="s">
        <v>240</v>
      </c>
      <c r="J112" s="46">
        <v>1</v>
      </c>
      <c r="K112" s="41"/>
    </row>
    <row r="113" spans="1:11">
      <c r="A113" s="371"/>
      <c r="B113" s="6" t="s">
        <v>136</v>
      </c>
      <c r="C113" s="7">
        <v>1</v>
      </c>
      <c r="D113" s="2"/>
      <c r="H113" s="377"/>
      <c r="I113" s="45" t="s">
        <v>241</v>
      </c>
      <c r="J113" s="46">
        <v>1</v>
      </c>
      <c r="K113" s="41"/>
    </row>
    <row r="114" spans="1:11">
      <c r="A114" s="371"/>
      <c r="B114" s="6" t="s">
        <v>137</v>
      </c>
      <c r="C114" s="7">
        <v>5</v>
      </c>
      <c r="D114" s="2"/>
      <c r="H114" s="377"/>
      <c r="I114" s="45" t="s">
        <v>139</v>
      </c>
      <c r="J114" s="46">
        <v>16</v>
      </c>
      <c r="K114" s="41"/>
    </row>
    <row r="115" spans="1:11">
      <c r="A115" s="371"/>
      <c r="B115" s="6" t="s">
        <v>138</v>
      </c>
      <c r="C115" s="7">
        <v>1</v>
      </c>
      <c r="D115" s="2"/>
      <c r="H115" s="377"/>
      <c r="I115" s="45" t="s">
        <v>242</v>
      </c>
      <c r="J115" s="46">
        <v>1</v>
      </c>
      <c r="K115" s="41"/>
    </row>
    <row r="116" spans="1:11">
      <c r="A116" s="371"/>
      <c r="B116" s="6" t="s">
        <v>139</v>
      </c>
      <c r="C116" s="7">
        <v>12</v>
      </c>
      <c r="D116" s="2"/>
      <c r="H116" s="377"/>
      <c r="I116" s="45" t="s">
        <v>243</v>
      </c>
      <c r="J116" s="46">
        <v>1</v>
      </c>
      <c r="K116" s="41"/>
    </row>
    <row r="117" spans="1:11">
      <c r="A117" s="371"/>
      <c r="B117" s="6" t="s">
        <v>140</v>
      </c>
      <c r="C117" s="7">
        <v>1</v>
      </c>
      <c r="D117" s="2"/>
      <c r="H117" s="377"/>
      <c r="I117" s="45" t="s">
        <v>141</v>
      </c>
      <c r="J117" s="46">
        <v>2</v>
      </c>
      <c r="K117" s="41"/>
    </row>
    <row r="118" spans="1:11">
      <c r="A118" s="371"/>
      <c r="B118" s="6" t="s">
        <v>141</v>
      </c>
      <c r="C118" s="7">
        <v>1</v>
      </c>
      <c r="D118" s="2"/>
      <c r="H118" s="377"/>
      <c r="I118" s="45" t="s">
        <v>244</v>
      </c>
      <c r="J118" s="46">
        <v>1</v>
      </c>
      <c r="K118" s="41"/>
    </row>
    <row r="119" spans="1:11">
      <c r="A119" s="371"/>
      <c r="B119" s="6" t="s">
        <v>142</v>
      </c>
      <c r="C119" s="7">
        <v>1</v>
      </c>
      <c r="D119" s="2"/>
      <c r="H119" s="377"/>
      <c r="I119" s="45" t="s">
        <v>143</v>
      </c>
      <c r="J119" s="46">
        <v>1</v>
      </c>
      <c r="K119" s="41"/>
    </row>
    <row r="120" spans="1:11">
      <c r="A120" s="371"/>
      <c r="B120" s="6" t="s">
        <v>143</v>
      </c>
      <c r="C120" s="7">
        <v>2</v>
      </c>
      <c r="D120" s="2"/>
      <c r="H120" s="377"/>
      <c r="I120" s="45" t="s">
        <v>245</v>
      </c>
      <c r="J120" s="46">
        <v>1</v>
      </c>
      <c r="K120" s="41"/>
    </row>
    <row r="121" spans="1:11">
      <c r="A121" s="371"/>
      <c r="B121" s="6" t="s">
        <v>144</v>
      </c>
      <c r="C121" s="7">
        <v>1</v>
      </c>
      <c r="D121" s="2"/>
      <c r="H121" s="377"/>
      <c r="I121" s="45" t="s">
        <v>145</v>
      </c>
      <c r="J121" s="46">
        <v>2</v>
      </c>
      <c r="K121" s="41"/>
    </row>
    <row r="122" spans="1:11">
      <c r="A122" s="371"/>
      <c r="B122" s="6" t="s">
        <v>145</v>
      </c>
      <c r="C122" s="7">
        <v>4</v>
      </c>
      <c r="D122" s="2"/>
      <c r="H122" s="377"/>
      <c r="I122" s="45" t="s">
        <v>146</v>
      </c>
      <c r="J122" s="46">
        <v>1</v>
      </c>
      <c r="K122" s="41"/>
    </row>
    <row r="123" spans="1:11">
      <c r="A123" s="371"/>
      <c r="B123" s="6" t="s">
        <v>146</v>
      </c>
      <c r="C123" s="7">
        <v>2</v>
      </c>
      <c r="D123" s="2"/>
      <c r="H123" s="377"/>
      <c r="I123" s="45" t="s">
        <v>148</v>
      </c>
      <c r="J123" s="46">
        <v>6</v>
      </c>
      <c r="K123" s="41"/>
    </row>
    <row r="124" spans="1:11">
      <c r="A124" s="371"/>
      <c r="B124" s="6" t="s">
        <v>147</v>
      </c>
      <c r="C124" s="7">
        <v>1</v>
      </c>
      <c r="D124" s="2"/>
      <c r="H124" s="377"/>
      <c r="I124" s="45" t="s">
        <v>246</v>
      </c>
      <c r="J124" s="46">
        <v>1</v>
      </c>
      <c r="K124" s="41"/>
    </row>
    <row r="125" spans="1:11">
      <c r="A125" s="371"/>
      <c r="B125" s="6" t="s">
        <v>148</v>
      </c>
      <c r="C125" s="7">
        <v>10</v>
      </c>
      <c r="D125" s="2"/>
      <c r="H125" s="377"/>
      <c r="I125" s="45" t="s">
        <v>247</v>
      </c>
      <c r="J125" s="46">
        <v>1</v>
      </c>
      <c r="K125" s="41"/>
    </row>
    <row r="126" spans="1:11">
      <c r="A126" s="371"/>
      <c r="B126" s="6" t="s">
        <v>149</v>
      </c>
      <c r="C126" s="7">
        <v>1</v>
      </c>
      <c r="D126" s="2"/>
      <c r="H126" s="377"/>
      <c r="I126" s="45" t="s">
        <v>248</v>
      </c>
      <c r="J126" s="46">
        <v>1</v>
      </c>
      <c r="K126" s="41"/>
    </row>
    <row r="127" spans="1:11">
      <c r="A127" s="371"/>
      <c r="B127" s="6" t="s">
        <v>150</v>
      </c>
      <c r="C127" s="7">
        <v>1</v>
      </c>
      <c r="D127" s="2"/>
      <c r="H127" s="377"/>
      <c r="I127" s="45" t="s">
        <v>249</v>
      </c>
      <c r="J127" s="46">
        <v>1</v>
      </c>
      <c r="K127" s="41"/>
    </row>
    <row r="128" spans="1:11">
      <c r="A128" s="371"/>
      <c r="B128" s="6" t="s">
        <v>151</v>
      </c>
      <c r="C128" s="7">
        <v>1</v>
      </c>
      <c r="D128" s="2"/>
      <c r="H128" s="377"/>
      <c r="I128" s="45" t="s">
        <v>250</v>
      </c>
      <c r="J128" s="46">
        <v>2</v>
      </c>
      <c r="K128" s="41"/>
    </row>
    <row r="129" spans="1:11">
      <c r="A129" s="371"/>
      <c r="B129" s="6" t="s">
        <v>152</v>
      </c>
      <c r="C129" s="7">
        <v>1</v>
      </c>
      <c r="D129" s="2"/>
      <c r="H129" s="377"/>
      <c r="I129" s="45" t="s">
        <v>251</v>
      </c>
      <c r="J129" s="46">
        <v>1</v>
      </c>
      <c r="K129" s="41"/>
    </row>
    <row r="130" spans="1:11">
      <c r="A130" s="371"/>
      <c r="B130" s="6" t="s">
        <v>153</v>
      </c>
      <c r="C130" s="7">
        <v>2</v>
      </c>
      <c r="D130" s="2"/>
      <c r="H130" s="377"/>
      <c r="I130" s="45" t="s">
        <v>150</v>
      </c>
      <c r="J130" s="46">
        <v>2</v>
      </c>
      <c r="K130" s="41"/>
    </row>
    <row r="131" spans="1:11">
      <c r="A131" s="371"/>
      <c r="B131" s="6" t="s">
        <v>154</v>
      </c>
      <c r="C131" s="7">
        <v>1</v>
      </c>
      <c r="D131" s="2"/>
      <c r="H131" s="377"/>
      <c r="I131" s="45" t="s">
        <v>153</v>
      </c>
      <c r="J131" s="46">
        <v>1</v>
      </c>
      <c r="K131" s="41"/>
    </row>
    <row r="132" spans="1:11">
      <c r="A132" s="371"/>
      <c r="B132" s="6" t="s">
        <v>155</v>
      </c>
      <c r="C132" s="7">
        <v>11</v>
      </c>
      <c r="D132" s="2"/>
      <c r="H132" s="377"/>
      <c r="I132" s="45" t="s">
        <v>155</v>
      </c>
      <c r="J132" s="46">
        <v>7</v>
      </c>
      <c r="K132" s="41"/>
    </row>
    <row r="133" spans="1:11">
      <c r="A133" s="371"/>
      <c r="B133" s="6" t="s">
        <v>156</v>
      </c>
      <c r="C133" s="7">
        <v>1</v>
      </c>
      <c r="D133" s="2"/>
      <c r="H133" s="377"/>
      <c r="I133" s="45" t="s">
        <v>156</v>
      </c>
      <c r="J133" s="46">
        <v>1</v>
      </c>
      <c r="K133" s="41"/>
    </row>
    <row r="134" spans="1:11">
      <c r="A134" s="371"/>
      <c r="B134" s="6" t="s">
        <v>157</v>
      </c>
      <c r="C134" s="7">
        <v>1</v>
      </c>
      <c r="D134" s="2"/>
      <c r="H134" s="377"/>
      <c r="I134" s="45" t="s">
        <v>157</v>
      </c>
      <c r="J134" s="46">
        <v>5</v>
      </c>
      <c r="K134" s="41"/>
    </row>
    <row r="135" spans="1:11">
      <c r="A135" s="371"/>
      <c r="B135" s="6" t="s">
        <v>158</v>
      </c>
      <c r="C135" s="7">
        <v>1</v>
      </c>
      <c r="D135" s="2"/>
      <c r="H135" s="377"/>
      <c r="I135" s="45" t="s">
        <v>252</v>
      </c>
      <c r="J135" s="46">
        <v>1</v>
      </c>
      <c r="K135" s="41"/>
    </row>
    <row r="136" spans="1:11">
      <c r="A136" s="371"/>
      <c r="B136" s="6" t="s">
        <v>159</v>
      </c>
      <c r="C136" s="7">
        <v>1</v>
      </c>
      <c r="D136" s="2"/>
      <c r="H136" s="377"/>
      <c r="I136" s="45" t="s">
        <v>160</v>
      </c>
      <c r="J136" s="46">
        <v>1</v>
      </c>
      <c r="K136" s="41"/>
    </row>
    <row r="137" spans="1:11">
      <c r="A137" s="371"/>
      <c r="B137" s="6" t="s">
        <v>160</v>
      </c>
      <c r="C137" s="7">
        <v>2</v>
      </c>
      <c r="D137" s="2"/>
      <c r="H137" s="377"/>
      <c r="I137" s="45" t="s">
        <v>253</v>
      </c>
      <c r="J137" s="46">
        <v>1</v>
      </c>
      <c r="K137" s="41"/>
    </row>
    <row r="138" spans="1:11">
      <c r="A138" s="371"/>
      <c r="B138" s="6" t="s">
        <v>161</v>
      </c>
      <c r="C138" s="7">
        <v>1</v>
      </c>
      <c r="D138" s="2"/>
      <c r="H138" s="377"/>
      <c r="I138" s="45" t="s">
        <v>162</v>
      </c>
      <c r="J138" s="46">
        <v>2</v>
      </c>
      <c r="K138" s="41"/>
    </row>
    <row r="139" spans="1:11">
      <c r="A139" s="371"/>
      <c r="B139" s="6" t="s">
        <v>162</v>
      </c>
      <c r="C139" s="7">
        <v>4</v>
      </c>
      <c r="D139" s="2"/>
      <c r="H139" s="377"/>
      <c r="I139" s="45" t="s">
        <v>163</v>
      </c>
      <c r="J139" s="46">
        <v>1</v>
      </c>
      <c r="K139" s="41"/>
    </row>
    <row r="140" spans="1:11">
      <c r="A140" s="371"/>
      <c r="B140" s="6" t="s">
        <v>163</v>
      </c>
      <c r="C140" s="7">
        <v>2</v>
      </c>
      <c r="D140" s="2"/>
      <c r="H140" s="377"/>
      <c r="I140" s="45" t="s">
        <v>254</v>
      </c>
      <c r="J140" s="46">
        <v>1</v>
      </c>
      <c r="K140" s="41"/>
    </row>
    <row r="141" spans="1:11">
      <c r="A141" s="371"/>
      <c r="B141" s="6" t="s">
        <v>164</v>
      </c>
      <c r="C141" s="7">
        <v>1</v>
      </c>
      <c r="D141" s="2"/>
      <c r="H141" s="377"/>
      <c r="I141" s="45" t="s">
        <v>165</v>
      </c>
      <c r="J141" s="46">
        <v>14</v>
      </c>
      <c r="K141" s="41"/>
    </row>
    <row r="142" spans="1:11">
      <c r="A142" s="371"/>
      <c r="B142" s="6" t="s">
        <v>165</v>
      </c>
      <c r="C142" s="7">
        <v>15</v>
      </c>
      <c r="D142" s="2"/>
      <c r="H142" s="377"/>
      <c r="I142" s="45" t="s">
        <v>166</v>
      </c>
      <c r="J142" s="46">
        <v>2</v>
      </c>
      <c r="K142" s="41"/>
    </row>
    <row r="143" spans="1:11">
      <c r="A143" s="371"/>
      <c r="B143" s="6" t="s">
        <v>166</v>
      </c>
      <c r="C143" s="7">
        <v>10</v>
      </c>
      <c r="D143" s="2"/>
      <c r="H143" s="377"/>
      <c r="I143" s="45" t="s">
        <v>167</v>
      </c>
      <c r="J143" s="46">
        <v>20</v>
      </c>
      <c r="K143" s="41"/>
    </row>
    <row r="144" spans="1:11">
      <c r="A144" s="371"/>
      <c r="B144" s="6" t="s">
        <v>167</v>
      </c>
      <c r="C144" s="7">
        <v>17</v>
      </c>
      <c r="D144" s="2"/>
      <c r="H144" s="377"/>
      <c r="I144" s="45" t="s">
        <v>168</v>
      </c>
      <c r="J144" s="46">
        <v>7</v>
      </c>
      <c r="K144" s="41"/>
    </row>
    <row r="145" spans="1:11">
      <c r="A145" s="371"/>
      <c r="B145" s="6" t="s">
        <v>168</v>
      </c>
      <c r="C145" s="7">
        <v>7</v>
      </c>
      <c r="D145" s="2"/>
      <c r="H145" s="377"/>
      <c r="I145" s="45" t="s">
        <v>169</v>
      </c>
      <c r="J145" s="49">
        <v>3</v>
      </c>
      <c r="K145" s="41"/>
    </row>
    <row r="146" spans="1:11">
      <c r="A146" s="371"/>
      <c r="B146" s="6" t="s">
        <v>169</v>
      </c>
      <c r="C146" s="7">
        <v>2</v>
      </c>
      <c r="D146" s="2"/>
      <c r="H146" s="377"/>
      <c r="I146" s="45" t="s">
        <v>170</v>
      </c>
      <c r="J146" s="49">
        <v>2</v>
      </c>
      <c r="K146" s="41"/>
    </row>
    <row r="147" spans="1:11">
      <c r="A147" s="371"/>
      <c r="B147" s="6" t="s">
        <v>170</v>
      </c>
      <c r="C147" s="7">
        <v>4</v>
      </c>
      <c r="D147" s="2"/>
      <c r="H147" s="377"/>
      <c r="I147" s="45" t="s">
        <v>172</v>
      </c>
      <c r="J147" s="49">
        <v>2</v>
      </c>
      <c r="K147" s="41"/>
    </row>
    <row r="148" spans="1:11">
      <c r="A148" s="371"/>
      <c r="B148" s="6" t="s">
        <v>171</v>
      </c>
      <c r="C148" s="7">
        <v>2</v>
      </c>
      <c r="D148" s="2"/>
      <c r="H148" s="377"/>
      <c r="I148" s="45" t="s">
        <v>175</v>
      </c>
      <c r="J148" s="49">
        <v>2</v>
      </c>
      <c r="K148" s="41"/>
    </row>
    <row r="149" spans="1:11">
      <c r="A149" s="371"/>
      <c r="B149" s="6" t="s">
        <v>172</v>
      </c>
      <c r="C149" s="7">
        <v>2</v>
      </c>
      <c r="D149" s="2"/>
      <c r="H149" s="377"/>
      <c r="I149" s="45" t="s">
        <v>176</v>
      </c>
      <c r="J149" s="49">
        <v>1</v>
      </c>
      <c r="K149" s="41"/>
    </row>
    <row r="150" spans="1:11" ht="13.5" thickBot="1">
      <c r="A150" s="371"/>
      <c r="B150" s="6" t="s">
        <v>173</v>
      </c>
      <c r="C150" s="7">
        <v>1</v>
      </c>
      <c r="D150" s="2"/>
      <c r="H150" s="378"/>
      <c r="I150" s="47" t="s">
        <v>5</v>
      </c>
      <c r="J150" s="48">
        <v>556</v>
      </c>
      <c r="K150" s="41"/>
    </row>
    <row r="151" spans="1:11" ht="13.5" thickTop="1">
      <c r="A151" s="371"/>
      <c r="B151" s="6" t="s">
        <v>174</v>
      </c>
      <c r="C151" s="7">
        <v>1</v>
      </c>
      <c r="D151" s="2"/>
    </row>
    <row r="152" spans="1:11">
      <c r="A152" s="371"/>
      <c r="B152" s="6" t="s">
        <v>175</v>
      </c>
      <c r="C152" s="7">
        <v>3</v>
      </c>
      <c r="D152" s="2"/>
    </row>
    <row r="153" spans="1:11">
      <c r="A153" s="371"/>
      <c r="B153" s="6" t="s">
        <v>176</v>
      </c>
      <c r="C153" s="7">
        <v>2</v>
      </c>
      <c r="D153" s="2"/>
    </row>
    <row r="154" spans="1:11">
      <c r="A154" s="371"/>
      <c r="B154" s="6" t="s">
        <v>177</v>
      </c>
      <c r="C154" s="7">
        <v>1</v>
      </c>
      <c r="D154" s="2"/>
    </row>
    <row r="155" spans="1:11" ht="13.5" thickBot="1">
      <c r="A155" s="372"/>
      <c r="B155" s="8" t="s">
        <v>5</v>
      </c>
      <c r="C155" s="9">
        <v>582</v>
      </c>
      <c r="D155" s="2"/>
    </row>
  </sheetData>
  <mergeCells count="6">
    <mergeCell ref="A2:C2"/>
    <mergeCell ref="A3:B3"/>
    <mergeCell ref="A4:A155"/>
    <mergeCell ref="H2:J2"/>
    <mergeCell ref="H3:I3"/>
    <mergeCell ref="H4:H1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showGridLines="0" zoomScaleNormal="100" workbookViewId="0">
      <selection activeCell="B2" sqref="B2:I2"/>
    </sheetView>
  </sheetViews>
  <sheetFormatPr baseColWidth="10" defaultColWidth="11.42578125" defaultRowHeight="12.75"/>
  <cols>
    <col min="1" max="1" width="8.7109375" style="10" customWidth="1"/>
    <col min="2" max="2" width="7" style="10" customWidth="1"/>
    <col min="3" max="3" width="10.7109375" style="10" customWidth="1"/>
    <col min="4" max="4" width="11.85546875" style="10" customWidth="1"/>
    <col min="5" max="5" width="5.85546875" style="10" customWidth="1"/>
    <col min="6" max="6" width="2.28515625" style="10" customWidth="1"/>
    <col min="7" max="7" width="5.42578125" style="10" customWidth="1"/>
    <col min="8" max="8" width="11.42578125" style="10" customWidth="1"/>
    <col min="9" max="9" width="10.140625" style="10" customWidth="1"/>
    <col min="10" max="12" width="11.42578125" style="10" customWidth="1"/>
    <col min="13" max="13" width="5.42578125" style="120" customWidth="1"/>
    <col min="14" max="18" width="9.5703125" style="87" customWidth="1"/>
    <col min="19" max="19" width="10.85546875" style="87" customWidth="1"/>
    <col min="20" max="20" width="10.42578125" style="10" customWidth="1"/>
    <col min="21" max="21" width="10.5703125" style="10" customWidth="1"/>
    <col min="22" max="22" width="12" style="10" customWidth="1"/>
    <col min="23" max="24" width="11.42578125" style="10" customWidth="1"/>
    <col min="25" max="16384" width="11.42578125" style="10"/>
  </cols>
  <sheetData>
    <row r="1" spans="2:25">
      <c r="B1" s="113"/>
      <c r="C1" s="113"/>
      <c r="D1" s="113"/>
      <c r="E1" s="113"/>
      <c r="M1" s="107"/>
      <c r="N1" s="10"/>
      <c r="O1" s="10"/>
      <c r="P1" s="10"/>
      <c r="Q1" s="109"/>
      <c r="S1" s="103"/>
      <c r="T1" s="107"/>
      <c r="U1" s="108"/>
      <c r="V1" s="109"/>
      <c r="W1" s="109"/>
      <c r="X1" s="109"/>
    </row>
    <row r="2" spans="2:25" ht="15.75" customHeight="1">
      <c r="B2" s="297" t="s">
        <v>317</v>
      </c>
      <c r="C2" s="297"/>
      <c r="D2" s="297"/>
      <c r="E2" s="297"/>
      <c r="F2" s="297"/>
      <c r="G2" s="297"/>
      <c r="H2" s="297"/>
      <c r="I2" s="297"/>
      <c r="M2" s="298" t="s">
        <v>257</v>
      </c>
      <c r="N2" s="298"/>
      <c r="O2" s="298"/>
      <c r="P2" s="298"/>
      <c r="Q2" s="298"/>
      <c r="R2" s="298"/>
      <c r="S2" s="298"/>
      <c r="T2" s="298"/>
      <c r="U2" s="298"/>
      <c r="V2" s="298"/>
      <c r="W2" s="109"/>
      <c r="X2" s="109"/>
    </row>
    <row r="3" spans="2:25" ht="6.75" customHeight="1">
      <c r="B3" s="114"/>
      <c r="M3" s="107"/>
      <c r="N3" s="10"/>
      <c r="O3" s="10"/>
      <c r="P3" s="10"/>
      <c r="Q3" s="109"/>
      <c r="S3" s="10"/>
      <c r="T3" s="107"/>
      <c r="U3" s="108"/>
      <c r="V3" s="109"/>
      <c r="W3" s="109"/>
      <c r="X3" s="109"/>
    </row>
    <row r="4" spans="2:25" ht="28.5" customHeight="1">
      <c r="B4" s="304" t="s">
        <v>344</v>
      </c>
      <c r="C4" s="304"/>
      <c r="D4" s="304"/>
      <c r="E4" s="304"/>
      <c r="F4" s="304"/>
      <c r="G4" s="304"/>
      <c r="H4" s="304"/>
      <c r="I4" s="304"/>
      <c r="M4" s="299" t="s">
        <v>332</v>
      </c>
      <c r="N4" s="299"/>
      <c r="O4" s="299"/>
      <c r="P4" s="299"/>
      <c r="Q4" s="299"/>
      <c r="R4" s="299"/>
      <c r="S4" s="299"/>
      <c r="T4" s="299"/>
      <c r="U4" s="299"/>
      <c r="V4" s="299"/>
      <c r="W4" s="115"/>
      <c r="X4" s="115"/>
    </row>
    <row r="5" spans="2:25" ht="15" customHeight="1" thickBot="1">
      <c r="B5" s="90" t="s">
        <v>309</v>
      </c>
      <c r="C5" s="130"/>
      <c r="D5" s="130"/>
      <c r="E5" s="130"/>
      <c r="F5" s="130"/>
      <c r="G5" s="130"/>
      <c r="H5" s="130"/>
      <c r="I5" s="130"/>
      <c r="M5" s="90"/>
      <c r="T5" s="88"/>
      <c r="U5" s="88"/>
      <c r="V5" s="88"/>
      <c r="W5" s="88"/>
      <c r="X5" s="88"/>
    </row>
    <row r="6" spans="2:25" ht="14.45" customHeight="1">
      <c r="M6" s="302" t="s">
        <v>6</v>
      </c>
      <c r="N6" s="300" t="s">
        <v>7</v>
      </c>
      <c r="O6" s="300"/>
      <c r="P6" s="300"/>
      <c r="Q6" s="300" t="s">
        <v>0</v>
      </c>
      <c r="R6" s="300"/>
      <c r="S6" s="300"/>
      <c r="T6" s="300" t="s">
        <v>258</v>
      </c>
      <c r="U6" s="300"/>
      <c r="V6" s="300"/>
      <c r="W6" s="116"/>
      <c r="X6" s="116"/>
    </row>
    <row r="7" spans="2:25" ht="14.25">
      <c r="M7" s="303"/>
      <c r="N7" s="117" t="s">
        <v>5</v>
      </c>
      <c r="O7" s="117" t="s">
        <v>3</v>
      </c>
      <c r="P7" s="117" t="s">
        <v>4</v>
      </c>
      <c r="Q7" s="117" t="s">
        <v>5</v>
      </c>
      <c r="R7" s="117" t="s">
        <v>3</v>
      </c>
      <c r="S7" s="117" t="s">
        <v>4</v>
      </c>
      <c r="T7" s="118" t="s">
        <v>5</v>
      </c>
      <c r="U7" s="118" t="s">
        <v>3</v>
      </c>
      <c r="V7" s="119" t="s">
        <v>4</v>
      </c>
      <c r="W7" s="116"/>
      <c r="X7" s="116"/>
    </row>
    <row r="8" spans="2:25" ht="14.25">
      <c r="M8" s="120">
        <v>2007</v>
      </c>
      <c r="N8" s="121">
        <v>34486</v>
      </c>
      <c r="O8" s="121">
        <v>17757</v>
      </c>
      <c r="P8" s="121">
        <v>16729</v>
      </c>
      <c r="Q8" s="122">
        <v>381</v>
      </c>
      <c r="R8" s="122">
        <v>221</v>
      </c>
      <c r="S8" s="122">
        <v>160</v>
      </c>
      <c r="T8" s="123">
        <v>11.05</v>
      </c>
      <c r="U8" s="124">
        <v>12.45</v>
      </c>
      <c r="V8" s="123">
        <v>9.56</v>
      </c>
      <c r="W8" s="116"/>
      <c r="X8" s="116"/>
    </row>
    <row r="9" spans="2:25" ht="14.45" customHeight="1">
      <c r="M9" s="120">
        <v>2008</v>
      </c>
      <c r="N9" s="121">
        <v>35595</v>
      </c>
      <c r="O9" s="121">
        <v>18204</v>
      </c>
      <c r="P9" s="121">
        <v>17391</v>
      </c>
      <c r="Q9" s="122">
        <v>362</v>
      </c>
      <c r="R9" s="122">
        <v>206</v>
      </c>
      <c r="S9" s="122">
        <v>156</v>
      </c>
      <c r="T9" s="123">
        <v>10.17</v>
      </c>
      <c r="U9" s="124">
        <v>11.32</v>
      </c>
      <c r="V9" s="123">
        <v>8.9700000000000006</v>
      </c>
      <c r="W9" s="125"/>
      <c r="X9" s="125"/>
    </row>
    <row r="10" spans="2:25">
      <c r="M10" s="120">
        <v>2009</v>
      </c>
      <c r="N10" s="121">
        <v>35922</v>
      </c>
      <c r="O10" s="121">
        <v>18325</v>
      </c>
      <c r="P10" s="121">
        <v>17597</v>
      </c>
      <c r="Q10" s="122">
        <v>307</v>
      </c>
      <c r="R10" s="122">
        <v>167</v>
      </c>
      <c r="S10" s="122">
        <v>140</v>
      </c>
      <c r="T10" s="123">
        <v>8.5500000000000007</v>
      </c>
      <c r="U10" s="124">
        <v>9.11</v>
      </c>
      <c r="V10" s="123">
        <v>7.96</v>
      </c>
      <c r="W10" s="125"/>
      <c r="X10" s="125"/>
    </row>
    <row r="11" spans="2:25">
      <c r="K11" s="301"/>
      <c r="L11" s="301"/>
      <c r="M11" s="120">
        <v>2010</v>
      </c>
      <c r="N11" s="121">
        <v>33797</v>
      </c>
      <c r="O11" s="121">
        <v>17312</v>
      </c>
      <c r="P11" s="121">
        <v>16485</v>
      </c>
      <c r="Q11" s="122">
        <v>332</v>
      </c>
      <c r="R11" s="122">
        <v>187</v>
      </c>
      <c r="S11" s="122">
        <v>145</v>
      </c>
      <c r="T11" s="123">
        <v>9.82</v>
      </c>
      <c r="U11" s="124">
        <v>10.8</v>
      </c>
      <c r="V11" s="123">
        <v>8.8000000000000007</v>
      </c>
      <c r="W11" s="125"/>
      <c r="X11" s="125"/>
    </row>
    <row r="12" spans="2:25" ht="12.75" customHeight="1">
      <c r="K12" s="301"/>
      <c r="L12" s="301"/>
      <c r="M12" s="120">
        <v>2011</v>
      </c>
      <c r="N12" s="121">
        <v>34521</v>
      </c>
      <c r="O12" s="121">
        <v>17738</v>
      </c>
      <c r="P12" s="121">
        <v>16783</v>
      </c>
      <c r="Q12" s="122">
        <v>336</v>
      </c>
      <c r="R12" s="122">
        <v>184</v>
      </c>
      <c r="S12" s="122">
        <v>152</v>
      </c>
      <c r="T12" s="123">
        <v>9.73</v>
      </c>
      <c r="U12" s="124">
        <v>10.37</v>
      </c>
      <c r="V12" s="123">
        <v>9.06</v>
      </c>
      <c r="W12" s="125"/>
      <c r="X12" s="125"/>
    </row>
    <row r="13" spans="2:25">
      <c r="K13" s="301"/>
      <c r="L13" s="301"/>
      <c r="M13" s="120">
        <v>2012</v>
      </c>
      <c r="N13" s="121">
        <v>35003</v>
      </c>
      <c r="O13" s="121">
        <v>17678</v>
      </c>
      <c r="P13" s="121">
        <v>17325</v>
      </c>
      <c r="Q13" s="122">
        <v>275</v>
      </c>
      <c r="R13" s="122">
        <v>156</v>
      </c>
      <c r="S13" s="122">
        <v>119</v>
      </c>
      <c r="T13" s="123">
        <v>7.86</v>
      </c>
      <c r="U13" s="124">
        <v>8.82</v>
      </c>
      <c r="V13" s="123">
        <v>6.87</v>
      </c>
      <c r="W13" s="125"/>
      <c r="X13" s="125"/>
    </row>
    <row r="14" spans="2:25">
      <c r="K14" s="301"/>
      <c r="L14" s="301"/>
      <c r="M14" s="120">
        <v>2013</v>
      </c>
      <c r="N14" s="121">
        <v>33803</v>
      </c>
      <c r="O14" s="121">
        <v>17325</v>
      </c>
      <c r="P14" s="121">
        <v>16478</v>
      </c>
      <c r="Q14" s="122">
        <v>302</v>
      </c>
      <c r="R14" s="122">
        <v>171</v>
      </c>
      <c r="S14" s="122">
        <v>131</v>
      </c>
      <c r="T14" s="123">
        <v>8.93</v>
      </c>
      <c r="U14" s="124">
        <v>9.8699999999999992</v>
      </c>
      <c r="V14" s="123">
        <v>7.95</v>
      </c>
      <c r="W14" s="125"/>
      <c r="X14" s="125"/>
      <c r="Y14" s="126"/>
    </row>
    <row r="15" spans="2:25">
      <c r="M15" s="120">
        <v>2014</v>
      </c>
      <c r="N15" s="128">
        <v>34349</v>
      </c>
      <c r="O15" s="121">
        <v>17462</v>
      </c>
      <c r="P15" s="121">
        <v>16887</v>
      </c>
      <c r="Q15" s="122">
        <v>274</v>
      </c>
      <c r="R15" s="122">
        <v>148</v>
      </c>
      <c r="S15" s="122">
        <v>126</v>
      </c>
      <c r="T15" s="123">
        <v>7.98</v>
      </c>
      <c r="U15" s="124">
        <v>8.48</v>
      </c>
      <c r="V15" s="123">
        <v>7.46</v>
      </c>
      <c r="W15" s="125"/>
      <c r="X15" s="125"/>
    </row>
    <row r="16" spans="2:25">
      <c r="M16" s="120">
        <v>2015</v>
      </c>
      <c r="N16" s="128">
        <v>33931</v>
      </c>
      <c r="O16" s="121">
        <v>17387</v>
      </c>
      <c r="P16" s="121">
        <v>16544</v>
      </c>
      <c r="Q16" s="122">
        <v>286</v>
      </c>
      <c r="R16" s="122">
        <v>154</v>
      </c>
      <c r="S16" s="122">
        <v>132</v>
      </c>
      <c r="T16" s="123">
        <v>8.43</v>
      </c>
      <c r="U16" s="124">
        <v>8.86</v>
      </c>
      <c r="V16" s="123">
        <v>7.98</v>
      </c>
      <c r="W16" s="125"/>
      <c r="X16" s="125"/>
    </row>
    <row r="17" spans="2:25">
      <c r="B17" s="127"/>
      <c r="M17" s="120">
        <v>2016</v>
      </c>
      <c r="N17" s="128">
        <v>34192</v>
      </c>
      <c r="O17" s="121">
        <v>17406</v>
      </c>
      <c r="P17" s="121">
        <v>16786</v>
      </c>
      <c r="Q17" s="122">
        <v>272</v>
      </c>
      <c r="R17" s="122">
        <v>151</v>
      </c>
      <c r="S17" s="122">
        <v>121</v>
      </c>
      <c r="T17" s="123">
        <v>7.96</v>
      </c>
      <c r="U17" s="124">
        <v>8.68</v>
      </c>
      <c r="V17" s="123">
        <v>7.21</v>
      </c>
      <c r="W17" s="125"/>
      <c r="X17" s="125"/>
    </row>
    <row r="18" spans="2:25">
      <c r="M18" s="120">
        <v>2017</v>
      </c>
      <c r="N18" s="128">
        <v>33359</v>
      </c>
      <c r="O18" s="121">
        <v>17039</v>
      </c>
      <c r="P18" s="121">
        <v>16320</v>
      </c>
      <c r="Q18" s="122">
        <v>268</v>
      </c>
      <c r="R18" s="122">
        <v>138</v>
      </c>
      <c r="S18" s="122">
        <v>130</v>
      </c>
      <c r="T18" s="123">
        <v>8.0299999999999994</v>
      </c>
      <c r="U18" s="124">
        <v>8.1</v>
      </c>
      <c r="V18" s="123">
        <v>7.97</v>
      </c>
      <c r="W18" s="125"/>
      <c r="X18" s="125"/>
    </row>
    <row r="19" spans="2:25">
      <c r="E19" s="129"/>
      <c r="M19" s="120">
        <v>2018</v>
      </c>
      <c r="N19" s="128">
        <v>32441</v>
      </c>
      <c r="O19" s="121">
        <v>16531</v>
      </c>
      <c r="P19" s="121">
        <v>15910</v>
      </c>
      <c r="Q19" s="122">
        <v>280</v>
      </c>
      <c r="R19" s="122">
        <v>153</v>
      </c>
      <c r="S19" s="122">
        <v>127</v>
      </c>
      <c r="T19" s="123">
        <v>8.6300000000000008</v>
      </c>
      <c r="U19" s="124">
        <v>9.26</v>
      </c>
      <c r="V19" s="123">
        <v>7.98</v>
      </c>
      <c r="W19" s="125"/>
      <c r="X19" s="125"/>
    </row>
    <row r="20" spans="2:25">
      <c r="E20" s="129"/>
      <c r="M20" s="120">
        <v>2019</v>
      </c>
      <c r="N20" s="128">
        <v>31802</v>
      </c>
      <c r="O20" s="121">
        <v>16129</v>
      </c>
      <c r="P20" s="121">
        <v>15673</v>
      </c>
      <c r="Q20" s="122">
        <v>255</v>
      </c>
      <c r="R20" s="122">
        <v>119</v>
      </c>
      <c r="S20" s="122">
        <v>136</v>
      </c>
      <c r="T20" s="123">
        <v>8.02</v>
      </c>
      <c r="U20" s="124">
        <v>7.38</v>
      </c>
      <c r="V20" s="123">
        <v>8.68</v>
      </c>
      <c r="W20" s="125"/>
      <c r="X20" s="125"/>
    </row>
    <row r="21" spans="2:25">
      <c r="E21" s="129"/>
      <c r="M21" s="287">
        <v>2020</v>
      </c>
      <c r="N21" s="104">
        <v>28617</v>
      </c>
      <c r="O21" s="96">
        <v>14535</v>
      </c>
      <c r="P21" s="96">
        <v>14082</v>
      </c>
      <c r="Q21" s="286">
        <v>252</v>
      </c>
      <c r="R21" s="286">
        <v>143</v>
      </c>
      <c r="S21" s="286">
        <v>109</v>
      </c>
      <c r="T21" s="285">
        <v>8.81</v>
      </c>
      <c r="U21" s="124">
        <v>9.84</v>
      </c>
      <c r="V21" s="285">
        <v>7.74</v>
      </c>
      <c r="W21" s="125"/>
      <c r="X21" s="125"/>
    </row>
    <row r="22" spans="2:25">
      <c r="E22" s="129"/>
      <c r="M22" s="120">
        <v>2021</v>
      </c>
      <c r="N22" s="104">
        <v>25326</v>
      </c>
      <c r="O22" s="96">
        <v>12910</v>
      </c>
      <c r="P22" s="96">
        <v>12416</v>
      </c>
      <c r="Q22" s="286">
        <v>205</v>
      </c>
      <c r="R22" s="286">
        <v>117</v>
      </c>
      <c r="S22" s="286">
        <v>88</v>
      </c>
      <c r="T22" s="285">
        <v>8.09</v>
      </c>
      <c r="U22" s="124">
        <v>9.06</v>
      </c>
      <c r="V22" s="285">
        <v>7.09</v>
      </c>
      <c r="W22" s="125"/>
      <c r="X22" s="125"/>
    </row>
    <row r="23" spans="2:25">
      <c r="E23" s="129"/>
      <c r="L23" s="113"/>
      <c r="N23" s="10"/>
      <c r="O23" s="10"/>
      <c r="P23" s="10"/>
      <c r="Q23" s="10"/>
      <c r="R23" s="10"/>
      <c r="S23" s="10"/>
      <c r="W23" s="125"/>
      <c r="X23" s="125"/>
      <c r="Y23" s="103"/>
    </row>
    <row r="24" spans="2:25">
      <c r="E24" s="129"/>
      <c r="N24" s="10"/>
      <c r="O24" s="10"/>
      <c r="P24" s="10"/>
      <c r="Q24" s="10"/>
      <c r="R24" s="10"/>
      <c r="S24" s="10"/>
      <c r="W24" s="125"/>
      <c r="X24" s="125"/>
    </row>
    <row r="25" spans="2:25" ht="6" customHeight="1">
      <c r="E25" s="129"/>
      <c r="N25" s="10"/>
      <c r="O25" s="10"/>
      <c r="P25" s="10"/>
      <c r="Q25" s="10"/>
      <c r="R25" s="10"/>
      <c r="S25" s="10"/>
    </row>
    <row r="26" spans="2:25" ht="12.75" customHeight="1">
      <c r="B26" s="288" t="s">
        <v>334</v>
      </c>
      <c r="E26" s="129"/>
      <c r="N26" s="10"/>
      <c r="O26" s="10"/>
      <c r="P26" s="10"/>
      <c r="Q26" s="10"/>
      <c r="R26" s="10"/>
      <c r="S26" s="10"/>
    </row>
    <row r="27" spans="2:25" ht="12.75" customHeight="1">
      <c r="B27" s="131" t="s">
        <v>333</v>
      </c>
      <c r="E27" s="129"/>
      <c r="N27" s="10"/>
      <c r="O27" s="10"/>
      <c r="P27" s="10"/>
      <c r="Q27" s="10"/>
      <c r="R27" s="10"/>
      <c r="S27" s="10"/>
    </row>
    <row r="28" spans="2:25" ht="12.75" customHeight="1">
      <c r="E28" s="129"/>
      <c r="N28" s="10"/>
      <c r="O28" s="10"/>
      <c r="P28" s="10"/>
      <c r="Q28" s="10"/>
      <c r="R28" s="10"/>
      <c r="S28" s="10"/>
    </row>
    <row r="29" spans="2:25" ht="12.75" customHeight="1">
      <c r="E29" s="129"/>
      <c r="N29" s="10"/>
      <c r="O29" s="10"/>
      <c r="P29" s="10"/>
      <c r="Q29" s="10"/>
      <c r="R29" s="10"/>
      <c r="S29" s="10"/>
    </row>
    <row r="30" spans="2:25" ht="12.75" customHeight="1">
      <c r="N30" s="10"/>
      <c r="O30" s="10"/>
      <c r="P30" s="10"/>
      <c r="Q30" s="10"/>
      <c r="R30" s="10"/>
      <c r="S30" s="10"/>
    </row>
    <row r="31" spans="2:25">
      <c r="N31" s="10"/>
      <c r="O31" s="10"/>
      <c r="P31" s="10"/>
      <c r="Q31" s="10"/>
      <c r="R31" s="10"/>
      <c r="S31" s="10"/>
    </row>
    <row r="32" spans="2:25">
      <c r="N32" s="10"/>
      <c r="O32" s="10"/>
      <c r="P32" s="10"/>
      <c r="Q32" s="10"/>
      <c r="R32" s="10"/>
      <c r="S32" s="10"/>
    </row>
    <row r="33" spans="14:19">
      <c r="N33" s="10"/>
      <c r="O33" s="10"/>
      <c r="P33" s="10"/>
      <c r="Q33" s="10"/>
      <c r="R33" s="10"/>
      <c r="S33" s="10"/>
    </row>
    <row r="34" spans="14:19">
      <c r="N34" s="10"/>
      <c r="O34" s="10"/>
      <c r="P34" s="10"/>
      <c r="Q34" s="10"/>
      <c r="R34" s="10"/>
      <c r="S34" s="10"/>
    </row>
    <row r="35" spans="14:19">
      <c r="N35" s="10"/>
      <c r="O35" s="10"/>
      <c r="P35" s="10"/>
      <c r="Q35" s="10"/>
      <c r="R35" s="10"/>
      <c r="S35" s="10"/>
    </row>
    <row r="36" spans="14:19">
      <c r="N36" s="10"/>
      <c r="O36" s="10"/>
      <c r="P36" s="10"/>
      <c r="Q36" s="10"/>
      <c r="R36" s="10"/>
      <c r="S36" s="10"/>
    </row>
    <row r="37" spans="14:19">
      <c r="N37" s="10"/>
      <c r="O37" s="10"/>
      <c r="P37" s="10"/>
      <c r="Q37" s="10"/>
      <c r="R37" s="10"/>
      <c r="S37" s="10"/>
    </row>
    <row r="38" spans="14:19">
      <c r="N38" s="10"/>
      <c r="O38" s="10"/>
      <c r="P38" s="10"/>
      <c r="Q38" s="10"/>
      <c r="R38" s="10"/>
      <c r="S38" s="10"/>
    </row>
    <row r="39" spans="14:19">
      <c r="N39" s="10"/>
      <c r="O39" s="10"/>
      <c r="P39" s="10"/>
      <c r="Q39" s="10"/>
      <c r="R39" s="10"/>
      <c r="S39" s="10"/>
    </row>
    <row r="40" spans="14:19">
      <c r="N40" s="10"/>
      <c r="O40" s="10"/>
      <c r="P40" s="10"/>
      <c r="Q40" s="10"/>
      <c r="R40" s="10"/>
      <c r="S40" s="10"/>
    </row>
    <row r="41" spans="14:19">
      <c r="N41" s="10"/>
      <c r="O41" s="10"/>
      <c r="P41" s="10"/>
      <c r="Q41" s="10"/>
      <c r="R41" s="10"/>
      <c r="S41" s="10"/>
    </row>
    <row r="42" spans="14:19">
      <c r="N42" s="10"/>
      <c r="O42" s="10"/>
      <c r="P42" s="10"/>
      <c r="Q42" s="10"/>
      <c r="R42" s="10"/>
      <c r="S42" s="10"/>
    </row>
    <row r="43" spans="14:19">
      <c r="N43" s="10"/>
      <c r="O43" s="10"/>
      <c r="P43" s="10"/>
      <c r="Q43" s="10"/>
      <c r="R43" s="10"/>
      <c r="S43" s="10"/>
    </row>
    <row r="44" spans="14:19">
      <c r="N44" s="10"/>
      <c r="O44" s="10"/>
      <c r="P44" s="10"/>
      <c r="Q44" s="10"/>
      <c r="R44" s="10"/>
      <c r="S44" s="10"/>
    </row>
    <row r="45" spans="14:19">
      <c r="N45" s="10"/>
      <c r="O45" s="10"/>
      <c r="P45" s="10"/>
      <c r="Q45" s="10"/>
      <c r="R45" s="10"/>
      <c r="S45" s="10"/>
    </row>
    <row r="46" spans="14:19">
      <c r="N46" s="10"/>
      <c r="O46" s="10"/>
      <c r="P46" s="10"/>
      <c r="Q46" s="10"/>
      <c r="R46" s="10"/>
      <c r="S46" s="10"/>
    </row>
    <row r="47" spans="14:19">
      <c r="N47" s="10"/>
      <c r="O47" s="10"/>
      <c r="P47" s="10"/>
      <c r="Q47" s="10"/>
      <c r="R47" s="10"/>
      <c r="S47" s="10"/>
    </row>
    <row r="48" spans="14:19">
      <c r="N48" s="10"/>
      <c r="O48" s="10"/>
      <c r="P48" s="10"/>
      <c r="Q48" s="10"/>
      <c r="R48" s="10"/>
      <c r="S48" s="10"/>
    </row>
    <row r="49" spans="14:19">
      <c r="N49" s="10"/>
      <c r="O49" s="10"/>
      <c r="P49" s="10"/>
      <c r="Q49" s="10"/>
      <c r="R49" s="10"/>
      <c r="S49" s="10"/>
    </row>
    <row r="50" spans="14:19">
      <c r="N50" s="10"/>
      <c r="O50" s="10"/>
      <c r="P50" s="10"/>
      <c r="Q50" s="10"/>
      <c r="R50" s="10"/>
      <c r="S50" s="10"/>
    </row>
    <row r="51" spans="14:19">
      <c r="N51" s="10"/>
      <c r="O51" s="10"/>
      <c r="P51" s="10"/>
      <c r="Q51" s="10"/>
      <c r="R51" s="10"/>
      <c r="S51" s="10"/>
    </row>
    <row r="52" spans="14:19">
      <c r="N52" s="10"/>
      <c r="O52" s="10"/>
      <c r="P52" s="10"/>
      <c r="Q52" s="10"/>
      <c r="R52" s="10"/>
      <c r="S52" s="10"/>
    </row>
    <row r="53" spans="14:19">
      <c r="N53" s="10"/>
      <c r="O53" s="10"/>
      <c r="P53" s="10"/>
      <c r="Q53" s="10"/>
      <c r="R53" s="10"/>
      <c r="S53" s="10"/>
    </row>
    <row r="54" spans="14:19">
      <c r="N54" s="10"/>
      <c r="O54" s="10"/>
      <c r="P54" s="10"/>
      <c r="Q54" s="10"/>
      <c r="R54" s="10"/>
      <c r="S54" s="10"/>
    </row>
    <row r="55" spans="14:19">
      <c r="N55" s="10"/>
      <c r="O55" s="10"/>
      <c r="P55" s="10"/>
      <c r="Q55" s="10"/>
      <c r="R55" s="10"/>
      <c r="S55" s="10"/>
    </row>
    <row r="56" spans="14:19">
      <c r="N56" s="10"/>
      <c r="O56" s="10"/>
      <c r="P56" s="10"/>
      <c r="Q56" s="10"/>
      <c r="R56" s="10"/>
      <c r="S56" s="10"/>
    </row>
    <row r="57" spans="14:19">
      <c r="N57" s="10"/>
      <c r="O57" s="10"/>
      <c r="P57" s="10"/>
      <c r="Q57" s="10"/>
      <c r="R57" s="10"/>
      <c r="S57" s="10"/>
    </row>
    <row r="58" spans="14:19">
      <c r="N58" s="10"/>
      <c r="O58" s="10"/>
      <c r="P58" s="10"/>
      <c r="Q58" s="10"/>
      <c r="R58" s="10"/>
      <c r="S58" s="10"/>
    </row>
    <row r="59" spans="14:19">
      <c r="N59" s="10"/>
      <c r="O59" s="10"/>
      <c r="P59" s="10"/>
      <c r="Q59" s="10"/>
      <c r="R59" s="10"/>
      <c r="S59" s="10"/>
    </row>
    <row r="60" spans="14:19">
      <c r="N60" s="10"/>
      <c r="O60" s="10"/>
      <c r="P60" s="10"/>
      <c r="Q60" s="10"/>
      <c r="R60" s="10"/>
      <c r="S60" s="10"/>
    </row>
    <row r="61" spans="14:19">
      <c r="N61" s="10"/>
      <c r="O61" s="10"/>
      <c r="P61" s="10"/>
      <c r="Q61" s="10"/>
      <c r="R61" s="10"/>
      <c r="S61" s="10"/>
    </row>
  </sheetData>
  <mergeCells count="9">
    <mergeCell ref="B2:I2"/>
    <mergeCell ref="M2:V2"/>
    <mergeCell ref="M4:V4"/>
    <mergeCell ref="N6:P6"/>
    <mergeCell ref="K11:L14"/>
    <mergeCell ref="M6:M7"/>
    <mergeCell ref="Q6:S6"/>
    <mergeCell ref="T6:V6"/>
    <mergeCell ref="B4:I4"/>
  </mergeCells>
  <printOptions horizontalCentered="1"/>
  <pageMargins left="0.78740157480314965" right="0.78740157480314965" top="0.39370078740157483" bottom="0.98425196850393704" header="0" footer="0"/>
  <pageSetup orientation="portrait" horizontalDpi="120" verticalDpi="14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"/>
  <sheetViews>
    <sheetView showGridLines="0" zoomScaleNormal="100" workbookViewId="0">
      <selection activeCell="B2" sqref="B2:F2"/>
    </sheetView>
  </sheetViews>
  <sheetFormatPr baseColWidth="10" defaultColWidth="11.42578125" defaultRowHeight="12.75"/>
  <cols>
    <col min="1" max="1" width="8.7109375" style="132" customWidth="1"/>
    <col min="2" max="2" width="7.140625" style="132" customWidth="1"/>
    <col min="3" max="3" width="9" style="132" customWidth="1"/>
    <col min="4" max="4" width="3.85546875" style="132" customWidth="1"/>
    <col min="5" max="5" width="15.140625" style="132" customWidth="1"/>
    <col min="6" max="6" width="13.85546875" style="132" customWidth="1"/>
    <col min="7" max="7" width="7.7109375" style="132" customWidth="1"/>
    <col min="8" max="9" width="4.7109375" style="132" customWidth="1"/>
    <col min="10" max="10" width="11.42578125" style="132"/>
    <col min="11" max="12" width="6" style="132" customWidth="1"/>
    <col min="13" max="13" width="6.140625" style="132" customWidth="1"/>
    <col min="14" max="14" width="3.5703125" style="132" customWidth="1"/>
    <col min="15" max="18" width="9.42578125" style="132" customWidth="1"/>
    <col min="19" max="21" width="9.42578125" style="136" customWidth="1"/>
    <col min="22" max="23" width="9.42578125" style="132" customWidth="1"/>
    <col min="24" max="16384" width="11.42578125" style="132"/>
  </cols>
  <sheetData>
    <row r="2" spans="2:21" ht="15.75">
      <c r="B2" s="308" t="s">
        <v>318</v>
      </c>
      <c r="C2" s="308"/>
      <c r="D2" s="308"/>
      <c r="E2" s="308"/>
      <c r="F2" s="308"/>
      <c r="M2" s="133"/>
      <c r="N2" s="133"/>
      <c r="O2" s="133"/>
      <c r="P2" s="133"/>
      <c r="Q2" s="133"/>
      <c r="R2" s="133"/>
      <c r="S2" s="132"/>
      <c r="T2" s="132"/>
      <c r="U2" s="132"/>
    </row>
    <row r="3" spans="2:21" ht="8.1" customHeight="1">
      <c r="B3" s="134"/>
      <c r="M3" s="133"/>
      <c r="N3" s="133"/>
      <c r="O3" s="133"/>
      <c r="P3" s="133"/>
      <c r="Q3" s="133"/>
      <c r="R3" s="133"/>
      <c r="S3" s="132"/>
      <c r="T3" s="132"/>
      <c r="U3" s="132"/>
    </row>
    <row r="4" spans="2:21" ht="35.25" customHeight="1">
      <c r="B4" s="305" t="s">
        <v>345</v>
      </c>
      <c r="C4" s="305"/>
      <c r="D4" s="305"/>
      <c r="E4" s="305"/>
      <c r="F4" s="305"/>
      <c r="G4" s="135"/>
      <c r="M4" s="133"/>
      <c r="N4" s="133"/>
      <c r="O4" s="133"/>
      <c r="P4" s="133"/>
      <c r="Q4" s="133"/>
      <c r="R4" s="133"/>
      <c r="S4" s="132"/>
      <c r="T4" s="132"/>
      <c r="U4" s="132"/>
    </row>
    <row r="5" spans="2:21" s="10" customFormat="1" ht="16.5" customHeight="1">
      <c r="B5" s="90" t="s">
        <v>309</v>
      </c>
      <c r="C5" s="91"/>
      <c r="D5" s="91"/>
      <c r="E5" s="91"/>
      <c r="F5" s="91"/>
      <c r="G5" s="89"/>
      <c r="M5" s="87"/>
      <c r="N5" s="87"/>
      <c r="O5" s="87"/>
      <c r="P5" s="87"/>
      <c r="Q5" s="87"/>
      <c r="R5" s="87"/>
    </row>
    <row r="7" spans="2:21" ht="18.75" customHeight="1">
      <c r="B7" s="306" t="s">
        <v>6</v>
      </c>
      <c r="C7" s="292" t="s">
        <v>259</v>
      </c>
      <c r="D7" s="292"/>
      <c r="E7" s="292"/>
      <c r="F7" s="292"/>
      <c r="I7" s="136"/>
      <c r="J7" s="136"/>
      <c r="K7" s="136"/>
      <c r="S7" s="132"/>
      <c r="T7" s="132"/>
      <c r="U7" s="132"/>
    </row>
    <row r="8" spans="2:21" ht="18.75" customHeight="1">
      <c r="B8" s="307"/>
      <c r="C8" s="292" t="s">
        <v>260</v>
      </c>
      <c r="D8" s="292"/>
      <c r="E8" s="278" t="s">
        <v>261</v>
      </c>
      <c r="F8" s="278" t="s">
        <v>319</v>
      </c>
      <c r="I8" s="136"/>
      <c r="J8" s="136"/>
      <c r="K8" s="136"/>
      <c r="S8" s="132"/>
      <c r="T8" s="132"/>
      <c r="U8" s="132"/>
    </row>
    <row r="9" spans="2:21" ht="6" customHeight="1">
      <c r="B9" s="137"/>
      <c r="C9" s="138"/>
      <c r="D9" s="138"/>
      <c r="E9" s="138"/>
      <c r="F9" s="138"/>
      <c r="S9" s="132"/>
      <c r="T9" s="132"/>
      <c r="U9" s="132"/>
    </row>
    <row r="10" spans="2:21" ht="13.5" customHeight="1">
      <c r="B10" s="139">
        <v>2007</v>
      </c>
      <c r="C10" s="140">
        <v>11.047961491619789</v>
      </c>
      <c r="D10" s="141"/>
      <c r="E10" s="141">
        <v>7.7712695006669374</v>
      </c>
      <c r="F10" s="141">
        <v>3.2766919909528505</v>
      </c>
      <c r="G10" s="142"/>
      <c r="I10" s="136"/>
      <c r="J10" s="136"/>
      <c r="K10" s="136"/>
      <c r="S10" s="132"/>
      <c r="T10" s="132"/>
      <c r="U10" s="132"/>
    </row>
    <row r="11" spans="2:21" ht="13.5" customHeight="1">
      <c r="B11" s="139">
        <v>2008</v>
      </c>
      <c r="C11" s="140">
        <v>10.169967692091586</v>
      </c>
      <c r="D11" s="141"/>
      <c r="E11" s="141">
        <v>7.4729596853490659</v>
      </c>
      <c r="F11" s="141">
        <v>2.6970080067425202</v>
      </c>
      <c r="G11" s="142"/>
      <c r="I11" s="136"/>
      <c r="J11" s="136"/>
      <c r="K11" s="136"/>
      <c r="S11" s="132"/>
      <c r="T11" s="132"/>
      <c r="U11" s="132"/>
    </row>
    <row r="12" spans="2:21" ht="13.5" customHeight="1">
      <c r="B12" s="139">
        <v>2009</v>
      </c>
      <c r="C12" s="140">
        <v>8.546294749735539</v>
      </c>
      <c r="D12" s="141"/>
      <c r="E12" s="141">
        <v>6.0965425087689988</v>
      </c>
      <c r="F12" s="141">
        <v>2.4497522409665389</v>
      </c>
      <c r="G12" s="142"/>
      <c r="I12" s="136"/>
      <c r="J12" s="136"/>
      <c r="K12" s="136"/>
      <c r="S12" s="132"/>
      <c r="T12" s="132"/>
      <c r="U12" s="132"/>
    </row>
    <row r="13" spans="2:21" ht="13.5" customHeight="1">
      <c r="B13" s="139">
        <v>2010</v>
      </c>
      <c r="C13" s="140">
        <v>9.8233571027014239</v>
      </c>
      <c r="D13" s="141"/>
      <c r="E13" s="141">
        <v>6.9828683019202886</v>
      </c>
      <c r="F13" s="141">
        <v>2.8404888007811344</v>
      </c>
      <c r="G13" s="142"/>
      <c r="I13" s="136"/>
      <c r="J13" s="136"/>
      <c r="K13" s="136"/>
      <c r="S13" s="132"/>
      <c r="T13" s="132"/>
      <c r="U13" s="132"/>
    </row>
    <row r="14" spans="2:21" ht="13.5" customHeight="1">
      <c r="B14" s="139">
        <v>2011</v>
      </c>
      <c r="C14" s="140">
        <v>9.7332058746849732</v>
      </c>
      <c r="D14" s="141"/>
      <c r="E14" s="141">
        <v>7.1260971582514996</v>
      </c>
      <c r="F14" s="141">
        <v>2.6071087164334754</v>
      </c>
      <c r="G14" s="142"/>
      <c r="I14" s="136"/>
      <c r="J14" s="136"/>
      <c r="K14" s="136"/>
      <c r="S14" s="132"/>
      <c r="T14" s="132"/>
      <c r="U14" s="132"/>
    </row>
    <row r="15" spans="2:21" ht="13.5" customHeight="1">
      <c r="B15" s="139">
        <v>2012</v>
      </c>
      <c r="C15" s="140">
        <v>7.8564694454761019</v>
      </c>
      <c r="D15" s="141"/>
      <c r="E15" s="141">
        <v>5.8852098391566443</v>
      </c>
      <c r="F15" s="141">
        <v>1.9712596063194581</v>
      </c>
      <c r="G15" s="142"/>
      <c r="I15" s="136"/>
      <c r="J15" s="136"/>
      <c r="K15" s="136"/>
      <c r="S15" s="132"/>
      <c r="T15" s="132"/>
      <c r="U15" s="132"/>
    </row>
    <row r="16" spans="2:21" ht="13.5" customHeight="1">
      <c r="B16" s="139">
        <v>2013</v>
      </c>
      <c r="C16" s="140">
        <v>8.9341182735260194</v>
      </c>
      <c r="E16" s="141">
        <v>6.6562139455077958</v>
      </c>
      <c r="F16" s="141">
        <v>2.2779043280182232</v>
      </c>
      <c r="G16" s="142"/>
      <c r="I16" s="136"/>
      <c r="J16" s="136"/>
      <c r="K16" s="136"/>
      <c r="S16" s="132"/>
      <c r="T16" s="132"/>
      <c r="U16" s="132"/>
    </row>
    <row r="17" spans="2:21" ht="13.5" customHeight="1">
      <c r="B17" s="139">
        <v>2014</v>
      </c>
      <c r="C17" s="140">
        <v>7.9769425601909809</v>
      </c>
      <c r="E17" s="141">
        <v>6.2301668170834663</v>
      </c>
      <c r="F17" s="141">
        <v>1.7467757431075139</v>
      </c>
      <c r="I17" s="136"/>
      <c r="J17" s="136"/>
      <c r="K17" s="136"/>
      <c r="S17" s="132"/>
      <c r="T17" s="132"/>
      <c r="U17" s="132"/>
    </row>
    <row r="18" spans="2:21" ht="13.5" customHeight="1">
      <c r="B18" s="139">
        <v>2015</v>
      </c>
      <c r="C18" s="140">
        <v>8.4288703545430437</v>
      </c>
      <c r="D18" s="141"/>
      <c r="E18" s="141">
        <v>6.130087530576759</v>
      </c>
      <c r="F18" s="141">
        <v>2.2987828239662846</v>
      </c>
      <c r="G18" s="142"/>
      <c r="I18" s="136"/>
      <c r="J18" s="136"/>
      <c r="K18" s="136"/>
      <c r="S18" s="132"/>
      <c r="T18" s="132"/>
      <c r="U18" s="132"/>
    </row>
    <row r="19" spans="2:21" ht="13.5" customHeight="1">
      <c r="B19" s="139">
        <v>2016</v>
      </c>
      <c r="C19" s="140">
        <v>7.9550772110435188</v>
      </c>
      <c r="D19" s="141"/>
      <c r="E19" s="141">
        <v>6.2295273748245208</v>
      </c>
      <c r="F19" s="141">
        <v>1.7255498362189987</v>
      </c>
      <c r="I19" s="136"/>
      <c r="J19" s="136"/>
      <c r="K19" s="136"/>
      <c r="S19" s="132"/>
      <c r="T19" s="132"/>
      <c r="U19" s="132"/>
    </row>
    <row r="20" spans="2:21" ht="13.5" customHeight="1">
      <c r="B20" s="139">
        <v>2017</v>
      </c>
      <c r="C20" s="140">
        <v>8.0338139632482992</v>
      </c>
      <c r="D20" s="141"/>
      <c r="E20" s="141">
        <v>6.1152912257561676</v>
      </c>
      <c r="F20" s="141">
        <v>1.9185227374921312</v>
      </c>
    </row>
    <row r="21" spans="2:21" ht="13.5" customHeight="1">
      <c r="B21" s="139">
        <v>2018</v>
      </c>
      <c r="C21" s="140">
        <v>8.6310532967541072</v>
      </c>
      <c r="D21" s="141"/>
      <c r="E21" s="141">
        <v>6.7198914953299838</v>
      </c>
      <c r="F21" s="141">
        <v>1.9111618014241238</v>
      </c>
    </row>
    <row r="22" spans="2:21" ht="13.5" customHeight="1">
      <c r="B22" s="139">
        <v>2019</v>
      </c>
      <c r="C22" s="140">
        <v>8.0181114989151965</v>
      </c>
      <c r="D22" s="141"/>
      <c r="E22" s="141">
        <v>6.0686098795711096</v>
      </c>
      <c r="F22" s="141">
        <v>1.9495016193440871</v>
      </c>
    </row>
    <row r="23" spans="2:21" ht="13.5" customHeight="1">
      <c r="B23" s="95" t="s">
        <v>352</v>
      </c>
      <c r="C23" s="151">
        <v>8.8059545025684027</v>
      </c>
      <c r="D23" s="152"/>
      <c r="E23" s="152">
        <v>6.4646888213299789</v>
      </c>
      <c r="F23" s="152">
        <v>2.3412656812384247</v>
      </c>
    </row>
    <row r="24" spans="2:21" s="138" customFormat="1" ht="13.5" customHeight="1">
      <c r="B24" s="282" t="s">
        <v>353</v>
      </c>
      <c r="C24" s="151">
        <v>8.0944483929558562</v>
      </c>
      <c r="D24" s="152"/>
      <c r="E24" s="152">
        <v>6.2781331438047854</v>
      </c>
      <c r="F24" s="152">
        <v>1.8163152491510699</v>
      </c>
      <c r="S24" s="153"/>
      <c r="T24" s="153"/>
      <c r="U24" s="153"/>
    </row>
    <row r="25" spans="2:21" s="138" customFormat="1" ht="3" customHeight="1">
      <c r="B25" s="147"/>
      <c r="C25" s="148"/>
      <c r="D25" s="149"/>
      <c r="E25" s="149"/>
      <c r="F25" s="149"/>
      <c r="S25" s="153"/>
      <c r="T25" s="153"/>
      <c r="U25" s="153"/>
    </row>
    <row r="26" spans="2:21" ht="3" customHeight="1">
      <c r="B26" s="150"/>
      <c r="C26" s="151"/>
      <c r="D26" s="152"/>
      <c r="E26" s="152"/>
      <c r="F26" s="152"/>
    </row>
    <row r="27" spans="2:21">
      <c r="B27" s="138" t="s">
        <v>330</v>
      </c>
    </row>
    <row r="28" spans="2:21">
      <c r="B28" s="154" t="s">
        <v>331</v>
      </c>
    </row>
  </sheetData>
  <mergeCells count="5">
    <mergeCell ref="B4:F4"/>
    <mergeCell ref="B7:B8"/>
    <mergeCell ref="C7:F7"/>
    <mergeCell ref="C8:D8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7"/>
  <sheetViews>
    <sheetView showGridLines="0" zoomScaleNormal="100" workbookViewId="0">
      <selection activeCell="B2" sqref="B2:J2"/>
    </sheetView>
  </sheetViews>
  <sheetFormatPr baseColWidth="10" defaultColWidth="11.42578125" defaultRowHeight="12.75"/>
  <cols>
    <col min="1" max="1" width="8.7109375" style="132" customWidth="1"/>
    <col min="2" max="2" width="7.140625" style="132" customWidth="1"/>
    <col min="3" max="3" width="5.7109375" style="132" customWidth="1"/>
    <col min="4" max="4" width="2.28515625" style="132" customWidth="1"/>
    <col min="5" max="5" width="11.140625" style="132" customWidth="1"/>
    <col min="6" max="6" width="11.5703125" style="132" customWidth="1"/>
    <col min="7" max="7" width="7.7109375" style="132" customWidth="1"/>
    <col min="8" max="9" width="4.7109375" style="132" customWidth="1"/>
    <col min="10" max="10" width="12" style="132" customWidth="1"/>
    <col min="11" max="15" width="6" style="132" customWidth="1"/>
    <col min="16" max="16" width="7" style="132" customWidth="1"/>
    <col min="17" max="17" width="12.28515625" style="132" customWidth="1"/>
    <col min="18" max="20" width="12.7109375" style="132" customWidth="1"/>
    <col min="21" max="23" width="12.7109375" style="136" customWidth="1"/>
    <col min="24" max="25" width="12.7109375" style="132" customWidth="1"/>
    <col min="26" max="16384" width="11.42578125" style="132"/>
  </cols>
  <sheetData>
    <row r="1" spans="2:27">
      <c r="B1" s="155"/>
      <c r="C1" s="155"/>
      <c r="D1" s="155"/>
      <c r="E1" s="155"/>
      <c r="P1" s="144"/>
      <c r="T1" s="145"/>
      <c r="U1" s="133"/>
      <c r="V1" s="146"/>
      <c r="W1" s="144"/>
      <c r="X1" s="145"/>
      <c r="Y1" s="145"/>
      <c r="Z1" s="145"/>
    </row>
    <row r="2" spans="2:27" ht="15.75" customHeight="1">
      <c r="B2" s="317" t="s">
        <v>320</v>
      </c>
      <c r="C2" s="317"/>
      <c r="D2" s="317"/>
      <c r="E2" s="317"/>
      <c r="F2" s="317"/>
      <c r="G2" s="317"/>
      <c r="H2" s="317"/>
      <c r="I2" s="317"/>
      <c r="J2" s="317"/>
      <c r="P2" s="298" t="s">
        <v>262</v>
      </c>
      <c r="Q2" s="298"/>
      <c r="R2" s="298"/>
      <c r="S2" s="298"/>
      <c r="T2" s="298"/>
      <c r="U2" s="298"/>
      <c r="V2" s="298"/>
      <c r="W2" s="298"/>
      <c r="X2" s="298"/>
      <c r="Y2" s="145"/>
      <c r="Z2" s="145"/>
    </row>
    <row r="3" spans="2:27" ht="6.75" customHeight="1">
      <c r="B3" s="167"/>
      <c r="C3" s="166"/>
      <c r="D3" s="166"/>
      <c r="E3" s="166"/>
      <c r="F3" s="166"/>
      <c r="G3" s="166"/>
      <c r="H3" s="166"/>
      <c r="I3" s="166"/>
      <c r="J3" s="166"/>
      <c r="P3" s="144"/>
      <c r="T3" s="145"/>
      <c r="U3" s="133"/>
      <c r="V3" s="132"/>
      <c r="W3" s="144"/>
      <c r="X3" s="145"/>
      <c r="Y3" s="145"/>
      <c r="Z3" s="145"/>
    </row>
    <row r="4" spans="2:27" ht="34.5" customHeight="1">
      <c r="B4" s="311" t="s">
        <v>345</v>
      </c>
      <c r="C4" s="311"/>
      <c r="D4" s="311"/>
      <c r="E4" s="311"/>
      <c r="F4" s="311"/>
      <c r="G4" s="311"/>
      <c r="H4" s="311"/>
      <c r="I4" s="311"/>
      <c r="J4" s="311"/>
      <c r="P4" s="316" t="s">
        <v>335</v>
      </c>
      <c r="Q4" s="316"/>
      <c r="R4" s="316"/>
      <c r="S4" s="316"/>
      <c r="T4" s="316"/>
      <c r="U4" s="316"/>
      <c r="V4" s="316"/>
      <c r="W4" s="316"/>
      <c r="X4" s="316"/>
      <c r="Y4" s="316"/>
      <c r="Z4" s="156"/>
    </row>
    <row r="5" spans="2:27" s="10" customFormat="1" ht="16.5" customHeight="1">
      <c r="B5" s="90" t="s">
        <v>309</v>
      </c>
      <c r="C5" s="91"/>
      <c r="D5" s="91"/>
      <c r="E5" s="91"/>
      <c r="F5" s="91"/>
      <c r="G5" s="89"/>
      <c r="M5" s="87"/>
      <c r="N5" s="87"/>
      <c r="O5" s="87"/>
      <c r="P5" s="312" t="s">
        <v>308</v>
      </c>
      <c r="Q5" s="310"/>
      <c r="R5" s="310"/>
      <c r="S5" s="310"/>
      <c r="T5" s="310"/>
      <c r="U5" s="310"/>
      <c r="V5" s="310"/>
      <c r="W5" s="310"/>
      <c r="X5" s="310"/>
      <c r="Y5" s="132"/>
      <c r="Z5" s="132"/>
      <c r="AA5" s="132"/>
    </row>
    <row r="6" spans="2:27" ht="18.75" customHeight="1" thickBot="1">
      <c r="B6" s="134"/>
      <c r="K6" s="309"/>
      <c r="L6" s="309"/>
      <c r="M6" s="309"/>
      <c r="N6" s="309"/>
      <c r="O6" s="309"/>
      <c r="P6" s="83"/>
      <c r="Q6" s="84"/>
      <c r="R6" s="84"/>
      <c r="S6" s="84"/>
      <c r="T6" s="85"/>
    </row>
    <row r="7" spans="2:27">
      <c r="K7" s="310"/>
      <c r="L7" s="86"/>
      <c r="M7" s="86"/>
      <c r="N7" s="86"/>
      <c r="O7" s="86"/>
      <c r="P7" s="302" t="s">
        <v>6</v>
      </c>
      <c r="Q7" s="314" t="s">
        <v>7</v>
      </c>
      <c r="R7" s="313" t="s">
        <v>263</v>
      </c>
      <c r="S7" s="313"/>
      <c r="T7" s="313"/>
      <c r="U7" s="313" t="s">
        <v>292</v>
      </c>
      <c r="V7" s="313"/>
      <c r="W7" s="313"/>
      <c r="X7" s="313" t="s">
        <v>266</v>
      </c>
      <c r="Y7" s="313"/>
    </row>
    <row r="8" spans="2:27" ht="27.75" customHeight="1">
      <c r="K8" s="310"/>
      <c r="L8" s="86"/>
      <c r="M8" s="86"/>
      <c r="N8" s="86"/>
      <c r="O8" s="86"/>
      <c r="P8" s="303"/>
      <c r="Q8" s="315"/>
      <c r="R8" s="157" t="s">
        <v>5</v>
      </c>
      <c r="S8" s="157" t="s">
        <v>264</v>
      </c>
      <c r="T8" s="157" t="s">
        <v>328</v>
      </c>
      <c r="U8" s="157" t="s">
        <v>260</v>
      </c>
      <c r="V8" s="157" t="s">
        <v>261</v>
      </c>
      <c r="W8" s="157" t="s">
        <v>319</v>
      </c>
      <c r="X8" s="157" t="s">
        <v>264</v>
      </c>
      <c r="Y8" s="157" t="s">
        <v>265</v>
      </c>
    </row>
    <row r="9" spans="2:27">
      <c r="K9" s="310"/>
      <c r="L9" s="86"/>
      <c r="M9" s="86"/>
      <c r="N9" s="86"/>
      <c r="O9" s="86"/>
      <c r="V9" s="132"/>
      <c r="W9" s="132"/>
      <c r="X9" s="158"/>
      <c r="Y9" s="158"/>
    </row>
    <row r="10" spans="2:27" ht="12.75" customHeight="1">
      <c r="P10" s="159">
        <v>2007</v>
      </c>
      <c r="Q10" s="160">
        <v>34486</v>
      </c>
      <c r="R10" s="142">
        <v>381</v>
      </c>
      <c r="S10" s="142">
        <v>268</v>
      </c>
      <c r="T10" s="142">
        <v>113</v>
      </c>
      <c r="U10" s="161">
        <v>11.047961491619789</v>
      </c>
      <c r="V10" s="161">
        <v>7.7712695006669374</v>
      </c>
      <c r="W10" s="161">
        <v>3.2766919909528505</v>
      </c>
      <c r="X10" s="162">
        <v>70.341207349081373</v>
      </c>
      <c r="Y10" s="162">
        <v>29.658792650918635</v>
      </c>
    </row>
    <row r="11" spans="2:27">
      <c r="P11" s="159">
        <v>2008</v>
      </c>
      <c r="Q11" s="142">
        <v>35595</v>
      </c>
      <c r="R11" s="142">
        <v>362</v>
      </c>
      <c r="S11" s="142">
        <v>266</v>
      </c>
      <c r="T11" s="142">
        <v>96</v>
      </c>
      <c r="U11" s="161">
        <v>10.169967692091586</v>
      </c>
      <c r="V11" s="161">
        <v>7.4729596853490659</v>
      </c>
      <c r="W11" s="161">
        <v>2.6970080067425202</v>
      </c>
      <c r="X11" s="162">
        <v>73.480662983425418</v>
      </c>
      <c r="Y11" s="162">
        <v>26.519337016574585</v>
      </c>
    </row>
    <row r="12" spans="2:27">
      <c r="P12" s="159">
        <v>2009</v>
      </c>
      <c r="Q12" s="142">
        <v>35922</v>
      </c>
      <c r="R12" s="142">
        <v>307</v>
      </c>
      <c r="S12" s="142">
        <v>219</v>
      </c>
      <c r="T12" s="142">
        <v>88</v>
      </c>
      <c r="U12" s="161">
        <v>8.546294749735539</v>
      </c>
      <c r="V12" s="161">
        <v>6.0965425087689988</v>
      </c>
      <c r="W12" s="161">
        <v>2.4497522409665389</v>
      </c>
      <c r="X12" s="162">
        <v>71.335504885993487</v>
      </c>
      <c r="Y12" s="162">
        <v>28.664495114006517</v>
      </c>
    </row>
    <row r="13" spans="2:27">
      <c r="P13" s="159">
        <v>2010</v>
      </c>
      <c r="Q13" s="142">
        <v>33797</v>
      </c>
      <c r="R13" s="142">
        <v>332</v>
      </c>
      <c r="S13" s="142">
        <v>236</v>
      </c>
      <c r="T13" s="142">
        <v>96</v>
      </c>
      <c r="U13" s="161">
        <v>9.8233571027014239</v>
      </c>
      <c r="V13" s="161">
        <v>6.9828683019202886</v>
      </c>
      <c r="W13" s="161">
        <v>2.8404888007811344</v>
      </c>
      <c r="X13" s="162">
        <v>71.084337349397586</v>
      </c>
      <c r="Y13" s="162">
        <v>28.915662650602407</v>
      </c>
    </row>
    <row r="14" spans="2:27">
      <c r="P14" s="159">
        <v>2011</v>
      </c>
      <c r="Q14" s="142">
        <v>34521</v>
      </c>
      <c r="R14" s="142">
        <v>336</v>
      </c>
      <c r="S14" s="142">
        <v>246</v>
      </c>
      <c r="T14" s="142">
        <v>90</v>
      </c>
      <c r="U14" s="161">
        <v>9.7332058746849732</v>
      </c>
      <c r="V14" s="161">
        <v>7.1260971582514996</v>
      </c>
      <c r="W14" s="161">
        <v>2.6071087164334754</v>
      </c>
      <c r="X14" s="162">
        <v>73.214285714285708</v>
      </c>
      <c r="Y14" s="162">
        <v>26.785714285714285</v>
      </c>
    </row>
    <row r="15" spans="2:27">
      <c r="P15" s="159">
        <v>2012</v>
      </c>
      <c r="Q15" s="142">
        <v>35003</v>
      </c>
      <c r="R15" s="142">
        <v>275</v>
      </c>
      <c r="S15" s="142">
        <v>206</v>
      </c>
      <c r="T15" s="142">
        <v>69</v>
      </c>
      <c r="U15" s="161">
        <v>7.8564694454761019</v>
      </c>
      <c r="V15" s="161">
        <v>5.8852098391566443</v>
      </c>
      <c r="W15" s="161">
        <v>1.9712596063194581</v>
      </c>
      <c r="X15" s="162">
        <v>74.909090909090921</v>
      </c>
      <c r="Y15" s="162">
        <v>25.09090909090909</v>
      </c>
    </row>
    <row r="16" spans="2:27">
      <c r="P16" s="159">
        <v>2013</v>
      </c>
      <c r="Q16" s="142">
        <v>33803</v>
      </c>
      <c r="R16" s="142">
        <v>302</v>
      </c>
      <c r="S16" s="142">
        <v>225</v>
      </c>
      <c r="T16" s="142">
        <v>77</v>
      </c>
      <c r="U16" s="161">
        <v>8.9341182735260194</v>
      </c>
      <c r="V16" s="161">
        <v>6.6562139455077958</v>
      </c>
      <c r="W16" s="161">
        <v>2.2779043280182232</v>
      </c>
      <c r="X16" s="162">
        <v>74.503311258278146</v>
      </c>
      <c r="Y16" s="162">
        <v>25.496688741721858</v>
      </c>
    </row>
    <row r="17" spans="2:25">
      <c r="P17" s="159">
        <v>2014</v>
      </c>
      <c r="Q17" s="142">
        <v>34349</v>
      </c>
      <c r="R17" s="142">
        <v>274</v>
      </c>
      <c r="S17" s="142">
        <v>214</v>
      </c>
      <c r="T17" s="142">
        <v>60</v>
      </c>
      <c r="U17" s="161">
        <v>7.9769425601909809</v>
      </c>
      <c r="V17" s="161">
        <v>6.2301668170834663</v>
      </c>
      <c r="W17" s="161">
        <v>1.7467757431075139</v>
      </c>
      <c r="X17" s="162">
        <v>78.102189781021906</v>
      </c>
      <c r="Y17" s="162">
        <v>21.897810218978105</v>
      </c>
    </row>
    <row r="18" spans="2:25">
      <c r="P18" s="159">
        <v>2015</v>
      </c>
      <c r="Q18" s="142">
        <v>33931</v>
      </c>
      <c r="R18" s="142">
        <v>286</v>
      </c>
      <c r="S18" s="142">
        <v>208</v>
      </c>
      <c r="T18" s="142">
        <v>78</v>
      </c>
      <c r="U18" s="161">
        <v>8.4288703545430437</v>
      </c>
      <c r="V18" s="161">
        <v>6.130087530576759</v>
      </c>
      <c r="W18" s="161">
        <v>2.2987828239662846</v>
      </c>
      <c r="X18" s="162">
        <v>72.727272727272734</v>
      </c>
      <c r="Y18" s="162">
        <v>27.27272727272727</v>
      </c>
    </row>
    <row r="19" spans="2:25">
      <c r="P19" s="159">
        <v>2016</v>
      </c>
      <c r="Q19" s="142">
        <v>34192</v>
      </c>
      <c r="R19" s="142">
        <v>272</v>
      </c>
      <c r="S19" s="142">
        <v>213</v>
      </c>
      <c r="T19" s="142">
        <v>59</v>
      </c>
      <c r="U19" s="161">
        <v>7.9550772110435188</v>
      </c>
      <c r="V19" s="161">
        <v>6.2295273748245208</v>
      </c>
      <c r="W19" s="161">
        <v>1.7255498362189987</v>
      </c>
      <c r="X19" s="162">
        <v>78.308823529411768</v>
      </c>
      <c r="Y19" s="162">
        <v>21.691176470588236</v>
      </c>
    </row>
    <row r="20" spans="2:25">
      <c r="P20" s="159">
        <v>2017</v>
      </c>
      <c r="Q20" s="142">
        <v>33359</v>
      </c>
      <c r="R20" s="142">
        <v>268</v>
      </c>
      <c r="S20" s="142">
        <v>204</v>
      </c>
      <c r="T20" s="142">
        <v>64</v>
      </c>
      <c r="U20" s="161">
        <v>8.0338139632482992</v>
      </c>
      <c r="V20" s="161">
        <v>6.1152912257561676</v>
      </c>
      <c r="W20" s="161">
        <v>1.9185227374921312</v>
      </c>
      <c r="X20" s="162">
        <v>76.119402985074629</v>
      </c>
      <c r="Y20" s="162">
        <v>23.880597014925371</v>
      </c>
    </row>
    <row r="21" spans="2:25">
      <c r="P21" s="159">
        <v>2018</v>
      </c>
      <c r="Q21" s="142">
        <v>32441</v>
      </c>
      <c r="R21" s="142">
        <v>280</v>
      </c>
      <c r="S21" s="142">
        <v>218</v>
      </c>
      <c r="T21" s="142">
        <v>62</v>
      </c>
      <c r="U21" s="161">
        <v>8.6310532967541072</v>
      </c>
      <c r="V21" s="161">
        <v>6.7198914953299838</v>
      </c>
      <c r="W21" s="161">
        <v>1.9111618014241238</v>
      </c>
      <c r="X21" s="162">
        <v>77.857142857142861</v>
      </c>
      <c r="Y21" s="162">
        <v>22.142857142857142</v>
      </c>
    </row>
    <row r="22" spans="2:25">
      <c r="P22" s="163">
        <v>2019</v>
      </c>
      <c r="Q22" s="142">
        <v>31803</v>
      </c>
      <c r="R22" s="142">
        <v>255</v>
      </c>
      <c r="S22" s="142">
        <v>193</v>
      </c>
      <c r="T22" s="142">
        <v>62</v>
      </c>
      <c r="U22" s="161">
        <v>8.0181114989151965</v>
      </c>
      <c r="V22" s="161">
        <v>6.0686098795711096</v>
      </c>
      <c r="W22" s="161">
        <v>1.9495016193440871</v>
      </c>
      <c r="X22" s="162">
        <v>75.686274509803923</v>
      </c>
      <c r="Y22" s="162">
        <v>24.313725490196077</v>
      </c>
    </row>
    <row r="23" spans="2:25">
      <c r="P23" s="163">
        <v>2020</v>
      </c>
      <c r="Q23" s="142">
        <v>28617</v>
      </c>
      <c r="R23" s="142">
        <v>252</v>
      </c>
      <c r="S23" s="142">
        <v>185</v>
      </c>
      <c r="T23" s="142">
        <v>67</v>
      </c>
      <c r="U23" s="161">
        <v>8.8059545025684027</v>
      </c>
      <c r="V23" s="161">
        <v>6.4646888213299789</v>
      </c>
      <c r="W23" s="161">
        <v>2.3412656812384247</v>
      </c>
      <c r="X23" s="162">
        <v>73.412698412698404</v>
      </c>
      <c r="Y23" s="162">
        <v>26.587301587301589</v>
      </c>
    </row>
    <row r="24" spans="2:25" ht="14.25" customHeight="1">
      <c r="B24" s="138" t="s">
        <v>334</v>
      </c>
      <c r="P24" s="163">
        <v>2021</v>
      </c>
      <c r="Q24" s="142">
        <v>25326</v>
      </c>
      <c r="R24" s="142">
        <v>205</v>
      </c>
      <c r="S24" s="142">
        <v>159</v>
      </c>
      <c r="T24" s="142">
        <v>46</v>
      </c>
      <c r="U24" s="161">
        <v>8.0944483929558562</v>
      </c>
      <c r="V24" s="161">
        <v>6.2781331438047854</v>
      </c>
      <c r="W24" s="161">
        <v>1.8163152491510699</v>
      </c>
      <c r="X24" s="162">
        <v>77.560975609756099</v>
      </c>
      <c r="Y24" s="162">
        <v>22.439024390243905</v>
      </c>
    </row>
    <row r="25" spans="2:25">
      <c r="B25" s="154" t="s">
        <v>310</v>
      </c>
      <c r="U25" s="165"/>
    </row>
    <row r="27" spans="2:25" ht="6" customHeight="1">
      <c r="E27" s="164"/>
    </row>
  </sheetData>
  <mergeCells count="12">
    <mergeCell ref="K6:O6"/>
    <mergeCell ref="K7:K9"/>
    <mergeCell ref="P2:X2"/>
    <mergeCell ref="B4:J4"/>
    <mergeCell ref="P5:X5"/>
    <mergeCell ref="R7:T7"/>
    <mergeCell ref="U7:W7"/>
    <mergeCell ref="P7:P8"/>
    <mergeCell ref="Q7:Q8"/>
    <mergeCell ref="X7:Y7"/>
    <mergeCell ref="P4:Y4"/>
    <mergeCell ref="B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8"/>
  <sheetViews>
    <sheetView zoomScaleNormal="100" workbookViewId="0">
      <selection activeCell="B2" sqref="B2"/>
    </sheetView>
  </sheetViews>
  <sheetFormatPr baseColWidth="10" defaultColWidth="14.85546875" defaultRowHeight="12.75"/>
  <cols>
    <col min="1" max="1" width="8.7109375" style="132" customWidth="1"/>
    <col min="2" max="2" width="28.28515625" style="168" customWidth="1"/>
    <col min="3" max="3" width="4.7109375" style="168" hidden="1" customWidth="1"/>
    <col min="4" max="4" width="1.28515625" style="168" hidden="1" customWidth="1"/>
    <col min="5" max="5" width="6.42578125" style="168" customWidth="1"/>
    <col min="6" max="6" width="2.42578125" style="168" customWidth="1"/>
    <col min="7" max="7" width="6.42578125" style="168" customWidth="1"/>
    <col min="8" max="8" width="2.42578125" style="168" customWidth="1"/>
    <col min="9" max="9" width="6.42578125" style="168" customWidth="1"/>
    <col min="10" max="10" width="2.42578125" style="168" customWidth="1"/>
    <col min="11" max="11" width="6.42578125" style="168" customWidth="1"/>
    <col min="12" max="12" width="2.42578125" style="168" customWidth="1"/>
    <col min="13" max="13" width="6.42578125" style="168" customWidth="1"/>
    <col min="14" max="14" width="2.42578125" style="168" customWidth="1"/>
    <col min="15" max="15" width="6.42578125" style="168" customWidth="1"/>
    <col min="16" max="16" width="2.42578125" style="168" customWidth="1"/>
    <col min="17" max="17" width="9" style="168" customWidth="1"/>
    <col min="18" max="20" width="6" style="168" customWidth="1"/>
    <col min="21" max="21" width="7" style="168" customWidth="1"/>
    <col min="22" max="24" width="7.28515625" style="168" customWidth="1"/>
    <col min="25" max="25" width="7.140625" style="168" customWidth="1"/>
    <col min="26" max="26" width="5" style="168" customWidth="1"/>
    <col min="27" max="27" width="2.5703125" style="168" customWidth="1"/>
    <col min="28" max="16384" width="14.85546875" style="168"/>
  </cols>
  <sheetData>
    <row r="2" spans="1:29" ht="15.75" customHeight="1">
      <c r="B2" s="188" t="s">
        <v>321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79"/>
      <c r="N2" s="179"/>
      <c r="O2" s="179"/>
      <c r="P2" s="179"/>
    </row>
    <row r="3" spans="1:29" ht="7.5" customHeight="1">
      <c r="B3" s="189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79"/>
      <c r="N3" s="179"/>
      <c r="O3" s="179"/>
      <c r="P3" s="179"/>
    </row>
    <row r="4" spans="1:29" ht="33.75" customHeight="1">
      <c r="B4" s="318" t="s">
        <v>359</v>
      </c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</row>
    <row r="5" spans="1:29" ht="13.5" customHeight="1"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</row>
    <row r="6" spans="1:29" ht="23.25" customHeight="1">
      <c r="B6" s="280" t="s">
        <v>267</v>
      </c>
      <c r="C6" s="320">
        <v>2008</v>
      </c>
      <c r="D6" s="320"/>
      <c r="E6" s="319">
        <v>2016</v>
      </c>
      <c r="F6" s="319"/>
      <c r="G6" s="319">
        <v>2017</v>
      </c>
      <c r="H6" s="319"/>
      <c r="I6" s="319">
        <v>2018</v>
      </c>
      <c r="J6" s="319"/>
      <c r="K6" s="319">
        <v>2019</v>
      </c>
      <c r="L6" s="319"/>
      <c r="M6" s="319" t="s">
        <v>354</v>
      </c>
      <c r="N6" s="319"/>
      <c r="O6" s="319" t="s">
        <v>355</v>
      </c>
      <c r="P6" s="319"/>
      <c r="Q6" s="169"/>
    </row>
    <row r="7" spans="1:29" ht="3.75" customHeight="1">
      <c r="B7" s="170"/>
      <c r="C7" s="171"/>
      <c r="D7" s="172"/>
      <c r="E7" s="172"/>
      <c r="F7" s="172"/>
      <c r="G7" s="172"/>
      <c r="H7" s="172"/>
      <c r="I7" s="172"/>
      <c r="J7" s="172"/>
      <c r="K7" s="172"/>
      <c r="L7" s="172"/>
      <c r="Q7" s="172"/>
    </row>
    <row r="8" spans="1:29" s="176" customFormat="1" ht="17.100000000000001" customHeight="1">
      <c r="A8" s="132"/>
      <c r="B8" s="173" t="s">
        <v>1</v>
      </c>
      <c r="C8" s="174" t="e">
        <f>+#REF!</f>
        <v>#REF!</v>
      </c>
      <c r="D8" s="174"/>
      <c r="E8" s="175">
        <v>272</v>
      </c>
      <c r="F8" s="175"/>
      <c r="G8" s="175">
        <v>268</v>
      </c>
      <c r="H8" s="175"/>
      <c r="I8" s="175">
        <v>280</v>
      </c>
      <c r="J8" s="175"/>
      <c r="K8" s="175">
        <v>255</v>
      </c>
      <c r="L8" s="175"/>
      <c r="M8" s="175">
        <v>252</v>
      </c>
      <c r="N8" s="175"/>
      <c r="O8" s="175">
        <v>205</v>
      </c>
      <c r="Q8" s="174"/>
      <c r="R8" s="177"/>
    </row>
    <row r="9" spans="1:29" s="179" customFormat="1" ht="21" customHeight="1">
      <c r="A9" s="132"/>
      <c r="B9" s="173" t="s">
        <v>5</v>
      </c>
      <c r="C9" s="178">
        <v>100</v>
      </c>
      <c r="D9" s="178"/>
      <c r="E9" s="181">
        <v>100</v>
      </c>
      <c r="F9" s="184"/>
      <c r="G9" s="181">
        <v>100</v>
      </c>
      <c r="H9" s="184"/>
      <c r="I9" s="181">
        <v>100</v>
      </c>
      <c r="J9" s="184"/>
      <c r="K9" s="181">
        <v>100</v>
      </c>
      <c r="L9" s="184"/>
      <c r="M9" s="181">
        <v>100</v>
      </c>
      <c r="N9" s="184"/>
      <c r="O9" s="181">
        <v>100</v>
      </c>
      <c r="Q9" s="180"/>
    </row>
    <row r="10" spans="1:29" s="183" customFormat="1" ht="25.5" customHeight="1">
      <c r="A10" s="190"/>
      <c r="B10" s="173" t="s">
        <v>268</v>
      </c>
      <c r="C10" s="181" t="e">
        <f>+#REF!/#REF!*100</f>
        <v>#REF!</v>
      </c>
      <c r="D10" s="181"/>
      <c r="E10" s="181">
        <v>51.838235294117652</v>
      </c>
      <c r="F10" s="181"/>
      <c r="G10" s="181">
        <v>46.64179104477612</v>
      </c>
      <c r="H10" s="181"/>
      <c r="I10" s="181">
        <v>50</v>
      </c>
      <c r="J10" s="181"/>
      <c r="K10" s="181">
        <v>49.803921568627452</v>
      </c>
      <c r="L10" s="181"/>
      <c r="M10" s="181">
        <v>53.174603174603178</v>
      </c>
      <c r="N10" s="181"/>
      <c r="O10" s="181">
        <v>47.317073170731703</v>
      </c>
      <c r="Q10" s="181"/>
      <c r="R10" s="184"/>
      <c r="S10" s="184"/>
      <c r="T10" s="184"/>
      <c r="U10" s="184"/>
      <c r="V10" s="184"/>
      <c r="W10" s="184"/>
      <c r="Z10" s="184"/>
      <c r="AB10" s="184"/>
      <c r="AC10" s="184"/>
    </row>
    <row r="11" spans="1:29" s="183" customFormat="1" ht="21.75" customHeight="1">
      <c r="A11" s="190"/>
      <c r="B11" s="173" t="s">
        <v>269</v>
      </c>
      <c r="C11" s="181" t="e">
        <f>+#REF!/#REF!*100</f>
        <v>#REF!</v>
      </c>
      <c r="D11" s="181"/>
      <c r="E11" s="181">
        <v>33.088235294117645</v>
      </c>
      <c r="F11" s="181"/>
      <c r="G11" s="181">
        <v>37.686567164179102</v>
      </c>
      <c r="H11" s="181"/>
      <c r="I11" s="181">
        <v>35.357142857142861</v>
      </c>
      <c r="J11" s="181"/>
      <c r="K11" s="181">
        <v>31.372549019607842</v>
      </c>
      <c r="L11" s="181"/>
      <c r="M11" s="181">
        <v>35.317460317460316</v>
      </c>
      <c r="O11" s="181">
        <v>40</v>
      </c>
      <c r="Q11" s="181"/>
      <c r="R11" s="184"/>
      <c r="S11" s="184"/>
      <c r="T11" s="184"/>
      <c r="U11" s="184"/>
      <c r="V11" s="184"/>
      <c r="W11" s="184"/>
      <c r="Z11" s="184"/>
      <c r="AB11" s="184"/>
      <c r="AC11" s="184"/>
    </row>
    <row r="12" spans="1:29" s="183" customFormat="1" ht="25.5" customHeight="1">
      <c r="A12" s="190"/>
      <c r="B12" s="173" t="s">
        <v>270</v>
      </c>
      <c r="C12" s="181" t="e">
        <f>+#REF!/#REF!*100</f>
        <v>#REF!</v>
      </c>
      <c r="D12" s="181"/>
      <c r="E12" s="181">
        <v>6.25</v>
      </c>
      <c r="F12" s="181"/>
      <c r="G12" s="181">
        <v>8.5820895522388057</v>
      </c>
      <c r="H12" s="181"/>
      <c r="I12" s="181">
        <v>9.2857142857142865</v>
      </c>
      <c r="J12" s="181"/>
      <c r="K12" s="181">
        <v>8.6274509803921564</v>
      </c>
      <c r="L12" s="181"/>
      <c r="M12" s="181">
        <v>5.9523809523809517</v>
      </c>
      <c r="O12" s="181">
        <v>0</v>
      </c>
      <c r="P12" s="181"/>
      <c r="Q12" s="181"/>
      <c r="R12" s="184"/>
      <c r="S12" s="184"/>
      <c r="T12" s="184"/>
      <c r="U12" s="184"/>
      <c r="V12" s="184"/>
      <c r="W12" s="184"/>
      <c r="Z12" s="184"/>
      <c r="AB12" s="184"/>
      <c r="AC12" s="184"/>
    </row>
    <row r="13" spans="1:29" s="183" customFormat="1" ht="25.5" customHeight="1">
      <c r="A13" s="190"/>
      <c r="B13" s="173" t="s">
        <v>271</v>
      </c>
      <c r="C13" s="181" t="e">
        <f>+#REF!/#REF!*100</f>
        <v>#REF!</v>
      </c>
      <c r="D13" s="181"/>
      <c r="E13" s="181">
        <v>1.1029411764705883</v>
      </c>
      <c r="F13" s="181"/>
      <c r="G13" s="181">
        <v>1.1194029850746268</v>
      </c>
      <c r="H13" s="181"/>
      <c r="I13" s="181">
        <v>1.4285714285714286</v>
      </c>
      <c r="J13" s="181"/>
      <c r="K13" s="181">
        <v>3.1372549019607843</v>
      </c>
      <c r="L13" s="181"/>
      <c r="M13" s="181">
        <v>1.1904761904761905</v>
      </c>
      <c r="O13" s="181">
        <v>0.48780487804878048</v>
      </c>
      <c r="Q13" s="181"/>
      <c r="R13" s="184"/>
      <c r="S13" s="184"/>
      <c r="T13" s="184"/>
      <c r="U13" s="184"/>
      <c r="V13" s="184"/>
      <c r="W13" s="184"/>
      <c r="Z13" s="184"/>
      <c r="AB13" s="184"/>
      <c r="AC13" s="184"/>
    </row>
    <row r="14" spans="1:29" s="183" customFormat="1" ht="25.5" customHeight="1">
      <c r="A14" s="190"/>
      <c r="B14" s="173" t="s">
        <v>272</v>
      </c>
      <c r="C14" s="181" t="e">
        <f>+#REF!/#REF!*100</f>
        <v>#REF!</v>
      </c>
      <c r="D14" s="181"/>
      <c r="E14" s="181">
        <v>2.2058823529411766</v>
      </c>
      <c r="F14" s="181"/>
      <c r="G14" s="181">
        <v>0.74626865671641784</v>
      </c>
      <c r="H14" s="181"/>
      <c r="I14" s="181">
        <v>0.7142857142857143</v>
      </c>
      <c r="J14" s="181"/>
      <c r="K14" s="181">
        <v>1.5686274509803921</v>
      </c>
      <c r="L14" s="181"/>
      <c r="M14" s="181">
        <v>0</v>
      </c>
      <c r="O14" s="181">
        <v>0.48780487804878048</v>
      </c>
      <c r="Q14" s="181"/>
      <c r="R14" s="184"/>
      <c r="S14" s="184"/>
      <c r="T14" s="184"/>
      <c r="U14" s="184"/>
      <c r="V14" s="184"/>
      <c r="W14" s="184"/>
      <c r="Z14" s="184"/>
      <c r="AB14" s="184"/>
      <c r="AC14" s="184"/>
    </row>
    <row r="15" spans="1:29" s="183" customFormat="1" ht="21.75" customHeight="1">
      <c r="A15" s="190"/>
      <c r="B15" s="173" t="s">
        <v>273</v>
      </c>
      <c r="C15" s="181" t="e">
        <f>+#REF!/#REF!*100</f>
        <v>#REF!</v>
      </c>
      <c r="D15" s="181"/>
      <c r="E15" s="187">
        <v>0.73529411764705876</v>
      </c>
      <c r="F15" s="187"/>
      <c r="G15" s="187">
        <v>1.4925373134328357</v>
      </c>
      <c r="H15" s="187"/>
      <c r="I15" s="187">
        <v>0</v>
      </c>
      <c r="J15" s="187"/>
      <c r="K15" s="187">
        <v>2.3529411764705883</v>
      </c>
      <c r="L15" s="187"/>
      <c r="M15" s="187">
        <v>0.79365079365079361</v>
      </c>
      <c r="N15" s="187"/>
      <c r="O15" s="187">
        <v>0.97560975609756095</v>
      </c>
      <c r="P15" s="284"/>
      <c r="Q15" s="181"/>
      <c r="R15" s="184"/>
      <c r="S15" s="184"/>
      <c r="T15" s="184"/>
      <c r="U15" s="184"/>
      <c r="V15" s="184"/>
      <c r="W15" s="184"/>
      <c r="Z15" s="184"/>
      <c r="AB15" s="184"/>
      <c r="AC15" s="184"/>
    </row>
    <row r="16" spans="1:29" s="183" customFormat="1" ht="21.75" customHeight="1">
      <c r="A16" s="190"/>
      <c r="B16" s="173" t="s">
        <v>274</v>
      </c>
      <c r="C16" s="181" t="e">
        <f>+#REF!/#REF!*100</f>
        <v>#REF!</v>
      </c>
      <c r="D16" s="181"/>
      <c r="E16" s="187">
        <v>4.7794117647058822</v>
      </c>
      <c r="F16" s="187"/>
      <c r="G16" s="187">
        <v>3.7313432835820892</v>
      </c>
      <c r="H16" s="187"/>
      <c r="I16" s="187">
        <v>3.214285714285714</v>
      </c>
      <c r="J16" s="187"/>
      <c r="K16" s="187">
        <v>3.1372549019607843</v>
      </c>
      <c r="L16" s="187"/>
      <c r="M16" s="187">
        <v>3.5714285714285712</v>
      </c>
      <c r="N16" s="187"/>
      <c r="O16" s="187">
        <v>10.731707317073171</v>
      </c>
      <c r="P16" s="284"/>
      <c r="Q16" s="181"/>
      <c r="R16" s="184"/>
      <c r="S16" s="184"/>
      <c r="T16" s="184"/>
      <c r="U16" s="184"/>
      <c r="V16" s="184"/>
      <c r="W16" s="184"/>
      <c r="Z16" s="184"/>
      <c r="AB16" s="184"/>
      <c r="AC16" s="184"/>
    </row>
    <row r="17" spans="2:29" ht="5.25" customHeight="1">
      <c r="B17" s="185"/>
      <c r="C17" s="186"/>
      <c r="D17" s="18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186"/>
      <c r="Q17" s="187"/>
    </row>
    <row r="18" spans="2:29" ht="5.25" customHeight="1">
      <c r="B18" s="192"/>
      <c r="C18" s="187"/>
      <c r="D18" s="187"/>
      <c r="P18" s="187"/>
      <c r="Q18" s="187"/>
    </row>
    <row r="19" spans="2:29" ht="12.95" customHeight="1">
      <c r="B19" s="138" t="s">
        <v>330</v>
      </c>
      <c r="C19" s="138"/>
      <c r="D19" s="138"/>
      <c r="P19" s="138"/>
      <c r="Q19" s="181"/>
      <c r="R19" s="182"/>
      <c r="S19" s="182"/>
      <c r="T19" s="182"/>
      <c r="U19" s="182"/>
      <c r="V19" s="182"/>
      <c r="W19" s="182"/>
      <c r="Z19" s="182"/>
      <c r="AB19" s="182"/>
      <c r="AC19" s="182"/>
    </row>
    <row r="20" spans="2:29">
      <c r="B20" s="154" t="s">
        <v>336</v>
      </c>
    </row>
    <row r="22" spans="2:29">
      <c r="B22" s="182"/>
    </row>
    <row r="23" spans="2:29">
      <c r="B23" s="182"/>
    </row>
    <row r="24" spans="2:29">
      <c r="B24" s="182"/>
    </row>
    <row r="25" spans="2:29">
      <c r="B25" s="182"/>
    </row>
    <row r="26" spans="2:29">
      <c r="B26" s="182"/>
    </row>
    <row r="27" spans="2:29">
      <c r="B27" s="182"/>
    </row>
    <row r="28" spans="2:29">
      <c r="B28" s="182"/>
    </row>
  </sheetData>
  <mergeCells count="8">
    <mergeCell ref="B4:P4"/>
    <mergeCell ref="O6:P6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B2" sqref="B2"/>
    </sheetView>
  </sheetViews>
  <sheetFormatPr baseColWidth="10" defaultColWidth="14.85546875" defaultRowHeight="12.75"/>
  <cols>
    <col min="1" max="1" width="8.7109375" style="132" customWidth="1"/>
    <col min="2" max="2" width="22.7109375" style="168" customWidth="1"/>
    <col min="3" max="3" width="4.7109375" style="168" hidden="1" customWidth="1"/>
    <col min="4" max="4" width="1.28515625" style="168" hidden="1" customWidth="1"/>
    <col min="5" max="5" width="5.28515625" style="168" customWidth="1"/>
    <col min="6" max="6" width="2.42578125" style="168" customWidth="1"/>
    <col min="7" max="7" width="5.28515625" style="168" customWidth="1"/>
    <col min="8" max="8" width="2.28515625" style="168" customWidth="1"/>
    <col min="9" max="9" width="5.28515625" style="168" customWidth="1"/>
    <col min="10" max="10" width="2.28515625" style="168" customWidth="1"/>
    <col min="11" max="11" width="5.28515625" style="168" customWidth="1"/>
    <col min="12" max="12" width="2.28515625" style="168" customWidth="1"/>
    <col min="13" max="13" width="7.140625" style="168" customWidth="1"/>
    <col min="14" max="14" width="2.28515625" style="168" customWidth="1"/>
    <col min="15" max="15" width="5.28515625" style="168" customWidth="1"/>
    <col min="16" max="16" width="2.28515625" style="168" customWidth="1"/>
    <col min="17" max="17" width="18" style="168" customWidth="1"/>
    <col min="18" max="18" width="32.28515625" style="168" customWidth="1"/>
    <col min="19" max="24" width="5.7109375" style="168" customWidth="1"/>
    <col min="25" max="25" width="3.42578125" style="168" customWidth="1"/>
    <col min="26" max="31" width="5.7109375" style="168" customWidth="1"/>
    <col min="32" max="16384" width="14.85546875" style="168"/>
  </cols>
  <sheetData>
    <row r="1" spans="2:32" ht="12.75" customHeight="1">
      <c r="B1" s="193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2:32" ht="12.95" customHeight="1">
      <c r="B2" s="200" t="s">
        <v>322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179"/>
      <c r="N2" s="179"/>
      <c r="R2" s="298" t="s">
        <v>275</v>
      </c>
      <c r="S2" s="298"/>
      <c r="T2" s="298"/>
      <c r="U2" s="298"/>
      <c r="V2" s="298"/>
      <c r="W2" s="298"/>
      <c r="X2" s="298"/>
    </row>
    <row r="3" spans="2:32" ht="9" customHeight="1">
      <c r="B3" s="202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179"/>
      <c r="N3" s="179"/>
    </row>
    <row r="4" spans="2:32" ht="30.75" customHeight="1">
      <c r="B4" s="323" t="s">
        <v>359</v>
      </c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R4" s="316" t="s">
        <v>337</v>
      </c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</row>
    <row r="6" spans="2:32" ht="15.75" customHeight="1">
      <c r="B6" s="179" t="s">
        <v>10</v>
      </c>
      <c r="R6" s="195" t="s">
        <v>267</v>
      </c>
      <c r="S6" s="322" t="s">
        <v>277</v>
      </c>
      <c r="T6" s="322"/>
      <c r="U6" s="322"/>
      <c r="V6" s="322"/>
      <c r="W6" s="322"/>
      <c r="X6" s="322"/>
      <c r="Y6" s="195"/>
      <c r="Z6" s="322" t="s">
        <v>278</v>
      </c>
      <c r="AA6" s="322"/>
      <c r="AB6" s="322"/>
      <c r="AC6" s="322"/>
      <c r="AD6" s="322"/>
      <c r="AE6" s="322"/>
    </row>
    <row r="7" spans="2:32">
      <c r="R7" s="196"/>
      <c r="S7" s="197">
        <v>2016</v>
      </c>
      <c r="T7" s="197">
        <v>2017</v>
      </c>
      <c r="U7" s="197">
        <v>2018</v>
      </c>
      <c r="V7" s="197">
        <v>2019</v>
      </c>
      <c r="W7" s="197">
        <v>2020</v>
      </c>
      <c r="X7" s="197">
        <v>2021</v>
      </c>
      <c r="Y7" s="196"/>
      <c r="Z7" s="197">
        <v>2016</v>
      </c>
      <c r="AA7" s="197">
        <v>2017</v>
      </c>
      <c r="AB7" s="197">
        <v>2018</v>
      </c>
      <c r="AC7" s="197">
        <v>2019</v>
      </c>
      <c r="AD7" s="197">
        <v>2020</v>
      </c>
      <c r="AE7" s="197">
        <v>2021</v>
      </c>
    </row>
    <row r="9" spans="2:32">
      <c r="N9" s="198"/>
      <c r="P9" s="198"/>
      <c r="Q9" s="198"/>
      <c r="R9" s="168" t="s">
        <v>276</v>
      </c>
      <c r="S9" s="168">
        <f>SUM(S11:S17)</f>
        <v>286</v>
      </c>
      <c r="T9" s="168">
        <f t="shared" ref="T9:X9" si="0">SUM(T11:T17)</f>
        <v>272</v>
      </c>
      <c r="U9" s="168">
        <f t="shared" si="0"/>
        <v>268</v>
      </c>
      <c r="V9" s="168">
        <f t="shared" si="0"/>
        <v>255</v>
      </c>
      <c r="W9" s="168">
        <f t="shared" si="0"/>
        <v>252</v>
      </c>
      <c r="X9" s="168">
        <f t="shared" si="0"/>
        <v>205</v>
      </c>
      <c r="Z9" s="198">
        <f>SUM(Z11:Z17)</f>
        <v>99.999999999999986</v>
      </c>
      <c r="AA9" s="198">
        <f t="shared" ref="AA9:AE9" si="1">SUM(AA11:AA17)</f>
        <v>100.00000000000001</v>
      </c>
      <c r="AB9" s="198">
        <f t="shared" si="1"/>
        <v>100.00000000000001</v>
      </c>
      <c r="AC9" s="198">
        <f t="shared" si="1"/>
        <v>100</v>
      </c>
      <c r="AD9" s="198">
        <f t="shared" si="1"/>
        <v>100</v>
      </c>
      <c r="AE9" s="198">
        <f t="shared" si="1"/>
        <v>99.999999999999986</v>
      </c>
    </row>
    <row r="10" spans="2:32" ht="6" customHeight="1">
      <c r="N10" s="198"/>
      <c r="P10" s="198"/>
      <c r="Q10" s="198"/>
    </row>
    <row r="11" spans="2:32" ht="21" customHeight="1">
      <c r="N11" s="198"/>
      <c r="P11" s="198"/>
      <c r="Q11" s="198"/>
      <c r="R11" s="173" t="s">
        <v>268</v>
      </c>
      <c r="S11" s="191">
        <v>135</v>
      </c>
      <c r="T11" s="191">
        <v>141</v>
      </c>
      <c r="U11" s="191">
        <v>125</v>
      </c>
      <c r="V11" s="191">
        <v>127</v>
      </c>
      <c r="W11" s="191">
        <v>134</v>
      </c>
      <c r="X11" s="191">
        <v>97</v>
      </c>
      <c r="Z11" s="199">
        <f t="shared" ref="Z11:Z17" si="2">S11/$S$9*100</f>
        <v>47.2027972027972</v>
      </c>
      <c r="AA11" s="199">
        <f t="shared" ref="AA11:AA17" si="3">T11/$T$9*100</f>
        <v>51.838235294117652</v>
      </c>
      <c r="AB11" s="199">
        <f t="shared" ref="AB11:AB17" si="4">U11/$U$9*100</f>
        <v>46.64179104477612</v>
      </c>
      <c r="AC11" s="199">
        <v>49.803921568627452</v>
      </c>
      <c r="AD11" s="199">
        <v>53.174603174603178</v>
      </c>
      <c r="AE11" s="199">
        <v>47.317073170731703</v>
      </c>
      <c r="AF11" s="198"/>
    </row>
    <row r="12" spans="2:32" ht="21" customHeight="1">
      <c r="N12" s="198"/>
      <c r="P12" s="198"/>
      <c r="Q12" s="198"/>
      <c r="R12" s="173" t="s">
        <v>269</v>
      </c>
      <c r="S12" s="168">
        <v>108</v>
      </c>
      <c r="T12" s="168">
        <v>90</v>
      </c>
      <c r="U12" s="168">
        <v>101</v>
      </c>
      <c r="V12" s="168">
        <v>80</v>
      </c>
      <c r="W12" s="168">
        <v>89</v>
      </c>
      <c r="X12" s="168">
        <v>82</v>
      </c>
      <c r="Z12" s="283">
        <f t="shared" si="2"/>
        <v>37.76223776223776</v>
      </c>
      <c r="AA12" s="283">
        <f t="shared" si="3"/>
        <v>33.088235294117645</v>
      </c>
      <c r="AB12" s="283">
        <f t="shared" si="4"/>
        <v>37.686567164179102</v>
      </c>
      <c r="AC12" s="283">
        <v>31.372549019607842</v>
      </c>
      <c r="AD12" s="283">
        <v>35.317460317460316</v>
      </c>
      <c r="AE12" s="283">
        <v>40</v>
      </c>
      <c r="AF12" s="198"/>
    </row>
    <row r="13" spans="2:32" ht="21" customHeight="1">
      <c r="N13" s="198"/>
      <c r="P13" s="198"/>
      <c r="Q13" s="198"/>
      <c r="R13" s="173" t="s">
        <v>270</v>
      </c>
      <c r="S13" s="168">
        <v>14</v>
      </c>
      <c r="T13" s="168">
        <v>17</v>
      </c>
      <c r="U13" s="168">
        <v>23</v>
      </c>
      <c r="V13" s="168">
        <v>22</v>
      </c>
      <c r="W13" s="168">
        <v>15</v>
      </c>
      <c r="X13" s="168">
        <v>0</v>
      </c>
      <c r="Z13" s="283">
        <f t="shared" si="2"/>
        <v>4.895104895104895</v>
      </c>
      <c r="AA13" s="283">
        <f t="shared" si="3"/>
        <v>6.25</v>
      </c>
      <c r="AB13" s="283">
        <f t="shared" si="4"/>
        <v>8.5820895522388057</v>
      </c>
      <c r="AC13" s="283">
        <v>8.6274509803921564</v>
      </c>
      <c r="AD13" s="283">
        <v>5.9523809523809517</v>
      </c>
      <c r="AE13" s="283">
        <v>0</v>
      </c>
      <c r="AF13" s="198"/>
    </row>
    <row r="14" spans="2:32" ht="21" customHeight="1">
      <c r="N14" s="198"/>
      <c r="P14" s="198"/>
      <c r="Q14" s="198"/>
      <c r="R14" s="173" t="s">
        <v>271</v>
      </c>
      <c r="S14" s="168">
        <v>2</v>
      </c>
      <c r="T14" s="168">
        <v>3</v>
      </c>
      <c r="U14" s="168">
        <v>3</v>
      </c>
      <c r="V14" s="168">
        <v>8</v>
      </c>
      <c r="W14" s="168">
        <v>3</v>
      </c>
      <c r="X14" s="168">
        <v>1</v>
      </c>
      <c r="Z14" s="283">
        <f t="shared" si="2"/>
        <v>0.69930069930069927</v>
      </c>
      <c r="AA14" s="283">
        <f t="shared" si="3"/>
        <v>1.1029411764705883</v>
      </c>
      <c r="AB14" s="283">
        <f t="shared" si="4"/>
        <v>1.1194029850746268</v>
      </c>
      <c r="AC14" s="283">
        <v>3.1372549019607843</v>
      </c>
      <c r="AD14" s="283">
        <v>1.1904761904761905</v>
      </c>
      <c r="AE14" s="283">
        <v>0.48780487804878048</v>
      </c>
      <c r="AF14" s="198"/>
    </row>
    <row r="15" spans="2:32" ht="21" customHeight="1">
      <c r="N15" s="198"/>
      <c r="P15" s="198"/>
      <c r="Q15" s="198"/>
      <c r="R15" s="173" t="s">
        <v>272</v>
      </c>
      <c r="S15" s="168">
        <v>12</v>
      </c>
      <c r="T15" s="168">
        <v>6</v>
      </c>
      <c r="U15" s="168">
        <v>2</v>
      </c>
      <c r="V15" s="168">
        <v>4</v>
      </c>
      <c r="W15" s="168">
        <v>0</v>
      </c>
      <c r="X15" s="168">
        <v>1</v>
      </c>
      <c r="Z15" s="283">
        <f t="shared" si="2"/>
        <v>4.1958041958041958</v>
      </c>
      <c r="AA15" s="283">
        <f t="shared" si="3"/>
        <v>2.2058823529411766</v>
      </c>
      <c r="AB15" s="283">
        <f t="shared" si="4"/>
        <v>0.74626865671641784</v>
      </c>
      <c r="AC15" s="283">
        <v>1.5686274509803921</v>
      </c>
      <c r="AD15" s="283">
        <v>0</v>
      </c>
      <c r="AE15" s="283">
        <v>0.48780487804878048</v>
      </c>
      <c r="AF15" s="198"/>
    </row>
    <row r="16" spans="2:32" ht="21" customHeight="1">
      <c r="N16" s="198"/>
      <c r="P16" s="198"/>
      <c r="Q16" s="198"/>
      <c r="R16" s="173" t="s">
        <v>273</v>
      </c>
      <c r="S16" s="168">
        <v>5</v>
      </c>
      <c r="T16" s="168">
        <v>2</v>
      </c>
      <c r="U16" s="168">
        <v>4</v>
      </c>
      <c r="V16" s="168">
        <v>6</v>
      </c>
      <c r="W16" s="168">
        <v>2</v>
      </c>
      <c r="X16" s="168">
        <v>2</v>
      </c>
      <c r="Z16" s="283">
        <f t="shared" si="2"/>
        <v>1.7482517482517483</v>
      </c>
      <c r="AA16" s="283">
        <f t="shared" si="3"/>
        <v>0.73529411764705876</v>
      </c>
      <c r="AB16" s="283">
        <f t="shared" si="4"/>
        <v>1.4925373134328357</v>
      </c>
      <c r="AC16" s="283">
        <v>2.3529411764705883</v>
      </c>
      <c r="AD16" s="283">
        <v>0.79365079365079361</v>
      </c>
      <c r="AE16" s="283">
        <v>0.97560975609756095</v>
      </c>
      <c r="AF16" s="198"/>
    </row>
    <row r="17" spans="2:32" ht="21" customHeight="1">
      <c r="R17" s="173" t="s">
        <v>274</v>
      </c>
      <c r="S17" s="168">
        <v>10</v>
      </c>
      <c r="T17" s="168">
        <v>13</v>
      </c>
      <c r="U17" s="168">
        <v>10</v>
      </c>
      <c r="V17" s="168">
        <v>8</v>
      </c>
      <c r="W17" s="168">
        <v>9</v>
      </c>
      <c r="X17" s="168">
        <v>22</v>
      </c>
      <c r="Z17" s="283">
        <f t="shared" si="2"/>
        <v>3.4965034965034967</v>
      </c>
      <c r="AA17" s="283">
        <f t="shared" si="3"/>
        <v>4.7794117647058822</v>
      </c>
      <c r="AB17" s="283">
        <f t="shared" si="4"/>
        <v>3.7313432835820892</v>
      </c>
      <c r="AC17" s="283">
        <v>3.1372549019607843</v>
      </c>
      <c r="AD17" s="283">
        <v>3.5714285714285712</v>
      </c>
      <c r="AE17" s="283">
        <v>10.731707317073171</v>
      </c>
      <c r="AF17" s="198"/>
    </row>
    <row r="18" spans="2:32" ht="6" customHeight="1"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</row>
    <row r="24" spans="2:32">
      <c r="B24" s="321" t="s">
        <v>346</v>
      </c>
      <c r="C24" s="321"/>
      <c r="D24" s="321"/>
      <c r="E24" s="321"/>
      <c r="F24" s="321"/>
      <c r="G24" s="321"/>
      <c r="H24" s="321"/>
      <c r="I24" s="321"/>
    </row>
    <row r="26" spans="2:32">
      <c r="B26" s="138" t="s">
        <v>334</v>
      </c>
    </row>
    <row r="27" spans="2:32">
      <c r="B27" s="154" t="s">
        <v>311</v>
      </c>
    </row>
  </sheetData>
  <mergeCells count="6">
    <mergeCell ref="B24:I24"/>
    <mergeCell ref="R4:AE4"/>
    <mergeCell ref="S6:X6"/>
    <mergeCell ref="Z6:AE6"/>
    <mergeCell ref="R2:X2"/>
    <mergeCell ref="B4:N4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9"/>
  <sheetViews>
    <sheetView zoomScaleNormal="100" workbookViewId="0">
      <selection activeCell="B2" sqref="B2:O2"/>
    </sheetView>
  </sheetViews>
  <sheetFormatPr baseColWidth="10" defaultColWidth="11.42578125" defaultRowHeight="12.75"/>
  <cols>
    <col min="1" max="1" width="8.7109375" style="132" customWidth="1"/>
    <col min="2" max="2" width="2.140625" style="132" customWidth="1"/>
    <col min="3" max="3" width="15.85546875" style="132" customWidth="1"/>
    <col min="4" max="4" width="5.85546875" style="132" customWidth="1"/>
    <col min="5" max="5" width="2.140625" style="132" customWidth="1"/>
    <col min="6" max="6" width="5.85546875" style="132" customWidth="1"/>
    <col min="7" max="7" width="2.140625" style="132" customWidth="1"/>
    <col min="8" max="8" width="5.85546875" style="132" customWidth="1"/>
    <col min="9" max="9" width="2.140625" style="132" customWidth="1"/>
    <col min="10" max="10" width="5.85546875" style="132" customWidth="1"/>
    <col min="11" max="11" width="2.140625" style="132" customWidth="1"/>
    <col min="12" max="12" width="5.85546875" style="132" customWidth="1"/>
    <col min="13" max="13" width="2.140625" style="132" customWidth="1"/>
    <col min="14" max="14" width="5.85546875" style="132" customWidth="1"/>
    <col min="15" max="15" width="2.140625" style="132" customWidth="1"/>
    <col min="16" max="16" width="6.42578125" style="132" customWidth="1"/>
    <col min="17" max="17" width="6.140625" style="132" customWidth="1"/>
    <col min="18" max="18" width="3.140625" style="132" customWidth="1"/>
    <col min="19" max="19" width="11.42578125" style="132"/>
    <col min="20" max="31" width="11.42578125" style="132" customWidth="1"/>
    <col min="32" max="16384" width="11.42578125" style="132"/>
  </cols>
  <sheetData>
    <row r="2" spans="2:31" ht="15.75">
      <c r="B2" s="308" t="s">
        <v>323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R2" s="298" t="s">
        <v>288</v>
      </c>
      <c r="S2" s="298"/>
      <c r="T2" s="298"/>
      <c r="U2" s="298"/>
      <c r="V2" s="298"/>
      <c r="W2" s="298"/>
      <c r="X2" s="298"/>
      <c r="Y2" s="298"/>
      <c r="Z2" s="298"/>
    </row>
    <row r="3" spans="2:31" ht="7.5" customHeight="1">
      <c r="B3" s="189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</row>
    <row r="4" spans="2:31" ht="29.25" customHeight="1">
      <c r="B4" s="329" t="s">
        <v>338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R4" s="326" t="s">
        <v>339</v>
      </c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</row>
    <row r="5" spans="2:31" ht="14.25">
      <c r="B5" s="134" t="s">
        <v>309</v>
      </c>
    </row>
    <row r="6" spans="2:31" ht="15">
      <c r="C6" s="203"/>
      <c r="R6" s="327" t="s">
        <v>289</v>
      </c>
      <c r="S6" s="327"/>
      <c r="T6" s="325">
        <v>2016</v>
      </c>
      <c r="U6" s="325"/>
      <c r="V6" s="325">
        <v>2017</v>
      </c>
      <c r="W6" s="325"/>
      <c r="X6" s="325">
        <v>2018</v>
      </c>
      <c r="Y6" s="325"/>
      <c r="Z6" s="325">
        <v>2019</v>
      </c>
      <c r="AA6" s="325"/>
      <c r="AB6" s="325">
        <v>2020</v>
      </c>
      <c r="AC6" s="325"/>
      <c r="AD6" s="325">
        <v>2021</v>
      </c>
      <c r="AE6" s="325"/>
    </row>
    <row r="7" spans="2:31" ht="28.5" customHeight="1">
      <c r="B7" s="330" t="s">
        <v>279</v>
      </c>
      <c r="C7" s="330"/>
      <c r="D7" s="324">
        <v>2016</v>
      </c>
      <c r="E7" s="324"/>
      <c r="F7" s="324">
        <v>2017</v>
      </c>
      <c r="G7" s="324"/>
      <c r="H7" s="324">
        <v>2018</v>
      </c>
      <c r="I7" s="324"/>
      <c r="J7" s="324">
        <v>2019</v>
      </c>
      <c r="K7" s="324"/>
      <c r="L7" s="324" t="s">
        <v>354</v>
      </c>
      <c r="M7" s="324"/>
      <c r="N7" s="324" t="s">
        <v>355</v>
      </c>
      <c r="O7" s="324"/>
      <c r="R7" s="328"/>
      <c r="S7" s="328"/>
      <c r="T7" s="204" t="s">
        <v>1</v>
      </c>
      <c r="U7" s="205" t="s">
        <v>7</v>
      </c>
      <c r="V7" s="204" t="s">
        <v>1</v>
      </c>
      <c r="W7" s="205" t="s">
        <v>7</v>
      </c>
      <c r="X7" s="204" t="s">
        <v>1</v>
      </c>
      <c r="Y7" s="205" t="s">
        <v>7</v>
      </c>
      <c r="Z7" s="204" t="s">
        <v>1</v>
      </c>
      <c r="AA7" s="205" t="s">
        <v>7</v>
      </c>
      <c r="AB7" s="204" t="s">
        <v>1</v>
      </c>
      <c r="AC7" s="205" t="s">
        <v>7</v>
      </c>
      <c r="AD7" s="204" t="s">
        <v>1</v>
      </c>
      <c r="AE7" s="205" t="s">
        <v>7</v>
      </c>
    </row>
    <row r="8" spans="2:31" ht="6" customHeight="1">
      <c r="B8" s="206"/>
      <c r="C8" s="207"/>
      <c r="D8" s="138"/>
      <c r="E8" s="138"/>
      <c r="F8" s="138"/>
      <c r="G8" s="138"/>
      <c r="H8" s="138"/>
      <c r="I8" s="138"/>
      <c r="J8" s="138"/>
      <c r="K8" s="138"/>
      <c r="R8" s="208"/>
      <c r="S8" s="208"/>
    </row>
    <row r="9" spans="2:31" ht="15" customHeight="1">
      <c r="B9" s="206" t="s">
        <v>280</v>
      </c>
      <c r="C9" s="206"/>
      <c r="D9" s="223">
        <v>7.9550772110435188</v>
      </c>
      <c r="E9" s="223"/>
      <c r="F9" s="223">
        <v>8.0338139632482992</v>
      </c>
      <c r="G9" s="223"/>
      <c r="H9" s="223">
        <v>8.6310532967541072</v>
      </c>
      <c r="I9" s="223"/>
      <c r="J9" s="223">
        <v>8.0183636249292487</v>
      </c>
      <c r="K9" s="223"/>
      <c r="L9" s="223">
        <v>9.158216077757114</v>
      </c>
      <c r="M9" s="223"/>
      <c r="N9" s="223">
        <v>8.0944483929558562</v>
      </c>
      <c r="O9" s="209"/>
      <c r="Q9" s="210"/>
      <c r="R9" s="214" t="s">
        <v>280</v>
      </c>
      <c r="S9" s="211"/>
      <c r="T9" s="153">
        <v>286</v>
      </c>
      <c r="U9" s="212">
        <v>33931</v>
      </c>
      <c r="V9" s="153">
        <v>272</v>
      </c>
      <c r="W9" s="212">
        <v>34192</v>
      </c>
      <c r="X9" s="153">
        <v>268</v>
      </c>
      <c r="Y9" s="212">
        <v>33359</v>
      </c>
      <c r="Z9" s="153">
        <v>255</v>
      </c>
      <c r="AA9" s="212">
        <v>31802</v>
      </c>
      <c r="AB9" s="153">
        <v>252</v>
      </c>
      <c r="AC9" s="212">
        <v>28617</v>
      </c>
      <c r="AD9" s="153">
        <v>205</v>
      </c>
      <c r="AE9" s="212">
        <v>25326</v>
      </c>
    </row>
    <row r="10" spans="2:31" ht="15" customHeight="1">
      <c r="B10" s="213"/>
      <c r="C10" s="138" t="s">
        <v>3</v>
      </c>
      <c r="D10" s="209">
        <v>8.6751694817878882</v>
      </c>
      <c r="E10" s="209"/>
      <c r="F10" s="209">
        <v>8.0990668466459308</v>
      </c>
      <c r="G10" s="209"/>
      <c r="H10" s="209">
        <v>9.2553384550238942</v>
      </c>
      <c r="I10" s="138"/>
      <c r="J10" s="209">
        <v>7.3780147560295122</v>
      </c>
      <c r="K10" s="138"/>
      <c r="L10" s="209">
        <v>10.228764945746079</v>
      </c>
      <c r="N10" s="209">
        <v>9.0627420604182802</v>
      </c>
      <c r="Q10" s="210"/>
      <c r="R10" s="214"/>
      <c r="S10" s="214" t="s">
        <v>3</v>
      </c>
      <c r="T10" s="153">
        <v>154</v>
      </c>
      <c r="U10" s="212">
        <v>17387</v>
      </c>
      <c r="V10" s="153">
        <v>151</v>
      </c>
      <c r="W10" s="212">
        <v>17406</v>
      </c>
      <c r="X10" s="153">
        <v>138</v>
      </c>
      <c r="Y10" s="212">
        <v>17039</v>
      </c>
      <c r="Z10" s="153">
        <v>119</v>
      </c>
      <c r="AA10" s="212">
        <v>16129</v>
      </c>
      <c r="AB10" s="153">
        <v>143</v>
      </c>
      <c r="AC10" s="212">
        <v>14535</v>
      </c>
      <c r="AD10" s="153">
        <v>117</v>
      </c>
      <c r="AE10" s="212">
        <v>12910</v>
      </c>
    </row>
    <row r="11" spans="2:31" ht="15" customHeight="1">
      <c r="B11" s="213"/>
      <c r="C11" s="138" t="s">
        <v>4</v>
      </c>
      <c r="D11" s="209">
        <v>7.2083879423328971</v>
      </c>
      <c r="E11" s="209"/>
      <c r="F11" s="209">
        <v>7.9656862745098032</v>
      </c>
      <c r="G11" s="209"/>
      <c r="H11" s="209">
        <v>7.9824010056568184</v>
      </c>
      <c r="I11" s="138"/>
      <c r="J11" s="209">
        <v>8.6773432016844243</v>
      </c>
      <c r="K11" s="138"/>
      <c r="L11" s="209">
        <v>8.0541696364932296</v>
      </c>
      <c r="N11" s="209">
        <v>7.0876288659793811</v>
      </c>
      <c r="Q11" s="210"/>
      <c r="R11" s="214"/>
      <c r="S11" s="214" t="s">
        <v>4</v>
      </c>
      <c r="T11" s="153">
        <v>132</v>
      </c>
      <c r="U11" s="212">
        <v>16544</v>
      </c>
      <c r="V11" s="153">
        <v>121</v>
      </c>
      <c r="W11" s="212">
        <v>16786</v>
      </c>
      <c r="X11" s="153">
        <v>130</v>
      </c>
      <c r="Y11" s="212">
        <v>16320</v>
      </c>
      <c r="Z11" s="153">
        <v>136</v>
      </c>
      <c r="AA11" s="212">
        <v>15673</v>
      </c>
      <c r="AB11" s="153">
        <v>109</v>
      </c>
      <c r="AC11" s="212">
        <v>14082</v>
      </c>
      <c r="AD11" s="153">
        <v>88</v>
      </c>
      <c r="AE11" s="212">
        <v>12416</v>
      </c>
    </row>
    <row r="12" spans="2:31" ht="15" customHeight="1">
      <c r="B12" s="206" t="s">
        <v>281</v>
      </c>
      <c r="C12" s="206"/>
      <c r="D12" s="223">
        <v>7.4626865671641793</v>
      </c>
      <c r="E12" s="223"/>
      <c r="F12" s="223">
        <v>7.4992500749925011</v>
      </c>
      <c r="G12" s="223"/>
      <c r="H12" s="223">
        <v>8.2800545016245692</v>
      </c>
      <c r="I12" s="206"/>
      <c r="J12" s="223">
        <v>8.2852648138437335</v>
      </c>
      <c r="K12" s="206"/>
      <c r="L12" s="223">
        <v>8.7357437515166225</v>
      </c>
      <c r="M12" s="166"/>
      <c r="N12" s="223">
        <v>7.3397036421548263</v>
      </c>
      <c r="Q12" s="210"/>
      <c r="R12" s="214" t="s">
        <v>281</v>
      </c>
      <c r="S12" s="211"/>
      <c r="T12" s="153">
        <v>77</v>
      </c>
      <c r="U12" s="212">
        <v>10345</v>
      </c>
      <c r="V12" s="153">
        <v>77</v>
      </c>
      <c r="W12" s="212">
        <v>10318</v>
      </c>
      <c r="X12" s="153">
        <v>75</v>
      </c>
      <c r="Y12" s="212">
        <v>10001</v>
      </c>
      <c r="Z12" s="153">
        <v>79</v>
      </c>
      <c r="AA12" s="212">
        <v>9535</v>
      </c>
      <c r="AB12" s="153">
        <v>72</v>
      </c>
      <c r="AC12" s="212">
        <v>8242</v>
      </c>
      <c r="AD12" s="153">
        <v>53</v>
      </c>
      <c r="AE12" s="212">
        <v>7221</v>
      </c>
    </row>
    <row r="13" spans="2:31" ht="15" customHeight="1">
      <c r="B13" s="138"/>
      <c r="C13" s="138" t="s">
        <v>3</v>
      </c>
      <c r="D13" s="209">
        <v>8.2289134093884417</v>
      </c>
      <c r="E13" s="209"/>
      <c r="F13" s="209">
        <v>9.143968871595332</v>
      </c>
      <c r="G13" s="209"/>
      <c r="H13" s="209">
        <v>7.9107505070993911</v>
      </c>
      <c r="I13" s="138"/>
      <c r="J13" s="209">
        <v>8.2987551867219924</v>
      </c>
      <c r="K13" s="138"/>
      <c r="L13" s="209">
        <v>8.5612366230677761</v>
      </c>
      <c r="N13" s="209">
        <v>7.8868642915420182</v>
      </c>
      <c r="R13" s="214"/>
      <c r="S13" s="214" t="s">
        <v>3</v>
      </c>
      <c r="T13" s="153">
        <v>47</v>
      </c>
      <c r="U13" s="212">
        <v>5299</v>
      </c>
      <c r="V13" s="153">
        <v>44</v>
      </c>
      <c r="W13" s="212">
        <v>5347</v>
      </c>
      <c r="X13" s="153">
        <v>47</v>
      </c>
      <c r="Y13" s="212">
        <v>5140</v>
      </c>
      <c r="Z13" s="153">
        <v>40</v>
      </c>
      <c r="AA13" s="212">
        <v>4820</v>
      </c>
      <c r="AB13" s="153">
        <v>36</v>
      </c>
      <c r="AC13" s="212">
        <v>4205</v>
      </c>
      <c r="AD13" s="153">
        <v>29</v>
      </c>
      <c r="AE13" s="212">
        <v>3677</v>
      </c>
    </row>
    <row r="14" spans="2:31" ht="15" customHeight="1">
      <c r="B14" s="138"/>
      <c r="C14" s="138" t="s">
        <v>4</v>
      </c>
      <c r="D14" s="209">
        <v>6.6385033192516598</v>
      </c>
      <c r="E14" s="209"/>
      <c r="F14" s="209">
        <v>5.7601316601522319</v>
      </c>
      <c r="G14" s="209"/>
      <c r="H14" s="209">
        <v>8.6749078291043151</v>
      </c>
      <c r="I14" s="138"/>
      <c r="J14" s="209">
        <v>8.271474019088016</v>
      </c>
      <c r="K14" s="138"/>
      <c r="L14" s="209">
        <v>8.9175130047064641</v>
      </c>
      <c r="N14" s="209">
        <v>6.7720090293453721</v>
      </c>
      <c r="R14" s="214"/>
      <c r="S14" s="214" t="s">
        <v>4</v>
      </c>
      <c r="T14" s="153">
        <v>30</v>
      </c>
      <c r="U14" s="212">
        <v>5046</v>
      </c>
      <c r="V14" s="153">
        <v>33</v>
      </c>
      <c r="W14" s="212">
        <v>4971</v>
      </c>
      <c r="X14" s="153">
        <v>28</v>
      </c>
      <c r="Y14" s="212">
        <v>4861</v>
      </c>
      <c r="Z14" s="153">
        <v>39</v>
      </c>
      <c r="AA14" s="212">
        <v>4715</v>
      </c>
      <c r="AB14" s="153">
        <v>36</v>
      </c>
      <c r="AC14" s="212">
        <v>4037</v>
      </c>
      <c r="AD14" s="153">
        <v>24</v>
      </c>
      <c r="AE14" s="212">
        <v>3544</v>
      </c>
    </row>
    <row r="15" spans="2:31" ht="15" customHeight="1">
      <c r="B15" s="206" t="s">
        <v>282</v>
      </c>
      <c r="C15" s="206"/>
      <c r="D15" s="223">
        <v>7.042253521126761</v>
      </c>
      <c r="E15" s="223"/>
      <c r="F15" s="223">
        <v>7.3146715431143621</v>
      </c>
      <c r="G15" s="223"/>
      <c r="H15" s="223">
        <v>7.2788353863381863</v>
      </c>
      <c r="I15" s="206"/>
      <c r="J15" s="223">
        <v>6.3327576280944156</v>
      </c>
      <c r="K15" s="206"/>
      <c r="L15" s="223">
        <v>7.7666825170391505</v>
      </c>
      <c r="M15" s="166"/>
      <c r="N15" s="223">
        <v>7.1111111111111116</v>
      </c>
      <c r="Q15" s="210"/>
      <c r="R15" s="214" t="s">
        <v>282</v>
      </c>
      <c r="S15" s="211"/>
      <c r="T15" s="153">
        <v>58</v>
      </c>
      <c r="U15" s="212">
        <v>7057</v>
      </c>
      <c r="V15" s="153">
        <v>50</v>
      </c>
      <c r="W15" s="212">
        <v>7100</v>
      </c>
      <c r="X15" s="153">
        <v>52</v>
      </c>
      <c r="Y15" s="212">
        <v>7109</v>
      </c>
      <c r="Z15" s="153">
        <v>44</v>
      </c>
      <c r="AA15" s="212">
        <v>6948</v>
      </c>
      <c r="AB15" s="153">
        <v>49</v>
      </c>
      <c r="AC15" s="212">
        <v>6309</v>
      </c>
      <c r="AD15" s="153">
        <v>40</v>
      </c>
      <c r="AE15" s="212">
        <v>5625</v>
      </c>
    </row>
    <row r="16" spans="2:31" ht="15" customHeight="1">
      <c r="B16" s="138"/>
      <c r="C16" s="138" t="s">
        <v>3</v>
      </c>
      <c r="D16" s="209">
        <v>7.6185101580135441</v>
      </c>
      <c r="E16" s="209"/>
      <c r="F16" s="209">
        <v>4.9369171695008234</v>
      </c>
      <c r="G16" s="209"/>
      <c r="H16" s="209">
        <v>9.1387427305455553</v>
      </c>
      <c r="I16" s="138"/>
      <c r="J16" s="209">
        <v>6.0310166570936241</v>
      </c>
      <c r="K16" s="138"/>
      <c r="L16" s="209">
        <v>9.3779306033135352</v>
      </c>
      <c r="N16" s="209">
        <v>6.239168110918544</v>
      </c>
      <c r="R16" s="214"/>
      <c r="S16" s="214" t="s">
        <v>3</v>
      </c>
      <c r="T16" s="153">
        <v>33</v>
      </c>
      <c r="U16" s="212">
        <v>3604</v>
      </c>
      <c r="V16" s="153">
        <v>27</v>
      </c>
      <c r="W16" s="212">
        <v>3544</v>
      </c>
      <c r="X16" s="153">
        <v>18</v>
      </c>
      <c r="Y16" s="212">
        <v>3646</v>
      </c>
      <c r="Z16" s="153">
        <v>21</v>
      </c>
      <c r="AA16" s="212">
        <v>3482</v>
      </c>
      <c r="AB16" s="153">
        <v>30</v>
      </c>
      <c r="AC16" s="212">
        <v>3199</v>
      </c>
      <c r="AD16" s="153">
        <v>18</v>
      </c>
      <c r="AE16" s="212">
        <v>2885</v>
      </c>
    </row>
    <row r="17" spans="2:31" ht="15" customHeight="1">
      <c r="B17" s="138"/>
      <c r="C17" s="138" t="s">
        <v>4</v>
      </c>
      <c r="D17" s="209">
        <v>6.4679415073115862</v>
      </c>
      <c r="E17" s="209"/>
      <c r="F17" s="209">
        <v>9.8180768120127055</v>
      </c>
      <c r="G17" s="209"/>
      <c r="H17" s="209">
        <v>5.3778658363996605</v>
      </c>
      <c r="I17" s="138"/>
      <c r="J17" s="209">
        <v>6.6358915175995383</v>
      </c>
      <c r="K17" s="138"/>
      <c r="L17" s="209">
        <v>6.109324758842444</v>
      </c>
      <c r="N17" s="209">
        <v>8.0291970802919703</v>
      </c>
      <c r="R17" s="214"/>
      <c r="S17" s="214" t="s">
        <v>4</v>
      </c>
      <c r="T17" s="153">
        <v>25</v>
      </c>
      <c r="U17" s="212">
        <v>3453</v>
      </c>
      <c r="V17" s="153">
        <v>23</v>
      </c>
      <c r="W17" s="212">
        <v>3556</v>
      </c>
      <c r="X17" s="153">
        <v>34</v>
      </c>
      <c r="Y17" s="212">
        <v>3463</v>
      </c>
      <c r="Z17" s="153">
        <v>23</v>
      </c>
      <c r="AA17" s="212">
        <v>3466</v>
      </c>
      <c r="AB17" s="153">
        <v>19</v>
      </c>
      <c r="AC17" s="212">
        <v>3110</v>
      </c>
      <c r="AD17" s="153">
        <v>22</v>
      </c>
      <c r="AE17" s="212">
        <v>2740</v>
      </c>
    </row>
    <row r="18" spans="2:31" ht="15" customHeight="1">
      <c r="B18" s="206" t="s">
        <v>283</v>
      </c>
      <c r="C18" s="206"/>
      <c r="D18" s="223">
        <v>6.8532267275842376</v>
      </c>
      <c r="E18" s="223"/>
      <c r="F18" s="223">
        <v>7.9976303317535535</v>
      </c>
      <c r="G18" s="223"/>
      <c r="H18" s="223">
        <v>9.3138776777398338</v>
      </c>
      <c r="I18" s="206"/>
      <c r="J18" s="223">
        <v>10.439734261309713</v>
      </c>
      <c r="K18" s="206"/>
      <c r="L18" s="223">
        <v>7.6019350380096746</v>
      </c>
      <c r="M18" s="166"/>
      <c r="N18" s="223">
        <v>9.8896918980601001</v>
      </c>
      <c r="Q18" s="210"/>
      <c r="R18" s="214" t="s">
        <v>283</v>
      </c>
      <c r="S18" s="211"/>
      <c r="T18" s="153">
        <v>44</v>
      </c>
      <c r="U18" s="212">
        <v>3438</v>
      </c>
      <c r="V18" s="153">
        <v>24</v>
      </c>
      <c r="W18" s="212">
        <v>3502</v>
      </c>
      <c r="X18" s="153">
        <v>27</v>
      </c>
      <c r="Y18" s="212">
        <v>3376</v>
      </c>
      <c r="Z18" s="153">
        <v>33</v>
      </c>
      <c r="AA18" s="212">
        <v>3161</v>
      </c>
      <c r="AB18" s="153">
        <v>22</v>
      </c>
      <c r="AC18" s="212">
        <v>2894</v>
      </c>
      <c r="AD18" s="153">
        <v>26</v>
      </c>
      <c r="AE18" s="212">
        <v>2629</v>
      </c>
    </row>
    <row r="19" spans="2:31" ht="15" customHeight="1">
      <c r="B19" s="138"/>
      <c r="C19" s="138" t="s">
        <v>3</v>
      </c>
      <c r="D19" s="209">
        <v>6.83371298405467</v>
      </c>
      <c r="E19" s="209"/>
      <c r="F19" s="209">
        <v>9.9823840281855549</v>
      </c>
      <c r="G19" s="209"/>
      <c r="H19" s="209">
        <v>12.277470841006753</v>
      </c>
      <c r="I19" s="138"/>
      <c r="J19" s="209">
        <v>9.0206185567010309</v>
      </c>
      <c r="K19" s="138"/>
      <c r="L19" s="209">
        <v>8.9655172413793096</v>
      </c>
      <c r="N19" s="209">
        <v>10.37037037037037</v>
      </c>
      <c r="R19" s="214"/>
      <c r="S19" s="214" t="s">
        <v>3</v>
      </c>
      <c r="T19" s="153">
        <v>22</v>
      </c>
      <c r="U19" s="212">
        <v>1741</v>
      </c>
      <c r="V19" s="153">
        <v>12</v>
      </c>
      <c r="W19" s="212">
        <v>1756</v>
      </c>
      <c r="X19" s="153">
        <v>17</v>
      </c>
      <c r="Y19" s="212">
        <v>1703</v>
      </c>
      <c r="Z19" s="153">
        <v>14</v>
      </c>
      <c r="AA19" s="212">
        <v>1552</v>
      </c>
      <c r="AB19" s="153">
        <v>13</v>
      </c>
      <c r="AC19" s="212">
        <v>1450</v>
      </c>
      <c r="AD19" s="153">
        <v>14</v>
      </c>
      <c r="AE19" s="212">
        <v>1350</v>
      </c>
    </row>
    <row r="20" spans="2:31" ht="15" customHeight="1">
      <c r="B20" s="138"/>
      <c r="C20" s="138" t="s">
        <v>4</v>
      </c>
      <c r="D20" s="209">
        <v>6.8728522336769755</v>
      </c>
      <c r="E20" s="209"/>
      <c r="F20" s="209">
        <v>5.9772863120143462</v>
      </c>
      <c r="G20" s="209"/>
      <c r="H20" s="209">
        <v>6.2814070351758797</v>
      </c>
      <c r="I20" s="138"/>
      <c r="J20" s="209">
        <v>11.808576755748913</v>
      </c>
      <c r="K20" s="138"/>
      <c r="L20" s="209">
        <v>6.2326869806094187</v>
      </c>
      <c r="N20" s="209">
        <v>9.382329945269742</v>
      </c>
      <c r="R20" s="214"/>
      <c r="S20" s="214" t="s">
        <v>4</v>
      </c>
      <c r="T20" s="153">
        <v>22</v>
      </c>
      <c r="U20" s="212">
        <v>1697</v>
      </c>
      <c r="V20" s="153">
        <v>12</v>
      </c>
      <c r="W20" s="212">
        <v>1746</v>
      </c>
      <c r="X20" s="153">
        <v>10</v>
      </c>
      <c r="Y20" s="212">
        <v>1673</v>
      </c>
      <c r="Z20" s="153">
        <v>19</v>
      </c>
      <c r="AA20" s="212">
        <v>1609</v>
      </c>
      <c r="AB20" s="153">
        <v>9</v>
      </c>
      <c r="AC20" s="212">
        <v>1444</v>
      </c>
      <c r="AD20" s="153">
        <v>12</v>
      </c>
      <c r="AE20" s="212">
        <v>1279</v>
      </c>
    </row>
    <row r="21" spans="2:31" ht="15" customHeight="1">
      <c r="B21" s="206" t="s">
        <v>284</v>
      </c>
      <c r="C21" s="206"/>
      <c r="D21" s="223">
        <v>8.711885500933418</v>
      </c>
      <c r="E21" s="223"/>
      <c r="F21" s="223">
        <v>9.7446236559139781</v>
      </c>
      <c r="G21" s="223"/>
      <c r="H21" s="223">
        <v>7.2614107883817427</v>
      </c>
      <c r="I21" s="206"/>
      <c r="J21" s="223">
        <v>7.3969707643536458</v>
      </c>
      <c r="K21" s="206"/>
      <c r="L21" s="223">
        <v>8.3112958065734794</v>
      </c>
      <c r="M21" s="166"/>
      <c r="N21" s="223">
        <v>7.0721357850070721</v>
      </c>
      <c r="Q21" s="210"/>
      <c r="R21" s="214" t="s">
        <v>284</v>
      </c>
      <c r="S21" s="211"/>
      <c r="T21" s="153">
        <v>14</v>
      </c>
      <c r="U21" s="212">
        <v>3142</v>
      </c>
      <c r="V21" s="153">
        <v>28</v>
      </c>
      <c r="W21" s="212">
        <v>3214</v>
      </c>
      <c r="X21" s="153">
        <v>29</v>
      </c>
      <c r="Y21" s="212">
        <v>2976</v>
      </c>
      <c r="Z21" s="153">
        <v>21</v>
      </c>
      <c r="AA21" s="212">
        <v>2839</v>
      </c>
      <c r="AB21" s="153">
        <v>22</v>
      </c>
      <c r="AC21" s="212">
        <v>2647</v>
      </c>
      <c r="AD21" s="153">
        <v>15</v>
      </c>
      <c r="AE21" s="212">
        <v>2121</v>
      </c>
    </row>
    <row r="22" spans="2:31" ht="15" customHeight="1">
      <c r="B22" s="138"/>
      <c r="C22" s="138" t="s">
        <v>3</v>
      </c>
      <c r="D22" s="209">
        <v>10.448678549477565</v>
      </c>
      <c r="E22" s="209"/>
      <c r="F22" s="209">
        <v>8.5190039318479691</v>
      </c>
      <c r="G22" s="209"/>
      <c r="H22" s="209">
        <v>6.0443250503693751</v>
      </c>
      <c r="I22" s="138"/>
      <c r="J22" s="209">
        <v>8.8495575221238933</v>
      </c>
      <c r="K22" s="138"/>
      <c r="L22" s="209">
        <v>10.309278350515465</v>
      </c>
      <c r="N22" s="209">
        <v>10.119595216191351</v>
      </c>
      <c r="R22" s="214"/>
      <c r="S22" s="214" t="s">
        <v>3</v>
      </c>
      <c r="T22" s="153">
        <v>7</v>
      </c>
      <c r="U22" s="212">
        <v>1633</v>
      </c>
      <c r="V22" s="153">
        <v>17</v>
      </c>
      <c r="W22" s="212">
        <v>1627</v>
      </c>
      <c r="X22" s="153">
        <v>13</v>
      </c>
      <c r="Y22" s="212">
        <v>1526</v>
      </c>
      <c r="Z22" s="153">
        <v>13</v>
      </c>
      <c r="AA22" s="212">
        <v>1469</v>
      </c>
      <c r="AB22" s="153">
        <v>14</v>
      </c>
      <c r="AC22" s="212">
        <v>1358</v>
      </c>
      <c r="AD22" s="153">
        <v>11</v>
      </c>
      <c r="AE22" s="212">
        <v>1087</v>
      </c>
    </row>
    <row r="23" spans="2:31" ht="15" customHeight="1">
      <c r="B23" s="138"/>
      <c r="C23" s="138" t="s">
        <v>4</v>
      </c>
      <c r="D23" s="209">
        <v>6.9313169502205421</v>
      </c>
      <c r="E23" s="209"/>
      <c r="F23" s="209">
        <v>11.034482758620689</v>
      </c>
      <c r="G23" s="209"/>
      <c r="H23" s="209">
        <v>8.5531004989308634</v>
      </c>
      <c r="I23" s="138"/>
      <c r="J23" s="209">
        <v>5.8394160583941606</v>
      </c>
      <c r="K23" s="138"/>
      <c r="L23" s="209">
        <v>6.2063615205585725</v>
      </c>
      <c r="N23" s="209">
        <v>3.8684719535783367</v>
      </c>
      <c r="R23" s="214"/>
      <c r="S23" s="214" t="s">
        <v>4</v>
      </c>
      <c r="T23" s="153">
        <v>7</v>
      </c>
      <c r="U23" s="212">
        <v>1509</v>
      </c>
      <c r="V23" s="153">
        <v>11</v>
      </c>
      <c r="W23" s="212">
        <v>1587</v>
      </c>
      <c r="X23" s="153">
        <v>16</v>
      </c>
      <c r="Y23" s="212">
        <v>1450</v>
      </c>
      <c r="Z23" s="153">
        <v>8</v>
      </c>
      <c r="AA23" s="212">
        <v>1370</v>
      </c>
      <c r="AB23" s="153">
        <v>8</v>
      </c>
      <c r="AC23" s="212">
        <v>1289</v>
      </c>
      <c r="AD23" s="153">
        <v>4</v>
      </c>
      <c r="AE23" s="212">
        <v>1034</v>
      </c>
    </row>
    <row r="24" spans="2:31" ht="15" customHeight="1">
      <c r="B24" s="206" t="s">
        <v>285</v>
      </c>
      <c r="C24" s="206"/>
      <c r="D24" s="223">
        <v>8.8841506751954515</v>
      </c>
      <c r="E24" s="223"/>
      <c r="F24" s="223">
        <v>9.2387287509238725</v>
      </c>
      <c r="G24" s="223"/>
      <c r="H24" s="223">
        <v>7.9155672823219003</v>
      </c>
      <c r="I24" s="206"/>
      <c r="J24" s="223">
        <v>6.5645514223194743</v>
      </c>
      <c r="K24" s="206"/>
      <c r="L24" s="223">
        <v>8.5158150851581507</v>
      </c>
      <c r="M24" s="166"/>
      <c r="N24" s="223">
        <v>9.0909090909090899</v>
      </c>
      <c r="Q24" s="210"/>
      <c r="R24" s="214" t="s">
        <v>285</v>
      </c>
      <c r="S24" s="211"/>
      <c r="T24" s="153">
        <v>23</v>
      </c>
      <c r="U24" s="212">
        <v>2823</v>
      </c>
      <c r="V24" s="153">
        <v>25</v>
      </c>
      <c r="W24" s="212">
        <v>2814</v>
      </c>
      <c r="X24" s="153">
        <v>25</v>
      </c>
      <c r="Y24" s="212">
        <v>2706</v>
      </c>
      <c r="Z24" s="153">
        <v>18</v>
      </c>
      <c r="AA24" s="212">
        <v>2742</v>
      </c>
      <c r="AB24" s="153">
        <v>21</v>
      </c>
      <c r="AC24" s="212">
        <v>2466</v>
      </c>
      <c r="AD24" s="153">
        <v>20</v>
      </c>
      <c r="AE24" s="212">
        <v>2200</v>
      </c>
    </row>
    <row r="25" spans="2:31" ht="15" customHeight="1">
      <c r="B25" s="138"/>
      <c r="C25" s="138" t="s">
        <v>3</v>
      </c>
      <c r="D25" s="209">
        <v>8.8858509911141503</v>
      </c>
      <c r="E25" s="209"/>
      <c r="F25" s="209">
        <v>9.5238095238095255</v>
      </c>
      <c r="G25" s="209"/>
      <c r="H25" s="209">
        <v>6.7064083457526085</v>
      </c>
      <c r="I25" s="138"/>
      <c r="J25" s="209">
        <v>4.2105263157894735</v>
      </c>
      <c r="K25" s="138"/>
      <c r="L25" s="209">
        <v>7.0866141732283463</v>
      </c>
      <c r="N25" s="209">
        <v>13.550135501355014</v>
      </c>
      <c r="R25" s="214"/>
      <c r="S25" s="214" t="s">
        <v>3</v>
      </c>
      <c r="T25" s="153">
        <v>10</v>
      </c>
      <c r="U25" s="212">
        <v>1423</v>
      </c>
      <c r="V25" s="153">
        <v>13</v>
      </c>
      <c r="W25" s="212">
        <v>1463</v>
      </c>
      <c r="X25" s="153">
        <v>13</v>
      </c>
      <c r="Y25" s="212">
        <v>1365</v>
      </c>
      <c r="Z25" s="153">
        <v>6</v>
      </c>
      <c r="AA25" s="212">
        <v>1425</v>
      </c>
      <c r="AB25" s="153">
        <v>9</v>
      </c>
      <c r="AC25" s="212">
        <v>1270</v>
      </c>
      <c r="AD25" s="153">
        <v>15</v>
      </c>
      <c r="AE25" s="212">
        <v>1107</v>
      </c>
    </row>
    <row r="26" spans="2:31" ht="15" customHeight="1">
      <c r="B26" s="138"/>
      <c r="C26" s="138" t="s">
        <v>4</v>
      </c>
      <c r="D26" s="209">
        <v>8.8823094004441145</v>
      </c>
      <c r="E26" s="209"/>
      <c r="F26" s="209">
        <v>8.9485458612975393</v>
      </c>
      <c r="G26" s="209"/>
      <c r="H26" s="209">
        <v>9.1533180778032044</v>
      </c>
      <c r="I26" s="138"/>
      <c r="J26" s="209">
        <v>9.1116173120728927</v>
      </c>
      <c r="K26" s="138"/>
      <c r="L26" s="209">
        <v>10.033444816053512</v>
      </c>
      <c r="N26" s="209">
        <v>4.574565416285453</v>
      </c>
      <c r="R26" s="214"/>
      <c r="S26" s="214" t="s">
        <v>4</v>
      </c>
      <c r="T26" s="153">
        <v>13</v>
      </c>
      <c r="U26" s="212">
        <v>1400</v>
      </c>
      <c r="V26" s="153">
        <v>12</v>
      </c>
      <c r="W26" s="212">
        <v>1351</v>
      </c>
      <c r="X26" s="153">
        <v>12</v>
      </c>
      <c r="Y26" s="212">
        <v>1341</v>
      </c>
      <c r="Z26" s="153">
        <v>12</v>
      </c>
      <c r="AA26" s="212">
        <v>1317</v>
      </c>
      <c r="AB26" s="153">
        <v>12</v>
      </c>
      <c r="AC26" s="212">
        <v>1196</v>
      </c>
      <c r="AD26" s="153">
        <v>5</v>
      </c>
      <c r="AE26" s="212">
        <v>1093</v>
      </c>
    </row>
    <row r="27" spans="2:31" ht="15" customHeight="1">
      <c r="B27" s="206" t="s">
        <v>286</v>
      </c>
      <c r="C27" s="206"/>
      <c r="D27" s="223">
        <v>8.316604531115571</v>
      </c>
      <c r="E27" s="223"/>
      <c r="F27" s="223">
        <v>7.9185520361990944</v>
      </c>
      <c r="G27" s="223"/>
      <c r="H27" s="223">
        <v>12.75298031605212</v>
      </c>
      <c r="I27" s="206"/>
      <c r="J27" s="223">
        <v>9.0716661626852133</v>
      </c>
      <c r="K27" s="206"/>
      <c r="L27" s="223">
        <v>13.208762886597938</v>
      </c>
      <c r="M27" s="166"/>
      <c r="N27" s="223">
        <v>9.6497498213009294</v>
      </c>
      <c r="Q27" s="210"/>
      <c r="R27" s="214" t="s">
        <v>286</v>
      </c>
      <c r="S27" s="211"/>
      <c r="T27" s="153">
        <v>29</v>
      </c>
      <c r="U27" s="212">
        <v>3497</v>
      </c>
      <c r="V27" s="153">
        <v>29</v>
      </c>
      <c r="W27" s="212">
        <v>3487</v>
      </c>
      <c r="X27" s="153">
        <v>28</v>
      </c>
      <c r="Y27" s="212">
        <v>3536</v>
      </c>
      <c r="Z27" s="153">
        <v>30</v>
      </c>
      <c r="AA27" s="212">
        <v>3307</v>
      </c>
      <c r="AB27" s="153">
        <v>41</v>
      </c>
      <c r="AC27" s="212">
        <v>3104</v>
      </c>
      <c r="AD27" s="153">
        <v>27</v>
      </c>
      <c r="AE27" s="212">
        <v>2798</v>
      </c>
    </row>
    <row r="28" spans="2:31" ht="15" customHeight="1">
      <c r="B28" s="138"/>
      <c r="C28" s="138" t="s">
        <v>3</v>
      </c>
      <c r="D28" s="209">
        <v>7.9863091842555622</v>
      </c>
      <c r="E28" s="209"/>
      <c r="F28" s="209">
        <v>8.7288597926895797</v>
      </c>
      <c r="G28" s="209"/>
      <c r="H28" s="209">
        <v>14.115092290988056</v>
      </c>
      <c r="I28" s="138"/>
      <c r="J28" s="209">
        <v>7.60233918128655</v>
      </c>
      <c r="K28" s="138"/>
      <c r="L28" s="209">
        <v>17.045454545454543</v>
      </c>
      <c r="N28" s="209">
        <v>9.8939929328621918</v>
      </c>
      <c r="R28" s="214"/>
      <c r="S28" s="214" t="s">
        <v>3</v>
      </c>
      <c r="T28" s="153">
        <v>12</v>
      </c>
      <c r="U28" s="212">
        <v>1817</v>
      </c>
      <c r="V28" s="153">
        <v>14</v>
      </c>
      <c r="W28" s="212">
        <v>1753</v>
      </c>
      <c r="X28" s="153">
        <v>16</v>
      </c>
      <c r="Y28" s="212">
        <v>1833</v>
      </c>
      <c r="Z28" s="153">
        <v>13</v>
      </c>
      <c r="AA28" s="212">
        <v>1710</v>
      </c>
      <c r="AB28" s="153">
        <v>27</v>
      </c>
      <c r="AC28" s="212">
        <v>1584</v>
      </c>
      <c r="AD28" s="153">
        <v>14</v>
      </c>
      <c r="AE28" s="212">
        <v>1415</v>
      </c>
    </row>
    <row r="29" spans="2:31" ht="15" customHeight="1">
      <c r="B29" s="138"/>
      <c r="C29" s="138" t="s">
        <v>4</v>
      </c>
      <c r="D29" s="209">
        <v>8.6505190311418687</v>
      </c>
      <c r="E29" s="209"/>
      <c r="F29" s="209">
        <v>7.0463887257780389</v>
      </c>
      <c r="G29" s="209"/>
      <c r="H29" s="209">
        <v>11.3314447592068</v>
      </c>
      <c r="I29" s="138"/>
      <c r="J29" s="209">
        <v>10.644959298685034</v>
      </c>
      <c r="K29" s="138"/>
      <c r="L29" s="209">
        <v>9.2105263157894726</v>
      </c>
      <c r="N29" s="209">
        <v>9.3998553868402031</v>
      </c>
      <c r="R29" s="214"/>
      <c r="S29" s="214" t="s">
        <v>4</v>
      </c>
      <c r="T29" s="153">
        <v>17</v>
      </c>
      <c r="U29" s="212">
        <v>1680</v>
      </c>
      <c r="V29" s="153">
        <v>15</v>
      </c>
      <c r="W29" s="212">
        <v>1734</v>
      </c>
      <c r="X29" s="153">
        <v>12</v>
      </c>
      <c r="Y29" s="212">
        <v>1703</v>
      </c>
      <c r="Z29" s="153">
        <v>17</v>
      </c>
      <c r="AA29" s="212">
        <v>1597</v>
      </c>
      <c r="AB29" s="153">
        <v>14</v>
      </c>
      <c r="AC29" s="212">
        <v>1520</v>
      </c>
      <c r="AD29" s="153">
        <v>13</v>
      </c>
      <c r="AE29" s="212">
        <v>1383</v>
      </c>
    </row>
    <row r="30" spans="2:31" ht="15" customHeight="1">
      <c r="B30" s="206" t="s">
        <v>287</v>
      </c>
      <c r="C30" s="206"/>
      <c r="D30" s="223">
        <v>10.380622837370241</v>
      </c>
      <c r="E30" s="223"/>
      <c r="F30" s="223">
        <v>8.7551299589603282</v>
      </c>
      <c r="G30" s="223"/>
      <c r="H30" s="223">
        <v>9.1634643807271647</v>
      </c>
      <c r="I30" s="206"/>
      <c r="J30" s="223">
        <v>9.1743119266055047</v>
      </c>
      <c r="K30" s="206"/>
      <c r="L30" s="223">
        <v>8.4602368866328259</v>
      </c>
      <c r="M30" s="166"/>
      <c r="N30" s="223">
        <v>8.7847730600292824</v>
      </c>
      <c r="Q30" s="210"/>
      <c r="R30" s="138" t="s">
        <v>287</v>
      </c>
      <c r="S30" s="211"/>
      <c r="T30" s="153">
        <v>41</v>
      </c>
      <c r="U30" s="212">
        <v>3629</v>
      </c>
      <c r="V30" s="153">
        <v>39</v>
      </c>
      <c r="W30" s="212">
        <v>3757</v>
      </c>
      <c r="X30" s="153">
        <v>32</v>
      </c>
      <c r="Y30" s="212">
        <v>3655</v>
      </c>
      <c r="Z30" s="153">
        <v>30</v>
      </c>
      <c r="AA30" s="212">
        <v>3270</v>
      </c>
      <c r="AB30" s="153">
        <v>25</v>
      </c>
      <c r="AC30" s="212">
        <v>2955</v>
      </c>
      <c r="AD30" s="153">
        <v>24</v>
      </c>
      <c r="AE30" s="212">
        <v>2732</v>
      </c>
    </row>
    <row r="31" spans="2:31" ht="15" customHeight="1">
      <c r="B31" s="143"/>
      <c r="C31" s="138" t="s">
        <v>3</v>
      </c>
      <c r="D31" s="209">
        <v>12.526096033402924</v>
      </c>
      <c r="E31" s="209"/>
      <c r="F31" s="209">
        <v>7.6670317634173051</v>
      </c>
      <c r="G31" s="209"/>
      <c r="H31" s="209">
        <v>10.071090047393366</v>
      </c>
      <c r="I31" s="138"/>
      <c r="J31" s="209">
        <v>7.1813285457809695</v>
      </c>
      <c r="K31" s="138"/>
      <c r="L31" s="209">
        <v>9.5302927161334239</v>
      </c>
      <c r="N31" s="209">
        <v>11.519078473722102</v>
      </c>
      <c r="R31" s="138"/>
      <c r="S31" s="214" t="s">
        <v>3</v>
      </c>
      <c r="T31" s="153">
        <v>23</v>
      </c>
      <c r="U31" s="212">
        <v>1870</v>
      </c>
      <c r="V31" s="153">
        <v>24</v>
      </c>
      <c r="W31" s="212">
        <v>1916</v>
      </c>
      <c r="X31" s="153">
        <v>14</v>
      </c>
      <c r="Y31" s="212">
        <v>1826</v>
      </c>
      <c r="Z31" s="153">
        <v>12</v>
      </c>
      <c r="AA31" s="212">
        <v>1671</v>
      </c>
      <c r="AB31" s="153">
        <v>14</v>
      </c>
      <c r="AC31" s="212">
        <v>1469</v>
      </c>
      <c r="AD31" s="153">
        <v>16</v>
      </c>
      <c r="AE31" s="212">
        <v>1389</v>
      </c>
    </row>
    <row r="32" spans="2:31" ht="15" customHeight="1">
      <c r="B32" s="143"/>
      <c r="C32" s="143" t="s">
        <v>4</v>
      </c>
      <c r="D32" s="209">
        <v>8.1477457903313422</v>
      </c>
      <c r="E32" s="209"/>
      <c r="F32" s="209">
        <v>9.8414434117003822</v>
      </c>
      <c r="G32" s="209"/>
      <c r="H32" s="209">
        <v>8.2595870206489668</v>
      </c>
      <c r="I32" s="138"/>
      <c r="J32" s="209">
        <v>11.257035647279549</v>
      </c>
      <c r="K32" s="138"/>
      <c r="L32" s="209">
        <v>7.4024226110363394</v>
      </c>
      <c r="N32" s="209">
        <v>5.9568131049888313</v>
      </c>
      <c r="R32" s="138"/>
      <c r="S32" s="214" t="s">
        <v>4</v>
      </c>
      <c r="T32" s="153">
        <v>18</v>
      </c>
      <c r="U32" s="212">
        <v>1759</v>
      </c>
      <c r="V32" s="153">
        <v>15</v>
      </c>
      <c r="W32" s="212">
        <v>1841</v>
      </c>
      <c r="X32" s="153">
        <v>18</v>
      </c>
      <c r="Y32" s="212">
        <v>1829</v>
      </c>
      <c r="Z32" s="153">
        <v>18</v>
      </c>
      <c r="AA32" s="212">
        <v>1599</v>
      </c>
      <c r="AB32" s="153">
        <v>11</v>
      </c>
      <c r="AC32" s="212">
        <v>1486</v>
      </c>
      <c r="AD32" s="153">
        <v>8</v>
      </c>
      <c r="AE32" s="212">
        <v>1343</v>
      </c>
    </row>
    <row r="33" spans="1:31" ht="6" customHeight="1">
      <c r="B33" s="215"/>
      <c r="C33" s="216"/>
      <c r="D33" s="217"/>
      <c r="E33" s="216"/>
      <c r="F33" s="217"/>
      <c r="G33" s="216"/>
      <c r="H33" s="217"/>
      <c r="I33" s="216"/>
      <c r="J33" s="217"/>
      <c r="K33" s="216"/>
      <c r="L33" s="217"/>
      <c r="M33" s="216"/>
      <c r="N33" s="217"/>
      <c r="O33" s="216"/>
      <c r="R33" s="218"/>
      <c r="S33" s="218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</row>
    <row r="34" spans="1:31" ht="6" customHeight="1">
      <c r="B34" s="221"/>
      <c r="C34" s="143"/>
      <c r="D34" s="220"/>
      <c r="E34" s="143"/>
      <c r="F34" s="220"/>
      <c r="G34" s="143"/>
      <c r="H34" s="220"/>
      <c r="I34" s="143"/>
      <c r="J34" s="220"/>
      <c r="K34" s="143"/>
      <c r="L34" s="220"/>
      <c r="M34" s="143"/>
      <c r="N34" s="220"/>
      <c r="O34" s="143"/>
      <c r="R34" s="155"/>
      <c r="S34" s="155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</row>
    <row r="35" spans="1:31">
      <c r="B35" s="138" t="s">
        <v>330</v>
      </c>
      <c r="D35" s="209"/>
      <c r="F35" s="209"/>
      <c r="H35" s="209"/>
      <c r="J35" s="209"/>
      <c r="L35" s="209"/>
      <c r="N35" s="209"/>
    </row>
    <row r="36" spans="1:31">
      <c r="A36" s="154"/>
      <c r="B36" s="154" t="s">
        <v>336</v>
      </c>
      <c r="C36" s="154"/>
      <c r="D36" s="220"/>
      <c r="F36" s="220"/>
      <c r="H36" s="220"/>
      <c r="J36" s="220"/>
      <c r="L36" s="220"/>
      <c r="N36" s="220"/>
    </row>
    <row r="37" spans="1:31">
      <c r="D37" s="209"/>
      <c r="F37" s="209"/>
      <c r="H37" s="209"/>
      <c r="J37" s="209"/>
      <c r="L37" s="209"/>
      <c r="N37" s="209"/>
    </row>
    <row r="38" spans="1:31">
      <c r="D38" s="209"/>
      <c r="F38" s="209"/>
      <c r="H38" s="209"/>
      <c r="J38" s="209"/>
      <c r="L38" s="209"/>
      <c r="N38" s="209"/>
    </row>
    <row r="39" spans="1:31">
      <c r="D39" s="209"/>
      <c r="F39" s="209"/>
      <c r="H39" s="209"/>
      <c r="J39" s="209"/>
      <c r="L39" s="209"/>
      <c r="N39" s="209"/>
    </row>
    <row r="40" spans="1:31">
      <c r="D40" s="209"/>
      <c r="F40" s="209"/>
      <c r="H40" s="209"/>
      <c r="J40" s="209"/>
      <c r="L40" s="209"/>
      <c r="N40" s="209"/>
    </row>
    <row r="41" spans="1:31">
      <c r="D41" s="220"/>
      <c r="F41" s="220"/>
      <c r="H41" s="220"/>
      <c r="J41" s="220"/>
      <c r="L41" s="220"/>
      <c r="N41" s="220"/>
    </row>
    <row r="42" spans="1:31">
      <c r="D42" s="209"/>
      <c r="F42" s="209"/>
      <c r="H42" s="209"/>
      <c r="J42" s="209"/>
      <c r="L42" s="209"/>
      <c r="N42" s="209"/>
    </row>
    <row r="43" spans="1:31">
      <c r="D43" s="209"/>
      <c r="F43" s="209"/>
      <c r="H43" s="209"/>
      <c r="J43" s="209"/>
      <c r="L43" s="209"/>
      <c r="N43" s="209"/>
    </row>
    <row r="44" spans="1:31">
      <c r="D44" s="209"/>
      <c r="F44" s="209"/>
      <c r="H44" s="209"/>
      <c r="J44" s="209"/>
      <c r="L44" s="209"/>
      <c r="N44" s="209"/>
    </row>
    <row r="45" spans="1:31">
      <c r="D45" s="209"/>
      <c r="F45" s="209"/>
      <c r="H45" s="209"/>
      <c r="J45" s="209"/>
      <c r="L45" s="209"/>
      <c r="N45" s="209"/>
    </row>
    <row r="46" spans="1:31">
      <c r="D46" s="220"/>
      <c r="F46" s="220"/>
      <c r="H46" s="220"/>
      <c r="J46" s="220"/>
      <c r="L46" s="220"/>
      <c r="N46" s="220"/>
    </row>
    <row r="47" spans="1:31">
      <c r="D47" s="220"/>
      <c r="E47" s="155"/>
      <c r="F47" s="220"/>
      <c r="G47" s="155"/>
      <c r="H47" s="220"/>
      <c r="I47" s="155"/>
      <c r="J47" s="220"/>
      <c r="K47" s="155"/>
      <c r="L47" s="220"/>
      <c r="M47" s="155"/>
      <c r="N47" s="220"/>
      <c r="O47" s="155"/>
    </row>
    <row r="48" spans="1:31">
      <c r="D48" s="143"/>
      <c r="E48" s="155"/>
      <c r="F48" s="143"/>
      <c r="G48" s="155"/>
      <c r="H48" s="143"/>
      <c r="I48" s="155"/>
      <c r="J48" s="143"/>
      <c r="K48" s="155"/>
      <c r="L48" s="143"/>
      <c r="M48" s="155"/>
      <c r="N48" s="143"/>
      <c r="O48" s="155"/>
    </row>
    <row r="49" spans="4:15"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</row>
  </sheetData>
  <mergeCells count="18">
    <mergeCell ref="J7:K7"/>
    <mergeCell ref="L7:M7"/>
    <mergeCell ref="N7:O7"/>
    <mergeCell ref="AD6:AE6"/>
    <mergeCell ref="B2:O2"/>
    <mergeCell ref="R2:Z2"/>
    <mergeCell ref="R4:AC4"/>
    <mergeCell ref="R6:S7"/>
    <mergeCell ref="T6:U6"/>
    <mergeCell ref="V6:W6"/>
    <mergeCell ref="X6:Y6"/>
    <mergeCell ref="Z6:AA6"/>
    <mergeCell ref="AB6:AC6"/>
    <mergeCell ref="B4:O4"/>
    <mergeCell ref="B7:C7"/>
    <mergeCell ref="D7:E7"/>
    <mergeCell ref="F7:G7"/>
    <mergeCell ref="H7:I7"/>
  </mergeCells>
  <pageMargins left="0.7" right="0.7" top="0.75" bottom="0.75" header="0.3" footer="0.3"/>
  <pageSetup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7"/>
  <sheetViews>
    <sheetView workbookViewId="0">
      <selection activeCell="B2" sqref="B2"/>
    </sheetView>
  </sheetViews>
  <sheetFormatPr baseColWidth="10" defaultColWidth="11.42578125" defaultRowHeight="12.75"/>
  <cols>
    <col min="1" max="1" width="8.7109375" style="132" customWidth="1"/>
    <col min="2" max="2" width="24.42578125" style="132" customWidth="1"/>
    <col min="3" max="3" width="6.7109375" style="132" customWidth="1"/>
    <col min="4" max="4" width="3.28515625" style="132" customWidth="1"/>
    <col min="5" max="5" width="6.7109375" style="132" customWidth="1"/>
    <col min="6" max="6" width="3.28515625" style="132" customWidth="1"/>
    <col min="7" max="9" width="11.42578125" style="132"/>
    <col min="10" max="10" width="18.85546875" style="132" customWidth="1"/>
    <col min="11" max="11" width="25.28515625" style="132" customWidth="1"/>
    <col min="12" max="16384" width="11.42578125" style="132"/>
  </cols>
  <sheetData>
    <row r="2" spans="2:24" ht="15.75" customHeight="1">
      <c r="B2" s="188" t="s">
        <v>324</v>
      </c>
      <c r="C2" s="166"/>
      <c r="D2" s="166"/>
      <c r="E2" s="166"/>
      <c r="F2" s="166"/>
      <c r="G2" s="166"/>
      <c r="H2" s="166"/>
      <c r="J2" s="298" t="s">
        <v>290</v>
      </c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2:24" ht="6" customHeight="1">
      <c r="B3" s="189"/>
      <c r="C3" s="166"/>
      <c r="D3" s="166"/>
      <c r="E3" s="166"/>
      <c r="F3" s="166"/>
      <c r="G3" s="166"/>
      <c r="H3" s="166"/>
    </row>
    <row r="4" spans="2:24" ht="31.5" customHeight="1">
      <c r="B4" s="305" t="s">
        <v>356</v>
      </c>
      <c r="C4" s="305"/>
      <c r="D4" s="305"/>
      <c r="E4" s="305"/>
      <c r="F4" s="305"/>
      <c r="G4" s="305"/>
      <c r="H4" s="305"/>
      <c r="J4" s="331" t="s">
        <v>340</v>
      </c>
      <c r="K4" s="331"/>
      <c r="L4" s="331"/>
      <c r="M4" s="135"/>
      <c r="N4" s="135"/>
      <c r="O4" s="135"/>
      <c r="P4" s="135"/>
    </row>
    <row r="5" spans="2:24" ht="14.25">
      <c r="B5" s="134" t="s">
        <v>309</v>
      </c>
      <c r="J5" s="331"/>
      <c r="K5" s="331"/>
      <c r="L5" s="331"/>
    </row>
    <row r="6" spans="2:24" ht="14.25">
      <c r="J6" s="134" t="s">
        <v>67</v>
      </c>
    </row>
    <row r="8" spans="2:24">
      <c r="J8" s="224" t="s">
        <v>291</v>
      </c>
      <c r="K8" s="225" t="s">
        <v>292</v>
      </c>
    </row>
    <row r="9" spans="2:24">
      <c r="J9" s="132" t="s">
        <v>284</v>
      </c>
      <c r="K9" s="226">
        <v>7.0721357850070721</v>
      </c>
    </row>
    <row r="10" spans="2:24">
      <c r="J10" s="132" t="s">
        <v>282</v>
      </c>
      <c r="K10" s="226">
        <v>7.1111111111111116</v>
      </c>
    </row>
    <row r="11" spans="2:24">
      <c r="J11" s="132" t="s">
        <v>281</v>
      </c>
      <c r="K11" s="226">
        <v>7.3397036421548263</v>
      </c>
    </row>
    <row r="12" spans="2:24">
      <c r="J12" s="166" t="s">
        <v>280</v>
      </c>
      <c r="K12" s="227">
        <v>8.0944483929558562</v>
      </c>
    </row>
    <row r="13" spans="2:24">
      <c r="J13" s="132" t="s">
        <v>287</v>
      </c>
      <c r="K13" s="226">
        <v>8.7847730600292824</v>
      </c>
    </row>
    <row r="14" spans="2:24">
      <c r="J14" s="132" t="s">
        <v>285</v>
      </c>
      <c r="K14" s="226">
        <v>9.0909090909090899</v>
      </c>
    </row>
    <row r="15" spans="2:24">
      <c r="J15" s="132" t="s">
        <v>286</v>
      </c>
      <c r="K15" s="226">
        <v>9.6497498213009294</v>
      </c>
    </row>
    <row r="16" spans="2:24">
      <c r="J16" s="132" t="s">
        <v>283</v>
      </c>
      <c r="K16" s="226">
        <v>9.8896918980601001</v>
      </c>
    </row>
    <row r="17" spans="2:11" ht="6" customHeight="1">
      <c r="J17" s="218"/>
      <c r="K17" s="219"/>
    </row>
    <row r="26" spans="2:11">
      <c r="B26" s="138" t="s">
        <v>330</v>
      </c>
    </row>
    <row r="27" spans="2:11">
      <c r="B27" s="228" t="s">
        <v>312</v>
      </c>
    </row>
  </sheetData>
  <mergeCells count="3">
    <mergeCell ref="J2:X2"/>
    <mergeCell ref="B4:H4"/>
    <mergeCell ref="J4:L5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zoomScaleNormal="100" workbookViewId="0">
      <selection activeCell="B2" sqref="B2"/>
    </sheetView>
  </sheetViews>
  <sheetFormatPr baseColWidth="10" defaultColWidth="12.7109375" defaultRowHeight="12.75"/>
  <cols>
    <col min="1" max="1" width="8.7109375" style="132" customWidth="1"/>
    <col min="2" max="2" width="16.5703125" style="231" customWidth="1"/>
    <col min="3" max="3" width="11.140625" style="242" customWidth="1"/>
    <col min="4" max="4" width="3.85546875" style="242" customWidth="1"/>
    <col min="5" max="5" width="9.5703125" style="242" customWidth="1"/>
    <col min="6" max="6" width="5.28515625" style="242" customWidth="1"/>
    <col min="7" max="7" width="10.5703125" style="231" customWidth="1"/>
    <col min="8" max="8" width="6.28515625" style="231" customWidth="1"/>
    <col min="9" max="16384" width="12.7109375" style="231"/>
  </cols>
  <sheetData>
    <row r="2" spans="1:8" s="229" customFormat="1" ht="15.75">
      <c r="A2" s="132"/>
      <c r="B2" s="255" t="s">
        <v>325</v>
      </c>
      <c r="C2" s="332"/>
      <c r="D2" s="332"/>
      <c r="E2" s="332"/>
      <c r="F2" s="332"/>
      <c r="G2" s="256"/>
      <c r="H2" s="257"/>
    </row>
    <row r="3" spans="1:8" s="229" customFormat="1" ht="7.5" customHeight="1">
      <c r="A3" s="132"/>
      <c r="B3" s="230"/>
      <c r="C3" s="258"/>
      <c r="D3" s="258"/>
      <c r="E3" s="258"/>
      <c r="F3" s="258"/>
      <c r="G3" s="258"/>
      <c r="H3" s="257"/>
    </row>
    <row r="4" spans="1:8" s="229" customFormat="1" ht="44.25" customHeight="1">
      <c r="A4" s="132"/>
      <c r="B4" s="335" t="s">
        <v>347</v>
      </c>
      <c r="C4" s="335"/>
      <c r="D4" s="335"/>
      <c r="E4" s="335"/>
      <c r="F4" s="335"/>
      <c r="G4" s="335"/>
      <c r="H4" s="335"/>
    </row>
    <row r="5" spans="1:8" ht="15" customHeight="1">
      <c r="B5" s="336" t="s">
        <v>308</v>
      </c>
      <c r="C5" s="336"/>
      <c r="D5" s="336"/>
      <c r="E5" s="336"/>
      <c r="F5" s="336"/>
      <c r="G5" s="336"/>
      <c r="H5" s="336"/>
    </row>
    <row r="6" spans="1:8">
      <c r="B6" s="232"/>
      <c r="C6" s="232"/>
      <c r="D6" s="232"/>
      <c r="E6" s="232"/>
      <c r="F6" s="232"/>
      <c r="G6" s="232"/>
      <c r="H6" s="233"/>
    </row>
    <row r="7" spans="1:8" ht="44.25" customHeight="1">
      <c r="B7" s="281" t="s">
        <v>293</v>
      </c>
      <c r="C7" s="333" t="s">
        <v>7</v>
      </c>
      <c r="D7" s="333"/>
      <c r="E7" s="334" t="s">
        <v>1</v>
      </c>
      <c r="F7" s="334"/>
      <c r="G7" s="334" t="s">
        <v>292</v>
      </c>
      <c r="H7" s="334"/>
    </row>
    <row r="8" spans="1:8" ht="6" customHeight="1">
      <c r="B8" s="234"/>
      <c r="C8" s="235"/>
      <c r="D8" s="235"/>
      <c r="E8" s="235"/>
      <c r="F8" s="235"/>
      <c r="G8" s="235"/>
      <c r="H8" s="236"/>
    </row>
    <row r="9" spans="1:8" s="264" customFormat="1" ht="13.5">
      <c r="A9" s="166"/>
      <c r="B9" s="259" t="s">
        <v>351</v>
      </c>
      <c r="C9" s="260">
        <v>28617</v>
      </c>
      <c r="D9" s="260">
        <v>0</v>
      </c>
      <c r="E9" s="260">
        <v>252</v>
      </c>
      <c r="F9" s="261"/>
      <c r="G9" s="262">
        <v>8.8059545025684027</v>
      </c>
      <c r="H9" s="263"/>
    </row>
    <row r="10" spans="1:8" s="242" customFormat="1" ht="6" customHeight="1">
      <c r="A10" s="132"/>
      <c r="B10" s="237"/>
      <c r="C10" s="238"/>
      <c r="D10" s="243"/>
      <c r="E10" s="243"/>
      <c r="F10" s="239"/>
      <c r="G10" s="240"/>
      <c r="H10" s="241"/>
    </row>
    <row r="11" spans="1:8" s="242" customFormat="1">
      <c r="A11" s="132"/>
      <c r="B11" s="244" t="s">
        <v>294</v>
      </c>
      <c r="C11" s="245">
        <v>16203</v>
      </c>
      <c r="E11" s="231">
        <v>135</v>
      </c>
      <c r="F11" s="246"/>
      <c r="G11" s="240">
        <v>8.3317904091834851</v>
      </c>
      <c r="H11" s="247"/>
    </row>
    <row r="12" spans="1:8" s="242" customFormat="1">
      <c r="A12" s="132"/>
      <c r="B12" s="248" t="s">
        <v>295</v>
      </c>
      <c r="C12" s="245">
        <v>2466</v>
      </c>
      <c r="E12" s="231">
        <v>21</v>
      </c>
      <c r="F12" s="246"/>
      <c r="G12" s="240">
        <v>8.5158150851581507</v>
      </c>
      <c r="H12" s="247"/>
    </row>
    <row r="13" spans="1:8" s="242" customFormat="1">
      <c r="A13" s="132"/>
      <c r="B13" s="248" t="s">
        <v>296</v>
      </c>
      <c r="C13" s="245">
        <v>1954</v>
      </c>
      <c r="E13" s="231">
        <v>27</v>
      </c>
      <c r="F13" s="246"/>
      <c r="G13" s="240">
        <v>13.817809621289662</v>
      </c>
      <c r="H13" s="247"/>
    </row>
    <row r="14" spans="1:8" s="242" customFormat="1">
      <c r="A14" s="132"/>
      <c r="B14" s="248" t="s">
        <v>297</v>
      </c>
      <c r="C14" s="245">
        <v>2191</v>
      </c>
      <c r="E14" s="231">
        <v>22</v>
      </c>
      <c r="F14" s="246"/>
      <c r="G14" s="240">
        <v>10.041077133728891</v>
      </c>
      <c r="H14" s="249"/>
    </row>
    <row r="15" spans="1:8" s="242" customFormat="1">
      <c r="A15" s="132"/>
      <c r="B15" s="248" t="s">
        <v>298</v>
      </c>
      <c r="C15" s="245">
        <v>2955</v>
      </c>
      <c r="E15" s="231">
        <v>25</v>
      </c>
      <c r="F15" s="246"/>
      <c r="G15" s="240">
        <v>8.4602368866328259</v>
      </c>
      <c r="H15" s="247"/>
    </row>
    <row r="16" spans="1:8" s="242" customFormat="1">
      <c r="A16" s="132"/>
      <c r="B16" s="248" t="s">
        <v>299</v>
      </c>
      <c r="C16" s="245">
        <v>2848</v>
      </c>
      <c r="E16" s="231">
        <v>22</v>
      </c>
      <c r="F16" s="246"/>
      <c r="G16" s="240">
        <v>7.7247191011235952</v>
      </c>
      <c r="H16" s="247"/>
    </row>
    <row r="17" spans="1:10" s="242" customFormat="1" ht="6" customHeight="1">
      <c r="A17" s="132"/>
      <c r="B17" s="248"/>
      <c r="C17" s="250"/>
      <c r="D17" s="251"/>
      <c r="E17" s="251"/>
      <c r="F17" s="251"/>
      <c r="G17" s="240"/>
      <c r="H17" s="243"/>
    </row>
    <row r="18" spans="1:10" s="264" customFormat="1" ht="13.5">
      <c r="A18" s="166"/>
      <c r="B18" s="259" t="s">
        <v>350</v>
      </c>
      <c r="C18" s="260">
        <v>25326</v>
      </c>
      <c r="D18" s="260">
        <v>0</v>
      </c>
      <c r="E18" s="260">
        <v>205</v>
      </c>
      <c r="F18" s="261"/>
      <c r="G18" s="262">
        <v>8.0944483929558562</v>
      </c>
      <c r="H18" s="263"/>
      <c r="J18" s="265"/>
    </row>
    <row r="19" spans="1:10" s="242" customFormat="1" ht="6" customHeight="1">
      <c r="A19" s="132"/>
      <c r="B19" s="237"/>
      <c r="C19" s="238"/>
      <c r="D19" s="243"/>
      <c r="E19" s="243"/>
      <c r="F19" s="239"/>
      <c r="G19" s="240"/>
      <c r="H19" s="241"/>
    </row>
    <row r="20" spans="1:10" s="242" customFormat="1">
      <c r="A20" s="132"/>
      <c r="B20" s="244" t="s">
        <v>294</v>
      </c>
      <c r="C20" s="245">
        <v>14041</v>
      </c>
      <c r="E20" s="231">
        <v>106</v>
      </c>
      <c r="F20" s="246"/>
      <c r="G20" s="240">
        <v>7.5493198490136031</v>
      </c>
      <c r="H20" s="247"/>
    </row>
    <row r="21" spans="1:10" s="242" customFormat="1">
      <c r="A21" s="132"/>
      <c r="B21" s="248" t="s">
        <v>295</v>
      </c>
      <c r="C21" s="245">
        <v>2200</v>
      </c>
      <c r="E21" s="231">
        <v>20</v>
      </c>
      <c r="F21" s="246"/>
      <c r="G21" s="240">
        <v>9.0909090909090899</v>
      </c>
      <c r="H21" s="247"/>
    </row>
    <row r="22" spans="1:10" s="242" customFormat="1">
      <c r="A22" s="132"/>
      <c r="B22" s="248" t="s">
        <v>296</v>
      </c>
      <c r="C22" s="245">
        <v>1688</v>
      </c>
      <c r="E22" s="231">
        <v>17</v>
      </c>
      <c r="F22" s="246"/>
      <c r="G22" s="240">
        <v>10.071090047393366</v>
      </c>
      <c r="H22" s="247"/>
    </row>
    <row r="23" spans="1:10" s="242" customFormat="1">
      <c r="A23" s="132"/>
      <c r="B23" s="248" t="s">
        <v>297</v>
      </c>
      <c r="C23" s="245">
        <v>2103</v>
      </c>
      <c r="E23" s="231">
        <v>18</v>
      </c>
      <c r="F23" s="246"/>
      <c r="G23" s="240">
        <v>8.5592011412268185</v>
      </c>
      <c r="H23" s="247"/>
    </row>
    <row r="24" spans="1:10" s="242" customFormat="1">
      <c r="A24" s="132"/>
      <c r="B24" s="248" t="s">
        <v>298</v>
      </c>
      <c r="C24" s="245">
        <v>2732</v>
      </c>
      <c r="E24" s="231">
        <v>24</v>
      </c>
      <c r="F24" s="246"/>
      <c r="G24" s="240">
        <v>8.7847730600292824</v>
      </c>
      <c r="H24" s="247"/>
    </row>
    <row r="25" spans="1:10" s="242" customFormat="1">
      <c r="A25" s="132"/>
      <c r="B25" s="248" t="s">
        <v>299</v>
      </c>
      <c r="C25" s="245">
        <v>2562</v>
      </c>
      <c r="E25" s="231">
        <v>20</v>
      </c>
      <c r="F25" s="246"/>
      <c r="G25" s="240">
        <v>7.8064012490241996</v>
      </c>
      <c r="H25" s="247"/>
    </row>
    <row r="26" spans="1:10" ht="6" customHeight="1">
      <c r="B26" s="252"/>
      <c r="C26" s="253"/>
      <c r="D26" s="253"/>
      <c r="E26" s="253"/>
      <c r="F26" s="253"/>
      <c r="G26" s="253"/>
      <c r="H26" s="253"/>
    </row>
    <row r="27" spans="1:10" ht="6" customHeight="1">
      <c r="B27" s="266"/>
      <c r="C27" s="234"/>
      <c r="D27" s="234"/>
      <c r="E27" s="234"/>
      <c r="F27" s="234"/>
      <c r="G27" s="234"/>
      <c r="H27" s="234"/>
    </row>
    <row r="28" spans="1:10">
      <c r="B28" s="242" t="s">
        <v>330</v>
      </c>
      <c r="H28" s="254"/>
    </row>
    <row r="29" spans="1:10">
      <c r="B29" s="154" t="s">
        <v>343</v>
      </c>
    </row>
  </sheetData>
  <mergeCells count="6">
    <mergeCell ref="C2:F2"/>
    <mergeCell ref="C7:D7"/>
    <mergeCell ref="E7:F7"/>
    <mergeCell ref="G7:H7"/>
    <mergeCell ref="B4:H4"/>
    <mergeCell ref="B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Cuadro 1</vt:lpstr>
      <vt:lpstr>Gráfico 1</vt:lpstr>
      <vt:lpstr>Cuadro 2</vt:lpstr>
      <vt:lpstr>Gráfico 2</vt:lpstr>
      <vt:lpstr>Cuadro 3</vt:lpstr>
      <vt:lpstr>Gráfico 3</vt:lpstr>
      <vt:lpstr>Cuadro 4</vt:lpstr>
      <vt:lpstr>Gráfico 4</vt:lpstr>
      <vt:lpstr>Cuadro 5</vt:lpstr>
      <vt:lpstr>Gráfico 5</vt:lpstr>
      <vt:lpstr>Cuadro 6</vt:lpstr>
      <vt:lpstr>Gráfico 6</vt:lpstr>
      <vt:lpstr>Grupos de la P</vt:lpstr>
      <vt:lpstr>provincias</vt:lpstr>
      <vt:lpstr>regiones planif</vt:lpstr>
      <vt:lpstr>regionessalud</vt:lpstr>
      <vt:lpstr>Causas</vt:lpstr>
      <vt:lpstr>'Cuadro 1'!Área_de_impresión</vt:lpstr>
    </vt:vector>
  </TitlesOfParts>
  <Company>inec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</dc:creator>
  <cp:lastModifiedBy>Olga Araya Umaña</cp:lastModifiedBy>
  <cp:lastPrinted>2012-03-13T16:13:02Z</cp:lastPrinted>
  <dcterms:created xsi:type="dcterms:W3CDTF">2003-01-14T16:35:06Z</dcterms:created>
  <dcterms:modified xsi:type="dcterms:W3CDTF">2021-08-25T20:45:10Z</dcterms:modified>
</cp:coreProperties>
</file>