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720"/>
  </bookViews>
  <sheets>
    <sheet sheetId="2" name="Tableros" state="visible" r:id="rId4"/>
    <sheet sheetId="1" name="Nuevas" state="visible" r:id="rId5"/>
    <sheet sheetId="3" name="Viejas" state="visible" r:id="rId6"/>
  </sheets>
  <calcPr calcId="171027"/>
</workbook>
</file>

<file path=xl/sharedStrings.xml><?xml version="1.0" encoding="utf-8"?>
<sst xmlns="http://schemas.openxmlformats.org/spreadsheetml/2006/main" count="685" uniqueCount="161">
  <si>
    <t>TABLERO DE MULTAS</t>
  </si>
  <si>
    <t>UNIDAD</t>
  </si>
  <si>
    <t>MODELO</t>
  </si>
  <si>
    <t>AÑO</t>
  </si>
  <si>
    <t>PLACAS</t>
  </si>
  <si>
    <t>N/SERIE</t>
  </si>
  <si>
    <t>N/ MOTOR</t>
  </si>
  <si>
    <t>Numero Multas</t>
  </si>
  <si>
    <t>ADEUDO</t>
  </si>
  <si>
    <t>Numero Multas Pasadas</t>
  </si>
  <si>
    <t>Multas pasadas</t>
  </si>
  <si>
    <t>Multas nuevas</t>
  </si>
  <si>
    <t>Multas nuevas y recargos</t>
  </si>
  <si>
    <t>NP300</t>
  </si>
  <si>
    <t>JS56953</t>
  </si>
  <si>
    <t>3N6DD25T9CK006958</t>
  </si>
  <si>
    <t>KA24536833A</t>
  </si>
  <si>
    <t>JS14993</t>
  </si>
  <si>
    <t>3N6DD25T8BK027217</t>
  </si>
  <si>
    <t>KA24502196A</t>
  </si>
  <si>
    <t>JW38747</t>
  </si>
  <si>
    <t>3N6DD25T5EK054119</t>
  </si>
  <si>
    <t>KA24697316A</t>
  </si>
  <si>
    <t>JX04856</t>
  </si>
  <si>
    <t>3N6DD25T8EK064076</t>
  </si>
  <si>
    <t>KA24707247A</t>
  </si>
  <si>
    <t>JU43474</t>
  </si>
  <si>
    <t>3N6DD25X3FK083929</t>
  </si>
  <si>
    <t>KA24858340A</t>
  </si>
  <si>
    <t>JT33764</t>
  </si>
  <si>
    <t>3N6DD25T5DK055950</t>
  </si>
  <si>
    <t>KA24616699A</t>
  </si>
  <si>
    <t>JY53291</t>
  </si>
  <si>
    <t>3N6DD25T4AK014852</t>
  </si>
  <si>
    <t>KA24462430A</t>
  </si>
  <si>
    <t>JS83940</t>
  </si>
  <si>
    <t>3N6DD25T2CK022869</t>
  </si>
  <si>
    <t>KA24552056A</t>
  </si>
  <si>
    <t>JY14024</t>
  </si>
  <si>
    <t>3N6DD25T3EK095459</t>
  </si>
  <si>
    <t>KA24740895A</t>
  </si>
  <si>
    <t>JY14413</t>
  </si>
  <si>
    <t>3N6DD25X3FK078214</t>
  </si>
  <si>
    <t>KA24849572A</t>
  </si>
  <si>
    <t>JY51864</t>
  </si>
  <si>
    <t>3N6DD25T2EK064428</t>
  </si>
  <si>
    <t>KA24707614A</t>
  </si>
  <si>
    <t>NISSAN</t>
  </si>
  <si>
    <t>JY64642</t>
  </si>
  <si>
    <t>3N6DD25T4AK006962</t>
  </si>
  <si>
    <t>KA24453915A</t>
  </si>
  <si>
    <t>JY53176</t>
  </si>
  <si>
    <t>3N6DD25T5DK058587</t>
  </si>
  <si>
    <t>KA24618999A</t>
  </si>
  <si>
    <t>JU44825</t>
  </si>
  <si>
    <t>3N6DD25X0FK081586</t>
  </si>
  <si>
    <t>KA24855277A</t>
  </si>
  <si>
    <t>JY63903</t>
  </si>
  <si>
    <t>3N6AD35A0RK812266</t>
  </si>
  <si>
    <t>QR25549396H</t>
  </si>
  <si>
    <t>JAC</t>
  </si>
  <si>
    <t>JY63933</t>
  </si>
  <si>
    <t>3GAPJ1A90SM016075</t>
  </si>
  <si>
    <t>R4406476</t>
  </si>
  <si>
    <t>JY63934</t>
  </si>
  <si>
    <t>3GAPJ1A94SM016077</t>
  </si>
  <si>
    <t>R4406478</t>
  </si>
  <si>
    <t>MOTO1</t>
  </si>
  <si>
    <t>HONDA</t>
  </si>
  <si>
    <t>ZDT9W</t>
  </si>
  <si>
    <t>3H1JA4174KD802535</t>
  </si>
  <si>
    <t>JA47E5021717</t>
  </si>
  <si>
    <t>MOTO2</t>
  </si>
  <si>
    <t>96CNB3</t>
  </si>
  <si>
    <t>3H1JA4179KD802076</t>
  </si>
  <si>
    <t>JA47E5021289</t>
  </si>
  <si>
    <t>KARLA</t>
  </si>
  <si>
    <t>SENTRA</t>
  </si>
  <si>
    <t>JMH5673</t>
  </si>
  <si>
    <t>3N1AB7AD6GL618691</t>
  </si>
  <si>
    <t>MRA8645020H</t>
  </si>
  <si>
    <t>GABY</t>
  </si>
  <si>
    <t xml:space="preserve">MAZDA </t>
  </si>
  <si>
    <t>JPZ5936</t>
  </si>
  <si>
    <t>JM1BN1V30J1197654</t>
  </si>
  <si>
    <t>PY21211240</t>
  </si>
  <si>
    <t>TOTAL</t>
  </si>
  <si>
    <t>Vehiculo</t>
  </si>
  <si>
    <t>Placas</t>
  </si>
  <si>
    <t>Folio Multa</t>
  </si>
  <si>
    <t>Descripcion Multa</t>
  </si>
  <si>
    <t>Importe</t>
  </si>
  <si>
    <t>Tipo (P o R)</t>
  </si>
  <si>
    <t>Fecha</t>
  </si>
  <si>
    <t>113|437155810</t>
  </si>
  <si>
    <t>ART. 360. NUM. 1.FRACC. XX. ESTACIONARSE EN ZONA PROHIB. SOBRE CALZADAS, AV., PARES VIALES, CARR, O VÍAS RAPIDAS O EN MAS DE UNA FILA; EN ZONAS RESTRING.EN HORARIO Y DIAS QUE LA AUTOR. DETERM. CON RAYA AMARILLA PINTADA LARGO MACHUELO O CORDON</t>
  </si>
  <si>
    <t>P</t>
  </si>
  <si>
    <t>2024-10-02 08:21:21</t>
  </si>
  <si>
    <t>DESCUENTO POR PRONTO PAGO INFRACCIONES LEY DE MOVILIDAD Y TRANSP. DEL EDO. DE JAL.</t>
  </si>
  <si>
    <t>R</t>
  </si>
  <si>
    <t>113|8651568</t>
  </si>
  <si>
    <t>113|8651568 ESTACIONOMETROS DE GUADALAJARA F. 20235273505</t>
  </si>
  <si>
    <t/>
  </si>
  <si>
    <t>113|428063366</t>
  </si>
  <si>
    <t>113|420439927</t>
  </si>
  <si>
    <t>RECARGOS INFRACCIONES LEY DE MOVILIDAD Y TRANSP. DEL EDO. DE JAL.</t>
  </si>
  <si>
    <t>123|8494446</t>
  </si>
  <si>
    <t>123|8494446 ESTACIONOMETROS DE ZAPOPAN F. 16820052022186702</t>
  </si>
  <si>
    <t>113|8682067</t>
  </si>
  <si>
    <t>113|8682067 ESTACIONOMETROS DE GUADALAJARA F. 20235133450</t>
  </si>
  <si>
    <t>113|436532532</t>
  </si>
  <si>
    <t>2024-08-08 10:28:18</t>
  </si>
  <si>
    <t>113|437117861</t>
  </si>
  <si>
    <t>ART. 365. NUM. 1. FRACC. II. AL PROPIETARIO DEL VEHÍCULO QUE NO HAYA SIDO VERIFICADO DENTRO DE PLAZO ESTABLECIDO EN EL PROGRAMA DE VERIFICACIÓN VEHICULAR ; O</t>
  </si>
  <si>
    <t>2024-09-19 15:22:39</t>
  </si>
  <si>
    <t>123|8657080</t>
  </si>
  <si>
    <t>123|8657080 ESTACIONOMETROS DE ZAPOPAN F. 22006012023042706</t>
  </si>
  <si>
    <t>113|436934965</t>
  </si>
  <si>
    <t>ART. 379. REINCIDENCIA EN INFRACCIONES DEL ARTICULO 360. NUM. 1</t>
  </si>
  <si>
    <t>2024-09-03 17:27:39</t>
  </si>
  <si>
    <t>113|437060974</t>
  </si>
  <si>
    <t>2024-09-13 17:38:38</t>
  </si>
  <si>
    <t>113|8858274</t>
  </si>
  <si>
    <t>113|8858274 ESTACIONOMETROS DE GUADALAJARA F. 20235653969</t>
  </si>
  <si>
    <t>113|427833611</t>
  </si>
  <si>
    <t>ART. 360. NUM. 1. FRACC. VIII. FALTA PARCIAL DE LUCES</t>
  </si>
  <si>
    <t>2024-01-20 08:49:03</t>
  </si>
  <si>
    <t>113|436437618</t>
  </si>
  <si>
    <t>2024-08-02 09:38:52</t>
  </si>
  <si>
    <t>113|436127815</t>
  </si>
  <si>
    <t>2024-07-11 12:29:19</t>
  </si>
  <si>
    <t>113|436256817</t>
  </si>
  <si>
    <t>2024-07-18 12:18:55</t>
  </si>
  <si>
    <t>113|437364331</t>
  </si>
  <si>
    <t>ART. 360. NUM. 1. FRACC. VII. ESTACIONARSE EN ZONA PROHIBIDA EN CALLE LOCAL</t>
  </si>
  <si>
    <t>2024-10-09 12:36:39</t>
  </si>
  <si>
    <t>113|8323927</t>
  </si>
  <si>
    <t>113|8323927 ESTACIONOMETROS DE GUADALAJARA F. 20214777344</t>
  </si>
  <si>
    <t>113|8765135</t>
  </si>
  <si>
    <t>113|8765135 ESTACIONOMETROS DE GUADALAJARA F. 20235587698</t>
  </si>
  <si>
    <t>113|387412831</t>
  </si>
  <si>
    <t>ART. 183. FRACC. III. FOTO-INFRACCIÓN POR MEDIO DE EQUIP. O SIST. ELECT. AL CONDUCTOR QUE EXCEDA DIEZ KM. POR HORA  EL LIM. DE VEL. MÁX. PERM. CUANDO EXISTAN SEÑALAM. QUE ANUNCIE EL CITADO LIM. DE VEL.EN Z. PROX. A CENTROS ESCOL. Y HOSP.</t>
  </si>
  <si>
    <t>2022-10-29T14:37:41</t>
  </si>
  <si>
    <t>113|391056218</t>
  </si>
  <si>
    <t>2023-01-07T14:43:54</t>
  </si>
  <si>
    <t>113|445246875</t>
  </si>
  <si>
    <t>ART. 183. FRACC. III. AL CONDUCTOR QUE EXCEDA DIEZ KM. POR HORA  EL LIM. DE VEL. MÁX. PERM. CUANDO EXISTAN SEÑALAM. EN QUE SE ANUNCIE EL CITADO LIM. DE VEL.EN ZONAS PROXIMAS A CENTROS ESCOL. Y HOSP.</t>
  </si>
  <si>
    <t>2024-07-05T19:48:45</t>
  </si>
  <si>
    <t>113|379078383</t>
  </si>
  <si>
    <t>2022-07-31T12:01:04</t>
  </si>
  <si>
    <t>113|413853066</t>
  </si>
  <si>
    <t>2024-02-20T12:59:54</t>
  </si>
  <si>
    <t>113|387716533</t>
  </si>
  <si>
    <t>2022-11-05T15:46:43</t>
  </si>
  <si>
    <t>113|450176389</t>
  </si>
  <si>
    <t>113|402853314</t>
  </si>
  <si>
    <t>2023-07-23T15:41:01</t>
  </si>
  <si>
    <t>113|404028111</t>
  </si>
  <si>
    <t>2023-08-13T15:14:16</t>
  </si>
  <si>
    <t>113|427168811</t>
  </si>
  <si>
    <t>2023-11-02 21:04:26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</si>
</sst>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3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b/>
      <color theme="1"/>
      <family val="2"/>
      <scheme val="minor"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 zoomScale="100" zoomScaleNormal="100">
      <selection activeCell="A2" sqref="A2"/>
    </sheetView>
  </sheetViews>
  <sheetFormatPr defaultRowHeight="15" outlineLevelRow="0" outlineLevelCol="0" x14ac:dyDescent="0.25" defaultColWidth="8.85546875"/>
  <cols>
    <col min="4" max="4" width="249.7109375" customWidth="1"/>
  </cols>
  <sheetData>
    <row r="1" spans="1:7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25">
      <c r="A2">
        <v>5</v>
      </c>
      <c r="B2" t="s">
        <v>14</v>
      </c>
      <c r="C2" t="s">
        <v>94</v>
      </c>
      <c r="D2" t="s">
        <v>95</v>
      </c>
      <c r="E2">
        <v>109</v>
      </c>
      <c r="F2" t="s">
        <v>96</v>
      </c>
      <c r="G2" t="s">
        <v>97</v>
      </c>
    </row>
    <row r="3" spans="1:7" x14ac:dyDescent="0.25">
      <c r="A3">
        <v>5</v>
      </c>
      <c r="B3" t="s">
        <v>14</v>
      </c>
      <c r="C3" t="s">
        <v>94</v>
      </c>
      <c r="D3" t="s">
        <v>98</v>
      </c>
      <c r="E3">
        <v>-54</v>
      </c>
      <c r="F3" t="s">
        <v>99</v>
      </c>
      <c r="G3" t="s">
        <v>97</v>
      </c>
    </row>
    <row r="4" spans="1:7" x14ac:dyDescent="0.25">
      <c r="A4">
        <v>11</v>
      </c>
      <c r="B4" t="s">
        <v>20</v>
      </c>
      <c r="C4" t="s">
        <v>100</v>
      </c>
      <c r="D4" t="s">
        <v>101</v>
      </c>
      <c r="E4">
        <v>1140</v>
      </c>
      <c r="F4" t="s">
        <v>96</v>
      </c>
      <c r="G4" t="s">
        <v>102</v>
      </c>
    </row>
    <row r="5" spans="1:7" x14ac:dyDescent="0.25">
      <c r="A5">
        <v>14</v>
      </c>
      <c r="B5" t="s">
        <v>26</v>
      </c>
      <c r="C5" t="s">
        <v>103</v>
      </c>
      <c r="D5" t="s">
        <v>95</v>
      </c>
      <c r="E5">
        <v>109</v>
      </c>
      <c r="F5" t="s">
        <v>96</v>
      </c>
      <c r="G5" t="s">
        <v>102</v>
      </c>
    </row>
    <row r="6" spans="1:7" x14ac:dyDescent="0.25">
      <c r="A6">
        <v>14</v>
      </c>
      <c r="B6" t="s">
        <v>26</v>
      </c>
      <c r="C6" t="s">
        <v>103</v>
      </c>
      <c r="D6" t="s">
        <v>98</v>
      </c>
      <c r="E6">
        <v>-54</v>
      </c>
      <c r="F6" t="s">
        <v>99</v>
      </c>
      <c r="G6" t="s">
        <v>102</v>
      </c>
    </row>
    <row r="7" spans="1:7" x14ac:dyDescent="0.25">
      <c r="A7">
        <v>15</v>
      </c>
      <c r="B7" t="s">
        <v>29</v>
      </c>
      <c r="C7" t="s">
        <v>104</v>
      </c>
      <c r="D7" t="s">
        <v>95</v>
      </c>
      <c r="E7">
        <v>109</v>
      </c>
      <c r="F7" t="s">
        <v>96</v>
      </c>
      <c r="G7" t="s">
        <v>102</v>
      </c>
    </row>
    <row r="8" spans="1:7" x14ac:dyDescent="0.25">
      <c r="A8">
        <v>15</v>
      </c>
      <c r="B8" t="s">
        <v>29</v>
      </c>
      <c r="C8" t="s">
        <v>104</v>
      </c>
      <c r="D8" t="s">
        <v>105</v>
      </c>
      <c r="E8">
        <v>5</v>
      </c>
      <c r="F8" t="s">
        <v>99</v>
      </c>
      <c r="G8" t="s">
        <v>102</v>
      </c>
    </row>
    <row r="9" spans="1:7" x14ac:dyDescent="0.25">
      <c r="A9">
        <v>15</v>
      </c>
      <c r="B9" t="s">
        <v>29</v>
      </c>
      <c r="C9" t="s">
        <v>106</v>
      </c>
      <c r="D9" t="s">
        <v>107</v>
      </c>
      <c r="E9">
        <v>1656</v>
      </c>
      <c r="F9" t="s">
        <v>96</v>
      </c>
      <c r="G9" t="s">
        <v>102</v>
      </c>
    </row>
    <row r="10" spans="1:7" x14ac:dyDescent="0.25">
      <c r="A10">
        <v>15</v>
      </c>
      <c r="B10" t="s">
        <v>29</v>
      </c>
      <c r="C10" t="s">
        <v>108</v>
      </c>
      <c r="D10" t="s">
        <v>109</v>
      </c>
      <c r="E10">
        <v>5495</v>
      </c>
      <c r="F10" t="s">
        <v>96</v>
      </c>
      <c r="G10" t="s">
        <v>102</v>
      </c>
    </row>
    <row r="11" spans="1:7" x14ac:dyDescent="0.25">
      <c r="A11">
        <v>16</v>
      </c>
      <c r="B11" t="s">
        <v>32</v>
      </c>
      <c r="C11" t="s">
        <v>110</v>
      </c>
      <c r="D11" t="s">
        <v>95</v>
      </c>
      <c r="E11">
        <v>109</v>
      </c>
      <c r="F11" t="s">
        <v>96</v>
      </c>
      <c r="G11" t="s">
        <v>111</v>
      </c>
    </row>
    <row r="12" spans="1:7" x14ac:dyDescent="0.25">
      <c r="A12">
        <v>16</v>
      </c>
      <c r="B12" t="s">
        <v>32</v>
      </c>
      <c r="C12" t="s">
        <v>110</v>
      </c>
      <c r="D12" t="s">
        <v>98</v>
      </c>
      <c r="E12">
        <v>-27</v>
      </c>
      <c r="F12" t="s">
        <v>99</v>
      </c>
      <c r="G12" t="s">
        <v>111</v>
      </c>
    </row>
    <row r="13" spans="1:7" x14ac:dyDescent="0.25">
      <c r="A13">
        <v>16</v>
      </c>
      <c r="B13" t="s">
        <v>32</v>
      </c>
      <c r="C13" t="s">
        <v>110</v>
      </c>
      <c r="D13" t="s">
        <v>105</v>
      </c>
      <c r="E13">
        <v>1</v>
      </c>
      <c r="F13" t="s">
        <v>99</v>
      </c>
      <c r="G13" t="s">
        <v>111</v>
      </c>
    </row>
    <row r="14" spans="1:7" x14ac:dyDescent="0.25">
      <c r="A14">
        <v>17</v>
      </c>
      <c r="B14" t="s">
        <v>35</v>
      </c>
      <c r="C14" t="s">
        <v>112</v>
      </c>
      <c r="D14" t="s">
        <v>113</v>
      </c>
      <c r="E14">
        <v>2171</v>
      </c>
      <c r="F14" t="s">
        <v>96</v>
      </c>
      <c r="G14" t="s">
        <v>114</v>
      </c>
    </row>
    <row r="15" spans="1:7" x14ac:dyDescent="0.25">
      <c r="A15">
        <v>17</v>
      </c>
      <c r="B15" t="s">
        <v>35</v>
      </c>
      <c r="C15" t="s">
        <v>112</v>
      </c>
      <c r="D15" t="s">
        <v>98</v>
      </c>
      <c r="E15">
        <v>-1085</v>
      </c>
      <c r="F15" t="s">
        <v>99</v>
      </c>
      <c r="G15" t="s">
        <v>114</v>
      </c>
    </row>
    <row r="16" spans="1:7" x14ac:dyDescent="0.25">
      <c r="A16">
        <v>17</v>
      </c>
      <c r="B16" t="s">
        <v>35</v>
      </c>
      <c r="C16" t="s">
        <v>115</v>
      </c>
      <c r="D16" t="s">
        <v>116</v>
      </c>
      <c r="E16">
        <v>4493</v>
      </c>
      <c r="F16" t="s">
        <v>96</v>
      </c>
      <c r="G16" t="s">
        <v>102</v>
      </c>
    </row>
    <row r="17" spans="1:7" x14ac:dyDescent="0.25">
      <c r="A17">
        <v>18</v>
      </c>
      <c r="B17" t="s">
        <v>38</v>
      </c>
      <c r="C17" t="s">
        <v>117</v>
      </c>
      <c r="D17" t="s">
        <v>118</v>
      </c>
      <c r="E17">
        <v>217</v>
      </c>
      <c r="F17" t="s">
        <v>96</v>
      </c>
      <c r="G17" t="s">
        <v>119</v>
      </c>
    </row>
    <row r="18" spans="1:7" x14ac:dyDescent="0.25">
      <c r="A18">
        <v>18</v>
      </c>
      <c r="B18" t="s">
        <v>38</v>
      </c>
      <c r="C18" t="s">
        <v>117</v>
      </c>
      <c r="D18" t="s">
        <v>98</v>
      </c>
      <c r="E18">
        <v>-108</v>
      </c>
      <c r="F18" t="s">
        <v>99</v>
      </c>
      <c r="G18" t="s">
        <v>119</v>
      </c>
    </row>
    <row r="19" spans="1:7" x14ac:dyDescent="0.25">
      <c r="A19">
        <v>18</v>
      </c>
      <c r="B19" t="s">
        <v>38</v>
      </c>
      <c r="C19" t="s">
        <v>120</v>
      </c>
      <c r="D19" t="s">
        <v>118</v>
      </c>
      <c r="E19">
        <v>217</v>
      </c>
      <c r="F19" t="s">
        <v>96</v>
      </c>
      <c r="G19" t="s">
        <v>121</v>
      </c>
    </row>
    <row r="20" spans="1:7" x14ac:dyDescent="0.25">
      <c r="A20">
        <v>18</v>
      </c>
      <c r="B20" t="s">
        <v>38</v>
      </c>
      <c r="C20" t="s">
        <v>120</v>
      </c>
      <c r="D20" t="s">
        <v>98</v>
      </c>
      <c r="E20">
        <v>-108</v>
      </c>
      <c r="F20" t="s">
        <v>99</v>
      </c>
      <c r="G20" t="s">
        <v>121</v>
      </c>
    </row>
    <row r="21" spans="1:7" x14ac:dyDescent="0.25">
      <c r="A21">
        <v>18</v>
      </c>
      <c r="B21" t="s">
        <v>38</v>
      </c>
      <c r="C21" t="s">
        <v>122</v>
      </c>
      <c r="D21" t="s">
        <v>123</v>
      </c>
      <c r="E21">
        <v>5495</v>
      </c>
      <c r="F21" t="s">
        <v>96</v>
      </c>
      <c r="G21" t="s">
        <v>102</v>
      </c>
    </row>
    <row r="22" spans="1:7" x14ac:dyDescent="0.25">
      <c r="A22">
        <v>20</v>
      </c>
      <c r="B22" t="s">
        <v>44</v>
      </c>
      <c r="C22" t="s">
        <v>124</v>
      </c>
      <c r="D22" t="s">
        <v>125</v>
      </c>
      <c r="E22">
        <v>104</v>
      </c>
      <c r="F22" t="s">
        <v>96</v>
      </c>
      <c r="G22" t="s">
        <v>126</v>
      </c>
    </row>
    <row r="23" spans="1:7" x14ac:dyDescent="0.25">
      <c r="A23">
        <v>20</v>
      </c>
      <c r="B23" t="s">
        <v>44</v>
      </c>
      <c r="C23" t="s">
        <v>124</v>
      </c>
      <c r="D23" t="s">
        <v>105</v>
      </c>
      <c r="E23">
        <v>12</v>
      </c>
      <c r="F23" t="s">
        <v>99</v>
      </c>
      <c r="G23" t="s">
        <v>126</v>
      </c>
    </row>
    <row r="24" spans="1:7" x14ac:dyDescent="0.25">
      <c r="A24">
        <v>21</v>
      </c>
      <c r="B24" t="s">
        <v>48</v>
      </c>
      <c r="C24" t="s">
        <v>127</v>
      </c>
      <c r="D24" t="s">
        <v>95</v>
      </c>
      <c r="E24">
        <v>109</v>
      </c>
      <c r="F24" t="s">
        <v>96</v>
      </c>
      <c r="G24" t="s">
        <v>128</v>
      </c>
    </row>
    <row r="25" spans="1:7" x14ac:dyDescent="0.25">
      <c r="A25">
        <v>21</v>
      </c>
      <c r="B25" t="s">
        <v>48</v>
      </c>
      <c r="C25" t="s">
        <v>127</v>
      </c>
      <c r="D25" t="s">
        <v>98</v>
      </c>
      <c r="E25">
        <v>-27</v>
      </c>
      <c r="F25" t="s">
        <v>99</v>
      </c>
      <c r="G25" t="s">
        <v>128</v>
      </c>
    </row>
    <row r="26" spans="1:7" x14ac:dyDescent="0.25">
      <c r="A26">
        <v>21</v>
      </c>
      <c r="B26" t="s">
        <v>48</v>
      </c>
      <c r="C26" t="s">
        <v>127</v>
      </c>
      <c r="D26" t="s">
        <v>105</v>
      </c>
      <c r="E26">
        <v>1</v>
      </c>
      <c r="F26" t="s">
        <v>99</v>
      </c>
      <c r="G26" t="s">
        <v>128</v>
      </c>
    </row>
    <row r="27" spans="1:7" x14ac:dyDescent="0.25">
      <c r="A27">
        <v>22</v>
      </c>
      <c r="B27" t="s">
        <v>51</v>
      </c>
      <c r="C27" t="s">
        <v>129</v>
      </c>
      <c r="D27" t="s">
        <v>95</v>
      </c>
      <c r="E27">
        <v>109</v>
      </c>
      <c r="F27" t="s">
        <v>96</v>
      </c>
      <c r="G27" t="s">
        <v>130</v>
      </c>
    </row>
    <row r="28" spans="1:7" x14ac:dyDescent="0.25">
      <c r="A28">
        <v>22</v>
      </c>
      <c r="B28" t="s">
        <v>51</v>
      </c>
      <c r="C28" t="s">
        <v>129</v>
      </c>
      <c r="D28" t="s">
        <v>105</v>
      </c>
      <c r="E28">
        <v>3</v>
      </c>
      <c r="F28" t="s">
        <v>99</v>
      </c>
      <c r="G28" t="s">
        <v>130</v>
      </c>
    </row>
    <row r="29" spans="1:7" x14ac:dyDescent="0.25">
      <c r="A29">
        <v>22</v>
      </c>
      <c r="B29" t="s">
        <v>51</v>
      </c>
      <c r="C29" t="s">
        <v>131</v>
      </c>
      <c r="D29" t="s">
        <v>118</v>
      </c>
      <c r="E29">
        <v>217</v>
      </c>
      <c r="F29" t="s">
        <v>96</v>
      </c>
      <c r="G29" t="s">
        <v>132</v>
      </c>
    </row>
    <row r="30" spans="1:7" x14ac:dyDescent="0.25">
      <c r="A30">
        <v>22</v>
      </c>
      <c r="B30" t="s">
        <v>51</v>
      </c>
      <c r="C30" t="s">
        <v>131</v>
      </c>
      <c r="D30" t="s">
        <v>105</v>
      </c>
      <c r="E30">
        <v>6</v>
      </c>
      <c r="F30" t="s">
        <v>99</v>
      </c>
      <c r="G30" t="s">
        <v>132</v>
      </c>
    </row>
    <row r="31" spans="1:7" x14ac:dyDescent="0.25">
      <c r="A31">
        <v>24</v>
      </c>
      <c r="B31" t="s">
        <v>57</v>
      </c>
      <c r="C31" t="s">
        <v>133</v>
      </c>
      <c r="D31" t="s">
        <v>134</v>
      </c>
      <c r="E31">
        <v>109</v>
      </c>
      <c r="F31" t="s">
        <v>96</v>
      </c>
      <c r="G31" t="s">
        <v>135</v>
      </c>
    </row>
    <row r="32" spans="1:7" x14ac:dyDescent="0.25">
      <c r="A32">
        <v>24</v>
      </c>
      <c r="B32" t="s">
        <v>57</v>
      </c>
      <c r="C32" t="s">
        <v>133</v>
      </c>
      <c r="D32" t="s">
        <v>98</v>
      </c>
      <c r="E32">
        <v>-54</v>
      </c>
      <c r="F32" t="s">
        <v>99</v>
      </c>
      <c r="G32" t="s">
        <v>135</v>
      </c>
    </row>
    <row r="33" spans="1:7" x14ac:dyDescent="0.25">
      <c r="A33" t="s">
        <v>72</v>
      </c>
      <c r="B33" t="s">
        <v>73</v>
      </c>
      <c r="C33" t="s">
        <v>136</v>
      </c>
      <c r="D33" t="s">
        <v>137</v>
      </c>
      <c r="E33">
        <v>4897</v>
      </c>
      <c r="F33" t="s">
        <v>96</v>
      </c>
      <c r="G33" t="s">
        <v>102</v>
      </c>
    </row>
    <row r="34" spans="1:7" x14ac:dyDescent="0.25">
      <c r="A34" t="s">
        <v>72</v>
      </c>
      <c r="B34" t="s">
        <v>73</v>
      </c>
      <c r="C34" t="s">
        <v>138</v>
      </c>
      <c r="D34" t="s">
        <v>139</v>
      </c>
      <c r="E34">
        <v>5495</v>
      </c>
      <c r="F34" t="s">
        <v>96</v>
      </c>
      <c r="G34" t="s">
        <v>102</v>
      </c>
    </row>
    <row r="35" spans="1:7" x14ac:dyDescent="0.25">
      <c r="A35" t="s">
        <v>76</v>
      </c>
      <c r="B35" t="s">
        <v>78</v>
      </c>
      <c r="C35" t="s">
        <v>140</v>
      </c>
      <c r="D35" t="s">
        <v>141</v>
      </c>
      <c r="E35">
        <v>962</v>
      </c>
      <c r="F35" t="s">
        <v>96</v>
      </c>
      <c r="G35" t="s">
        <v>142</v>
      </c>
    </row>
    <row r="36" spans="1:7" x14ac:dyDescent="0.25">
      <c r="A36" t="s">
        <v>76</v>
      </c>
      <c r="B36" t="s">
        <v>78</v>
      </c>
      <c r="C36" t="s">
        <v>140</v>
      </c>
      <c r="D36" t="s">
        <v>105</v>
      </c>
      <c r="E36">
        <v>297</v>
      </c>
      <c r="F36" t="s">
        <v>99</v>
      </c>
      <c r="G36" t="s">
        <v>142</v>
      </c>
    </row>
    <row r="37" spans="1:7" x14ac:dyDescent="0.25">
      <c r="A37" t="s">
        <v>76</v>
      </c>
      <c r="B37" t="s">
        <v>78</v>
      </c>
      <c r="C37" t="s">
        <v>143</v>
      </c>
      <c r="D37" t="s">
        <v>141</v>
      </c>
      <c r="E37">
        <v>962</v>
      </c>
      <c r="F37" t="s">
        <v>96</v>
      </c>
      <c r="G37" t="s">
        <v>144</v>
      </c>
    </row>
    <row r="38" spans="1:7" x14ac:dyDescent="0.25">
      <c r="A38" t="s">
        <v>76</v>
      </c>
      <c r="B38" t="s">
        <v>78</v>
      </c>
      <c r="C38" t="s">
        <v>143</v>
      </c>
      <c r="D38" t="s">
        <v>105</v>
      </c>
      <c r="E38">
        <v>269</v>
      </c>
      <c r="F38" t="s">
        <v>99</v>
      </c>
      <c r="G38" t="s">
        <v>144</v>
      </c>
    </row>
    <row r="39" spans="1:7" x14ac:dyDescent="0.25">
      <c r="A39" t="s">
        <v>76</v>
      </c>
      <c r="B39" t="s">
        <v>78</v>
      </c>
      <c r="C39" t="s">
        <v>145</v>
      </c>
      <c r="D39" t="s">
        <v>146</v>
      </c>
      <c r="E39">
        <v>1086</v>
      </c>
      <c r="F39" t="s">
        <v>96</v>
      </c>
      <c r="G39" t="s">
        <v>147</v>
      </c>
    </row>
    <row r="40" spans="1:7" x14ac:dyDescent="0.25">
      <c r="A40" t="s">
        <v>76</v>
      </c>
      <c r="B40" t="s">
        <v>78</v>
      </c>
      <c r="C40" t="s">
        <v>145</v>
      </c>
      <c r="D40" t="s">
        <v>98</v>
      </c>
      <c r="E40">
        <v>-271</v>
      </c>
      <c r="F40" t="s">
        <v>99</v>
      </c>
      <c r="G40" t="s">
        <v>147</v>
      </c>
    </row>
    <row r="41" spans="1:7" x14ac:dyDescent="0.25">
      <c r="A41" t="s">
        <v>76</v>
      </c>
      <c r="B41" t="s">
        <v>78</v>
      </c>
      <c r="C41" t="s">
        <v>145</v>
      </c>
      <c r="D41" t="s">
        <v>105</v>
      </c>
      <c r="E41">
        <v>12</v>
      </c>
      <c r="F41" t="s">
        <v>99</v>
      </c>
      <c r="G41" t="s">
        <v>147</v>
      </c>
    </row>
    <row r="42" spans="1:7" x14ac:dyDescent="0.25">
      <c r="A42" t="s">
        <v>81</v>
      </c>
      <c r="B42" t="s">
        <v>83</v>
      </c>
      <c r="C42" t="s">
        <v>148</v>
      </c>
      <c r="D42" t="s">
        <v>141</v>
      </c>
      <c r="E42">
        <v>962</v>
      </c>
      <c r="F42" t="s">
        <v>96</v>
      </c>
      <c r="G42" t="s">
        <v>149</v>
      </c>
    </row>
    <row r="43" spans="1:7" x14ac:dyDescent="0.25">
      <c r="A43" t="s">
        <v>81</v>
      </c>
      <c r="B43" t="s">
        <v>83</v>
      </c>
      <c r="C43" t="s">
        <v>148</v>
      </c>
      <c r="D43" t="s">
        <v>105</v>
      </c>
      <c r="E43">
        <v>339</v>
      </c>
      <c r="F43" t="s">
        <v>99</v>
      </c>
      <c r="G43" t="s">
        <v>149</v>
      </c>
    </row>
    <row r="44" spans="1:7" x14ac:dyDescent="0.25">
      <c r="A44" t="s">
        <v>81</v>
      </c>
      <c r="B44" t="s">
        <v>83</v>
      </c>
      <c r="C44" t="s">
        <v>150</v>
      </c>
      <c r="D44" t="s">
        <v>141</v>
      </c>
      <c r="E44">
        <v>1086</v>
      </c>
      <c r="F44" t="s">
        <v>96</v>
      </c>
      <c r="G44" t="s">
        <v>151</v>
      </c>
    </row>
    <row r="45" spans="1:7" x14ac:dyDescent="0.25">
      <c r="A45" t="s">
        <v>81</v>
      </c>
      <c r="B45" t="s">
        <v>83</v>
      </c>
      <c r="C45" t="s">
        <v>150</v>
      </c>
      <c r="D45" t="s">
        <v>105</v>
      </c>
      <c r="E45">
        <v>96</v>
      </c>
      <c r="F45" t="s">
        <v>99</v>
      </c>
      <c r="G45" t="s">
        <v>151</v>
      </c>
    </row>
    <row r="46" spans="1:7" x14ac:dyDescent="0.25">
      <c r="A46" t="s">
        <v>81</v>
      </c>
      <c r="B46" t="s">
        <v>83</v>
      </c>
      <c r="C46" t="s">
        <v>152</v>
      </c>
      <c r="D46" t="s">
        <v>141</v>
      </c>
      <c r="E46">
        <v>962</v>
      </c>
      <c r="F46" t="s">
        <v>96</v>
      </c>
      <c r="G46" t="s">
        <v>153</v>
      </c>
    </row>
    <row r="47" spans="1:7" x14ac:dyDescent="0.25">
      <c r="A47" t="s">
        <v>81</v>
      </c>
      <c r="B47" t="s">
        <v>83</v>
      </c>
      <c r="C47" t="s">
        <v>152</v>
      </c>
      <c r="D47" t="s">
        <v>105</v>
      </c>
      <c r="E47">
        <v>297</v>
      </c>
      <c r="F47" t="s">
        <v>99</v>
      </c>
      <c r="G47" t="s">
        <v>153</v>
      </c>
    </row>
    <row r="48" spans="1:7" x14ac:dyDescent="0.25">
      <c r="A48" t="s">
        <v>81</v>
      </c>
      <c r="B48" t="s">
        <v>83</v>
      </c>
      <c r="C48" t="s">
        <v>154</v>
      </c>
      <c r="D48" t="s">
        <v>146</v>
      </c>
      <c r="E48">
        <v>1086</v>
      </c>
      <c r="F48" t="s">
        <v>96</v>
      </c>
      <c r="G48" t="s">
        <v>102</v>
      </c>
    </row>
    <row r="49" spans="1:7" x14ac:dyDescent="0.25">
      <c r="A49" t="s">
        <v>81</v>
      </c>
      <c r="B49" t="s">
        <v>83</v>
      </c>
      <c r="C49" t="s">
        <v>154</v>
      </c>
      <c r="D49" t="s">
        <v>98</v>
      </c>
      <c r="E49">
        <v>-543</v>
      </c>
      <c r="F49" t="s">
        <v>99</v>
      </c>
      <c r="G49" t="s">
        <v>102</v>
      </c>
    </row>
    <row r="50" spans="1:7" x14ac:dyDescent="0.25">
      <c r="A50" t="s">
        <v>81</v>
      </c>
      <c r="B50" t="s">
        <v>83</v>
      </c>
      <c r="C50" t="s">
        <v>155</v>
      </c>
      <c r="D50" t="s">
        <v>141</v>
      </c>
      <c r="E50">
        <v>1037</v>
      </c>
      <c r="F50" t="s">
        <v>96</v>
      </c>
      <c r="G50" t="s">
        <v>156</v>
      </c>
    </row>
    <row r="51" spans="1:7" x14ac:dyDescent="0.25">
      <c r="A51" t="s">
        <v>81</v>
      </c>
      <c r="B51" t="s">
        <v>83</v>
      </c>
      <c r="C51" t="s">
        <v>155</v>
      </c>
      <c r="D51" t="s">
        <v>105</v>
      </c>
      <c r="E51">
        <v>198</v>
      </c>
      <c r="F51" t="s">
        <v>99</v>
      </c>
      <c r="G51" t="s">
        <v>156</v>
      </c>
    </row>
    <row r="52" spans="1:7" x14ac:dyDescent="0.25">
      <c r="A52" t="s">
        <v>81</v>
      </c>
      <c r="B52" t="s">
        <v>83</v>
      </c>
      <c r="C52" t="s">
        <v>157</v>
      </c>
      <c r="D52" t="s">
        <v>141</v>
      </c>
      <c r="E52">
        <v>1037</v>
      </c>
      <c r="F52" t="s">
        <v>96</v>
      </c>
      <c r="G52" t="s">
        <v>158</v>
      </c>
    </row>
    <row r="53" spans="1:7" x14ac:dyDescent="0.25">
      <c r="A53" t="s">
        <v>81</v>
      </c>
      <c r="B53" t="s">
        <v>83</v>
      </c>
      <c r="C53" t="s">
        <v>157</v>
      </c>
      <c r="D53" t="s">
        <v>105</v>
      </c>
      <c r="E53">
        <v>183</v>
      </c>
      <c r="F53" t="s">
        <v>99</v>
      </c>
      <c r="G53" t="s">
        <v>158</v>
      </c>
    </row>
    <row r="54" spans="1:7" x14ac:dyDescent="0.25">
      <c r="A54" t="s">
        <v>81</v>
      </c>
      <c r="B54" t="s">
        <v>83</v>
      </c>
      <c r="C54" t="s">
        <v>159</v>
      </c>
      <c r="D54" t="s">
        <v>95</v>
      </c>
      <c r="E54">
        <v>104</v>
      </c>
      <c r="F54" t="s">
        <v>96</v>
      </c>
      <c r="G54" t="s">
        <v>160</v>
      </c>
    </row>
    <row r="55" spans="1:7" x14ac:dyDescent="0.25">
      <c r="A55" t="s">
        <v>81</v>
      </c>
      <c r="B55" t="s">
        <v>83</v>
      </c>
      <c r="C55" t="s">
        <v>159</v>
      </c>
      <c r="D55" t="s">
        <v>105</v>
      </c>
      <c r="E55">
        <v>15</v>
      </c>
      <c r="F55" t="s">
        <v>99</v>
      </c>
      <c r="G55" t="s">
        <v>160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 zoomScale="83" zoomScaleNormal="100">
      <selection activeCell="C22" sqref="C22"/>
    </sheetView>
  </sheetViews>
  <sheetFormatPr defaultRowHeight="18.75" outlineLevelRow="0" outlineLevelCol="0" x14ac:dyDescent="0.3" defaultColWidth="9.140625" customHeight="1"/>
  <cols>
    <col min="1" max="1" width="10.5703125" style="1" customWidth="1"/>
    <col min="2" max="2" width="11.42578125" style="1" customWidth="1"/>
    <col min="3" max="3" width="25" style="1" customWidth="1"/>
    <col min="4" max="4" width="11.85546875" style="1" customWidth="1"/>
    <col min="5" max="5" width="27" style="1" customWidth="1"/>
    <col min="6" max="6" width="18.7109375" style="1" customWidth="1"/>
    <col min="7" max="7" width="18.5703125" style="1" customWidth="1"/>
    <col min="8" max="8" width="20.42578125" style="1" customWidth="1"/>
    <col min="9" max="9" width="28.42578125" style="1" customWidth="1"/>
    <col min="10" max="10" width="18.5703125" style="1" customWidth="1"/>
    <col min="11" max="11" width="17.42578125" style="1" customWidth="1"/>
    <col min="12" max="12" width="29.7109375" style="1" customWidth="1"/>
    <col min="13" max="16384" width="9.140625" style="2" customWidth="1"/>
  </cols>
  <sheetData>
    <row r="1" ht="19.5" customHeight="1" spans="3:3" x14ac:dyDescent="0.25">
      <c r="C1" s="1" t="s">
        <v>0</v>
      </c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s="4">
        <v>5</v>
      </c>
      <c r="B3" s="4" t="s">
        <v>13</v>
      </c>
      <c r="C3" s="4">
        <v>2012</v>
      </c>
      <c r="D3" s="4" t="s">
        <v>14</v>
      </c>
      <c r="E3" s="4" t="s">
        <v>15</v>
      </c>
      <c r="F3" s="4" t="s">
        <v>16</v>
      </c>
      <c r="G3" s="4">
        <f>COUNTIFS(Nuevas!A:A,Tableros!A3,Nuevas!F:F,"P")</f>
        <v>1</v>
      </c>
      <c r="H3" s="5">
        <f>SUMIF(Nuevas!A:A,Tableros!A3,Nuevas!E:E)</f>
        <v>55</v>
      </c>
      <c r="I3" s="4">
        <f>COUNTIFS(Viejas!A:A,Tableros!A3,Viejas!F:F,"P")</f>
        <v>1</v>
      </c>
      <c r="J3" s="5">
        <f>SUMIF(Viejas!A:A,Tableros!A3,Viejas!E:E)</f>
        <v>55</v>
      </c>
      <c r="K3" s="4">
        <f>G3-I3</f>
        <v>0</v>
      </c>
      <c r="L3" s="5">
        <f>H3-J3</f>
        <v>0</v>
      </c>
    </row>
    <row r="4" spans="1:12" x14ac:dyDescent="0.25">
      <c r="A4" s="4">
        <v>10</v>
      </c>
      <c r="B4" s="4" t="s">
        <v>13</v>
      </c>
      <c r="C4" s="4">
        <v>2011</v>
      </c>
      <c r="D4" s="4" t="s">
        <v>17</v>
      </c>
      <c r="E4" s="4" t="s">
        <v>18</v>
      </c>
      <c r="F4" s="4" t="s">
        <v>19</v>
      </c>
      <c r="G4" s="4">
        <f>COUNTIFS(Nuevas!A:A,Tableros!A4,Nuevas!F:F,"P")</f>
        <v>0</v>
      </c>
      <c r="H4" s="5">
        <f>SUMIF(Nuevas!A:A,Tableros!A4,Nuevas!E:E)</f>
        <v>0</v>
      </c>
      <c r="I4" s="4">
        <f>COUNTIFS(Viejas!A:A,Tableros!A4,Viejas!F:F,"P")</f>
        <v>0</v>
      </c>
      <c r="J4" s="5">
        <f>SUMIF(Viejas!A:A,Tableros!A4,Viejas!E:E)</f>
        <v>0</v>
      </c>
      <c r="K4" s="4">
        <f t="shared" ref="K4:K24" si="0">G4-I4</f>
        <v>0</v>
      </c>
      <c r="L4" s="5">
        <f t="shared" ref="L4:L24" si="1">H4-J4</f>
        <v>0</v>
      </c>
    </row>
    <row r="5" spans="1:12" x14ac:dyDescent="0.25">
      <c r="A5" s="4">
        <v>11</v>
      </c>
      <c r="B5" s="4" t="s">
        <v>13</v>
      </c>
      <c r="C5" s="4">
        <v>2014</v>
      </c>
      <c r="D5" s="4" t="s">
        <v>20</v>
      </c>
      <c r="E5" s="4" t="s">
        <v>21</v>
      </c>
      <c r="F5" s="4" t="s">
        <v>22</v>
      </c>
      <c r="G5" s="4">
        <f>COUNTIFS(Nuevas!A:A,Tableros!A5,Nuevas!F:F,"P")</f>
        <v>1</v>
      </c>
      <c r="H5" s="5">
        <f>SUMIF(Nuevas!A:A,Tableros!A5,Nuevas!E:E)</f>
        <v>1140</v>
      </c>
      <c r="I5" s="4">
        <f>COUNTIFS(Viejas!A:A,Tableros!A5,Viejas!F:F,"P")</f>
        <v>1</v>
      </c>
      <c r="J5" s="5">
        <f>SUMIF(Viejas!A:A,Tableros!A5,Viejas!E:E)</f>
        <v>1140</v>
      </c>
      <c r="K5" s="4">
        <f t="shared" si="0"/>
        <v>0</v>
      </c>
      <c r="L5" s="5">
        <f t="shared" si="1"/>
        <v>0</v>
      </c>
    </row>
    <row r="6" spans="1:12" x14ac:dyDescent="0.25">
      <c r="A6" s="4">
        <v>12</v>
      </c>
      <c r="B6" s="4" t="s">
        <v>13</v>
      </c>
      <c r="C6" s="4">
        <v>2014</v>
      </c>
      <c r="D6" s="4" t="s">
        <v>23</v>
      </c>
      <c r="E6" s="4" t="s">
        <v>24</v>
      </c>
      <c r="F6" s="4" t="s">
        <v>25</v>
      </c>
      <c r="G6" s="4">
        <f>COUNTIFS(Nuevas!A:A,Tableros!A6,Nuevas!F:F,"P")</f>
        <v>0</v>
      </c>
      <c r="H6" s="5">
        <f>SUMIF(Nuevas!A:A,Tableros!A6,Nuevas!E:E)</f>
        <v>0</v>
      </c>
      <c r="I6" s="4">
        <f>COUNTIFS(Viejas!A:A,Tableros!A6,Viejas!F:F,"P")</f>
        <v>0</v>
      </c>
      <c r="J6" s="5">
        <f>SUMIF(Viejas!A:A,Tableros!A6,Viejas!E:E)</f>
        <v>0</v>
      </c>
      <c r="K6" s="4">
        <f t="shared" si="0"/>
        <v>0</v>
      </c>
      <c r="L6" s="5">
        <f t="shared" si="1"/>
        <v>0</v>
      </c>
    </row>
    <row r="7" spans="1:12" x14ac:dyDescent="0.25">
      <c r="A7" s="4">
        <v>14</v>
      </c>
      <c r="B7" s="4" t="s">
        <v>13</v>
      </c>
      <c r="C7" s="4">
        <v>2015</v>
      </c>
      <c r="D7" s="4" t="s">
        <v>26</v>
      </c>
      <c r="E7" s="4" t="s">
        <v>27</v>
      </c>
      <c r="F7" s="4" t="s">
        <v>28</v>
      </c>
      <c r="G7" s="4">
        <f>COUNTIFS(Nuevas!A:A,Tableros!A7,Nuevas!F:F,"P")</f>
        <v>1</v>
      </c>
      <c r="H7" s="5">
        <f>SUMIF(Nuevas!A:A,Tableros!A7,Nuevas!E:E)</f>
        <v>55</v>
      </c>
      <c r="I7" s="4">
        <f>COUNTIFS(Viejas!A:A,Tableros!A7,Viejas!F:F,"P")</f>
        <v>1</v>
      </c>
      <c r="J7" s="5">
        <f>SUMIF(Viejas!A:A,Tableros!A7,Viejas!E:E)</f>
        <v>55</v>
      </c>
      <c r="K7" s="4">
        <f t="shared" si="0"/>
        <v>0</v>
      </c>
      <c r="L7" s="5">
        <f t="shared" si="1"/>
        <v>0</v>
      </c>
    </row>
    <row r="8" spans="1:12" x14ac:dyDescent="0.25">
      <c r="A8" s="4">
        <v>15</v>
      </c>
      <c r="B8" s="4" t="s">
        <v>13</v>
      </c>
      <c r="C8" s="4">
        <v>2013</v>
      </c>
      <c r="D8" s="4" t="s">
        <v>29</v>
      </c>
      <c r="E8" s="4" t="s">
        <v>30</v>
      </c>
      <c r="F8" s="4" t="s">
        <v>31</v>
      </c>
      <c r="G8" s="4">
        <f>COUNTIFS(Nuevas!A:A,Tableros!A8,Nuevas!F:F,"P")</f>
        <v>3</v>
      </c>
      <c r="H8" s="5">
        <f>SUMIF(Nuevas!A:A,Tableros!A8,Nuevas!E:E)</f>
        <v>7263</v>
      </c>
      <c r="I8" s="4">
        <f>COUNTIFS(Viejas!A:A,Tableros!A8,Viejas!F:F,"P")</f>
        <v>3</v>
      </c>
      <c r="J8" s="5">
        <f>SUMIF(Viejas!A:A,Tableros!A8,Viejas!E:E)</f>
        <v>7263</v>
      </c>
      <c r="K8" s="4">
        <f t="shared" si="0"/>
        <v>0</v>
      </c>
      <c r="L8" s="5">
        <f t="shared" si="1"/>
        <v>0</v>
      </c>
    </row>
    <row r="9" spans="1:12" x14ac:dyDescent="0.25">
      <c r="A9" s="4">
        <v>16</v>
      </c>
      <c r="B9" s="4" t="s">
        <v>13</v>
      </c>
      <c r="C9" s="4">
        <v>2010</v>
      </c>
      <c r="D9" s="4" t="s">
        <v>32</v>
      </c>
      <c r="E9" s="4" t="s">
        <v>33</v>
      </c>
      <c r="F9" s="4" t="s">
        <v>34</v>
      </c>
      <c r="G9" s="4">
        <f>COUNTIFS(Nuevas!A:A,Tableros!A9,Nuevas!F:F,"P")</f>
        <v>1</v>
      </c>
      <c r="H9" s="5">
        <f>SUMIF(Nuevas!A:A,Tableros!A9,Nuevas!E:E)</f>
        <v>83</v>
      </c>
      <c r="I9" s="4">
        <f>COUNTIFS(Viejas!A:A,Tableros!A9,Viejas!F:F,"P")</f>
        <v>1</v>
      </c>
      <c r="J9" s="5">
        <f>SUMIF(Viejas!A:A,Tableros!A9,Viejas!E:E)</f>
        <v>83</v>
      </c>
      <c r="K9" s="4">
        <f t="shared" si="0"/>
        <v>0</v>
      </c>
      <c r="L9" s="5">
        <f t="shared" si="1"/>
        <v>0</v>
      </c>
    </row>
    <row r="10" spans="1:12" x14ac:dyDescent="0.25">
      <c r="A10" s="4">
        <v>17</v>
      </c>
      <c r="B10" s="4" t="s">
        <v>13</v>
      </c>
      <c r="C10" s="4">
        <v>2012</v>
      </c>
      <c r="D10" s="4" t="s">
        <v>35</v>
      </c>
      <c r="E10" s="4" t="s">
        <v>36</v>
      </c>
      <c r="F10" s="4" t="s">
        <v>37</v>
      </c>
      <c r="G10" s="4">
        <f>COUNTIFS(Nuevas!A:A,Tableros!A10,Nuevas!F:F,"P")</f>
        <v>2</v>
      </c>
      <c r="H10" s="5">
        <f>SUMIF(Nuevas!A:A,Tableros!A10,Nuevas!E:E)</f>
        <v>5579</v>
      </c>
      <c r="I10" s="4">
        <f>COUNTIFS(Viejas!A:A,Tableros!A10,Viejas!F:F,"P")</f>
        <v>2</v>
      </c>
      <c r="J10" s="5">
        <f>SUMIF(Viejas!A:A,Tableros!A10,Viejas!E:E)</f>
        <v>5579</v>
      </c>
      <c r="K10" s="4">
        <f t="shared" si="0"/>
        <v>0</v>
      </c>
      <c r="L10" s="5">
        <f t="shared" si="1"/>
        <v>0</v>
      </c>
    </row>
    <row r="11" spans="1:12" x14ac:dyDescent="0.25">
      <c r="A11" s="4">
        <v>18</v>
      </c>
      <c r="B11" s="4" t="s">
        <v>13</v>
      </c>
      <c r="C11" s="4">
        <v>2014</v>
      </c>
      <c r="D11" s="4" t="s">
        <v>38</v>
      </c>
      <c r="E11" s="4" t="s">
        <v>39</v>
      </c>
      <c r="F11" s="4" t="s">
        <v>40</v>
      </c>
      <c r="G11" s="4">
        <f>COUNTIFS(Nuevas!A:A,Tableros!A11,Nuevas!F:F,"P")</f>
        <v>3</v>
      </c>
      <c r="H11" s="5">
        <f>SUMIF(Nuevas!A:A,Tableros!A11,Nuevas!E:E)</f>
        <v>5713</v>
      </c>
      <c r="I11" s="4">
        <f>COUNTIFS(Viejas!A:A,Tableros!A11,Viejas!F:F,"P")</f>
        <v>3</v>
      </c>
      <c r="J11" s="5">
        <f>SUMIF(Viejas!A:A,Tableros!A11,Viejas!E:E)</f>
        <v>5713</v>
      </c>
      <c r="K11" s="4">
        <f t="shared" si="0"/>
        <v>0</v>
      </c>
      <c r="L11" s="5">
        <f t="shared" si="1"/>
        <v>0</v>
      </c>
    </row>
    <row r="12" spans="1:12" x14ac:dyDescent="0.25">
      <c r="A12" s="4">
        <v>19</v>
      </c>
      <c r="B12" s="4" t="s">
        <v>13</v>
      </c>
      <c r="C12" s="4">
        <v>2015</v>
      </c>
      <c r="D12" s="4" t="s">
        <v>41</v>
      </c>
      <c r="E12" s="4" t="s">
        <v>42</v>
      </c>
      <c r="F12" s="4" t="s">
        <v>43</v>
      </c>
      <c r="G12" s="4">
        <f>COUNTIFS(Nuevas!A:A,Tableros!A12,Nuevas!F:F,"P")</f>
        <v>0</v>
      </c>
      <c r="H12" s="5">
        <f>SUMIF(Nuevas!A:A,Tableros!A12,Nuevas!E:E)</f>
        <v>0</v>
      </c>
      <c r="I12" s="4">
        <f>COUNTIFS(Viejas!A:A,Tableros!A12,Viejas!F:F,"P")</f>
        <v>0</v>
      </c>
      <c r="J12" s="5">
        <f>SUMIF(Viejas!A:A,Tableros!A12,Viejas!E:E)</f>
        <v>0</v>
      </c>
      <c r="K12" s="4">
        <f t="shared" si="0"/>
        <v>0</v>
      </c>
      <c r="L12" s="5">
        <f t="shared" si="1"/>
        <v>0</v>
      </c>
    </row>
    <row r="13" spans="1:12" x14ac:dyDescent="0.25">
      <c r="A13" s="4">
        <v>20</v>
      </c>
      <c r="B13" s="4" t="s">
        <v>13</v>
      </c>
      <c r="C13" s="4">
        <v>2014</v>
      </c>
      <c r="D13" s="4" t="s">
        <v>44</v>
      </c>
      <c r="E13" s="4" t="s">
        <v>45</v>
      </c>
      <c r="F13" s="4" t="s">
        <v>46</v>
      </c>
      <c r="G13" s="4">
        <f>COUNTIFS(Nuevas!A:A,Tableros!A13,Nuevas!F:F,"P")</f>
        <v>1</v>
      </c>
      <c r="H13" s="5">
        <f>SUMIF(Nuevas!A:A,Tableros!A13,Nuevas!E:E)</f>
        <v>115</v>
      </c>
      <c r="I13" s="4">
        <f>COUNTIFS(Viejas!A:A,Tableros!A13,Viejas!F:F,"P")</f>
        <v>1</v>
      </c>
      <c r="J13" s="5">
        <f>SUMIF(Viejas!A:A,Tableros!A13,Viejas!E:E)</f>
        <v>115</v>
      </c>
      <c r="K13" s="4">
        <f t="shared" si="0"/>
        <v>0</v>
      </c>
      <c r="L13" s="5">
        <f t="shared" si="1"/>
        <v>0</v>
      </c>
    </row>
    <row r="14" spans="1:12" x14ac:dyDescent="0.25">
      <c r="A14" s="4">
        <v>21</v>
      </c>
      <c r="B14" s="4" t="s">
        <v>47</v>
      </c>
      <c r="C14" s="4">
        <v>2010</v>
      </c>
      <c r="D14" s="4" t="s">
        <v>48</v>
      </c>
      <c r="E14" s="4" t="s">
        <v>49</v>
      </c>
      <c r="F14" s="4" t="s">
        <v>50</v>
      </c>
      <c r="G14" s="4">
        <f>COUNTIFS(Nuevas!A:A,Tableros!A14,Nuevas!F:F,"P")</f>
        <v>1</v>
      </c>
      <c r="H14" s="5">
        <f>SUMIF(Nuevas!A:A,Tableros!A14,Nuevas!E:E)</f>
        <v>83</v>
      </c>
      <c r="I14" s="4">
        <f>COUNTIFS(Viejas!A:A,Tableros!A14,Viejas!F:F,"P")</f>
        <v>1</v>
      </c>
      <c r="J14" s="5">
        <f>SUMIF(Viejas!A:A,Tableros!A14,Viejas!E:E)</f>
        <v>83</v>
      </c>
      <c r="K14" s="4">
        <f t="shared" si="0"/>
        <v>0</v>
      </c>
      <c r="L14" s="5">
        <f t="shared" si="1"/>
        <v>0</v>
      </c>
    </row>
    <row r="15" spans="1:12" x14ac:dyDescent="0.25">
      <c r="A15" s="4">
        <v>22</v>
      </c>
      <c r="B15" s="4" t="s">
        <v>47</v>
      </c>
      <c r="C15" s="4">
        <v>2013</v>
      </c>
      <c r="D15" s="4" t="s">
        <v>51</v>
      </c>
      <c r="E15" s="4" t="s">
        <v>52</v>
      </c>
      <c r="F15" s="4" t="s">
        <v>53</v>
      </c>
      <c r="G15" s="4">
        <f>COUNTIFS(Nuevas!A:A,Tableros!A15,Nuevas!F:F,"P")</f>
        <v>2</v>
      </c>
      <c r="H15" s="5">
        <f>SUMIF(Nuevas!A:A,Tableros!A15,Nuevas!E:E)</f>
        <v>335</v>
      </c>
      <c r="I15" s="4">
        <f>COUNTIFS(Viejas!A:A,Tableros!A15,Viejas!F:F,"P")</f>
        <v>2</v>
      </c>
      <c r="J15" s="5">
        <f>SUMIF(Viejas!A:A,Tableros!A15,Viejas!E:E)</f>
        <v>335</v>
      </c>
      <c r="K15" s="4">
        <f t="shared" si="0"/>
        <v>0</v>
      </c>
      <c r="L15" s="5">
        <f t="shared" si="1"/>
        <v>0</v>
      </c>
    </row>
    <row r="16" spans="1:12" x14ac:dyDescent="0.25">
      <c r="A16" s="4">
        <v>23</v>
      </c>
      <c r="B16" s="4" t="s">
        <v>47</v>
      </c>
      <c r="C16" s="4">
        <v>2015</v>
      </c>
      <c r="D16" s="4" t="s">
        <v>54</v>
      </c>
      <c r="E16" s="4" t="s">
        <v>55</v>
      </c>
      <c r="F16" s="4" t="s">
        <v>56</v>
      </c>
      <c r="G16" s="4">
        <f>COUNTIFS(Nuevas!A:A,Tableros!A16,Nuevas!F:F,"P")</f>
        <v>0</v>
      </c>
      <c r="H16" s="5">
        <f>SUMIF(Nuevas!A:A,Tableros!A16,Nuevas!E:E)</f>
        <v>0</v>
      </c>
      <c r="I16" s="4">
        <f>COUNTIFS(Viejas!A:A,Tableros!A16,Viejas!F:F,"P")</f>
        <v>0</v>
      </c>
      <c r="J16" s="5">
        <f>SUMIF(Viejas!A:A,Tableros!A16,Viejas!E:E)</f>
        <v>0</v>
      </c>
      <c r="K16" s="4">
        <f t="shared" si="0"/>
        <v>0</v>
      </c>
      <c r="L16" s="5">
        <f t="shared" si="1"/>
        <v>0</v>
      </c>
    </row>
    <row r="17" spans="1:12" x14ac:dyDescent="0.25">
      <c r="A17" s="4">
        <v>24</v>
      </c>
      <c r="B17" s="4" t="s">
        <v>47</v>
      </c>
      <c r="C17" s="4">
        <v>2024</v>
      </c>
      <c r="D17" s="4" t="s">
        <v>57</v>
      </c>
      <c r="E17" s="4" t="s">
        <v>58</v>
      </c>
      <c r="F17" s="4" t="s">
        <v>59</v>
      </c>
      <c r="G17" s="4">
        <f>COUNTIFS(Nuevas!A:A,Tableros!A17,Nuevas!F:F,"P")</f>
        <v>0</v>
      </c>
      <c r="H17" s="5">
        <f>SUMIF(Nuevas!A:A,Tableros!A17,Nuevas!E:E)</f>
        <v>0</v>
      </c>
      <c r="I17" s="4">
        <f>COUNTIFS(Viejas!A:A,Tableros!A17,Viejas!F:F,"P")</f>
        <v>0</v>
      </c>
      <c r="J17" s="5">
        <f>SUMIF(Viejas!A:A,Tableros!A17,Viejas!E:E)</f>
        <v>0</v>
      </c>
      <c r="K17" s="4">
        <f t="shared" si="0"/>
        <v>0</v>
      </c>
      <c r="L17" s="5">
        <f t="shared" si="1"/>
        <v>0</v>
      </c>
    </row>
    <row r="18" spans="1:12" x14ac:dyDescent="0.25">
      <c r="A18" s="4">
        <v>25</v>
      </c>
      <c r="B18" s="4" t="s">
        <v>60</v>
      </c>
      <c r="C18" s="4">
        <v>2024</v>
      </c>
      <c r="D18" s="4" t="s">
        <v>61</v>
      </c>
      <c r="E18" s="4" t="s">
        <v>62</v>
      </c>
      <c r="F18" s="4" t="s">
        <v>63</v>
      </c>
      <c r="G18" s="4">
        <f>COUNTIFS(Nuevas!A:A,Tableros!A18,Nuevas!F:F,"P")</f>
        <v>0</v>
      </c>
      <c r="H18" s="5">
        <f>SUMIF(Nuevas!A:A,Tableros!A18,Nuevas!E:E)</f>
        <v>0</v>
      </c>
      <c r="I18" s="4">
        <f>COUNTIFS(Viejas!A:A,Tableros!A18,Viejas!F:F,"P")</f>
        <v>0</v>
      </c>
      <c r="J18" s="5">
        <f>SUMIF(Viejas!A:A,Tableros!A18,Viejas!E:E)</f>
        <v>0</v>
      </c>
      <c r="K18" s="4">
        <f t="shared" si="0"/>
        <v>0</v>
      </c>
      <c r="L18" s="5">
        <f t="shared" si="1"/>
        <v>0</v>
      </c>
    </row>
    <row r="19" spans="1:12" x14ac:dyDescent="0.25">
      <c r="A19" s="4">
        <v>26</v>
      </c>
      <c r="B19" s="4" t="s">
        <v>60</v>
      </c>
      <c r="C19" s="4">
        <v>2024</v>
      </c>
      <c r="D19" s="4" t="s">
        <v>64</v>
      </c>
      <c r="E19" s="4" t="s">
        <v>65</v>
      </c>
      <c r="F19" s="4" t="s">
        <v>66</v>
      </c>
      <c r="G19" s="4">
        <f>COUNTIFS(Nuevas!A:A,Tableros!A19,Nuevas!F:F,"P")</f>
        <v>0</v>
      </c>
      <c r="H19" s="5">
        <f>SUMIF(Nuevas!A:A,Tableros!A19,Nuevas!E:E)</f>
        <v>0</v>
      </c>
      <c r="I19" s="4">
        <f>COUNTIFS(Viejas!A:A,Tableros!A19,Viejas!F:F,"P")</f>
        <v>0</v>
      </c>
      <c r="J19" s="5">
        <f>SUMIF(Viejas!A:A,Tableros!A19,Viejas!E:E)</f>
        <v>0</v>
      </c>
      <c r="K19" s="4">
        <f t="shared" si="0"/>
        <v>0</v>
      </c>
      <c r="L19" s="5">
        <f t="shared" si="1"/>
        <v>0</v>
      </c>
    </row>
    <row r="20" spans="1:12" x14ac:dyDescent="0.25">
      <c r="A20" s="4" t="s">
        <v>67</v>
      </c>
      <c r="B20" s="4" t="s">
        <v>68</v>
      </c>
      <c r="C20" s="4">
        <v>2019</v>
      </c>
      <c r="D20" s="4" t="s">
        <v>69</v>
      </c>
      <c r="E20" s="4" t="s">
        <v>70</v>
      </c>
      <c r="F20" s="4" t="s">
        <v>71</v>
      </c>
      <c r="G20" s="4">
        <f>COUNTIFS(Nuevas!A:A,Tableros!A20,Nuevas!F:F,"P")</f>
        <v>0</v>
      </c>
      <c r="H20" s="5">
        <f>SUMIF(Nuevas!A:A,Tableros!A20,Nuevas!E:E)</f>
        <v>0</v>
      </c>
      <c r="I20" s="4">
        <f>COUNTIFS(Viejas!A:A,Tableros!A20,Viejas!F:F,"P")</f>
        <v>0</v>
      </c>
      <c r="J20" s="5">
        <f>SUMIF(Viejas!A:A,Tableros!A20,Viejas!E:E)</f>
        <v>0</v>
      </c>
      <c r="K20" s="4">
        <f t="shared" si="0"/>
        <v>0</v>
      </c>
      <c r="L20" s="5">
        <f t="shared" si="1"/>
        <v>0</v>
      </c>
    </row>
    <row r="21" spans="1:12" x14ac:dyDescent="0.25">
      <c r="A21" s="4" t="s">
        <v>72</v>
      </c>
      <c r="B21" s="4" t="s">
        <v>68</v>
      </c>
      <c r="C21" s="4">
        <v>2019</v>
      </c>
      <c r="D21" s="4" t="s">
        <v>73</v>
      </c>
      <c r="E21" s="4" t="s">
        <v>74</v>
      </c>
      <c r="F21" s="4" t="s">
        <v>75</v>
      </c>
      <c r="G21" s="4">
        <f>COUNTIFS(Nuevas!A:A,Tableros!A21,Nuevas!F:F,"P")</f>
        <v>2</v>
      </c>
      <c r="H21" s="5">
        <f>SUMIF(Nuevas!A:A,Tableros!A21,Nuevas!E:E)</f>
        <v>10392</v>
      </c>
      <c r="I21" s="4">
        <f>COUNTIFS(Viejas!A:A,Tableros!A21,Viejas!F:F,"P")</f>
        <v>2</v>
      </c>
      <c r="J21" s="5">
        <f>SUMIF(Viejas!A:A,Tableros!A21,Viejas!E:E)</f>
        <v>10392</v>
      </c>
      <c r="K21" s="4">
        <f t="shared" si="0"/>
        <v>0</v>
      </c>
      <c r="L21" s="5">
        <f t="shared" si="1"/>
        <v>0</v>
      </c>
    </row>
    <row r="22" spans="1:12" x14ac:dyDescent="0.25">
      <c r="A22" s="4" t="s">
        <v>76</v>
      </c>
      <c r="B22" s="4" t="s">
        <v>77</v>
      </c>
      <c r="C22" s="4">
        <v>2016</v>
      </c>
      <c r="D22" s="4" t="s">
        <v>78</v>
      </c>
      <c r="E22" s="4" t="s">
        <v>79</v>
      </c>
      <c r="F22" s="4" t="s">
        <v>80</v>
      </c>
      <c r="G22" s="4">
        <f>COUNTIFS(Nuevas!A:A,Tableros!A22,Nuevas!F:F,"P")</f>
        <v>3</v>
      </c>
      <c r="H22" s="5">
        <f>SUMIF(Nuevas!A:A,Tableros!A22,Nuevas!E:E)</f>
        <v>3317</v>
      </c>
      <c r="I22" s="4">
        <f>COUNTIFS(Viejas!A:A,Tableros!A22,Viejas!F:F,"P")</f>
        <v>3</v>
      </c>
      <c r="J22" s="5">
        <f>SUMIF(Viejas!A:A,Tableros!A22,Viejas!E:E)</f>
        <v>3317</v>
      </c>
      <c r="K22" s="4">
        <f t="shared" si="0"/>
        <v>0</v>
      </c>
      <c r="L22" s="5">
        <f t="shared" si="1"/>
        <v>0</v>
      </c>
    </row>
    <row r="23" spans="1:12" x14ac:dyDescent="0.25">
      <c r="A23" s="4" t="s">
        <v>81</v>
      </c>
      <c r="B23" s="4" t="s">
        <v>82</v>
      </c>
      <c r="C23" s="4">
        <v>2018</v>
      </c>
      <c r="D23" s="4" t="s">
        <v>83</v>
      </c>
      <c r="E23" s="4" t="s">
        <v>84</v>
      </c>
      <c r="F23" s="4" t="s">
        <v>85</v>
      </c>
      <c r="G23" s="4">
        <f>COUNTIFS(Nuevas!A:A,Tableros!A23,Nuevas!F:F,"P")</f>
        <v>7</v>
      </c>
      <c r="H23" s="5">
        <f>SUMIF(Nuevas!A:A,Tableros!A23,Nuevas!E:E)</f>
        <v>6828</v>
      </c>
      <c r="I23" s="4">
        <f>COUNTIFS(Viejas!A:A,Tableros!A23,Viejas!F:F,"P")</f>
        <v>7</v>
      </c>
      <c r="J23" s="5">
        <f>SUMIF(Viejas!A:A,Tableros!A23,Viejas!E:E)</f>
        <v>6828</v>
      </c>
      <c r="K23" s="4">
        <f t="shared" si="0"/>
        <v>0</v>
      </c>
      <c r="L23" s="5">
        <f t="shared" si="1"/>
        <v>0</v>
      </c>
    </row>
    <row r="24" ht="19.5" customHeight="1" spans="1:12" x14ac:dyDescent="0.25">
      <c r="A24" s="6"/>
      <c r="B24" s="6"/>
      <c r="C24" s="6"/>
      <c r="D24" s="6"/>
      <c r="E24" s="6"/>
      <c r="F24" s="7" t="s">
        <v>86</v>
      </c>
      <c r="G24" s="7">
        <f>SUM(G3:G23)</f>
        <v>28</v>
      </c>
      <c r="H24" s="8">
        <f>SUM(H3:H23)</f>
        <v>40958</v>
      </c>
      <c r="I24" s="7">
        <f>SUM(I3:I23)</f>
        <v>28</v>
      </c>
      <c r="J24" s="8">
        <f>SUM(J3:J23)</f>
        <v>40958</v>
      </c>
      <c r="K24" s="9">
        <f t="shared" si="0"/>
        <v>0</v>
      </c>
      <c r="L24" s="10">
        <f t="shared" si="1"/>
        <v>0</v>
      </c>
    </row>
  </sheetData>
  <pageMargins left="0.7" right="0.7" top="0.75" bottom="0.75" header="0.3" footer="0.3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 zoomScale="100" zoomScaleNormal="100"/>
  </sheetViews>
  <sheetFormatPr defaultRowHeight="15" outlineLevelRow="0" outlineLevelCol="0" x14ac:dyDescent="0.25" defaultColWidth="9.140625"/>
  <sheetData>
    <row r="1" spans="1:7" x14ac:dyDescent="0.25">
      <c r="A1">
        <v>5</v>
      </c>
      <c r="B1" t="s">
        <v>14</v>
      </c>
      <c r="C1" t="s">
        <v>94</v>
      </c>
      <c r="D1" t="s">
        <v>95</v>
      </c>
      <c r="E1">
        <v>109</v>
      </c>
      <c r="F1" t="s">
        <v>96</v>
      </c>
      <c r="G1" t="s">
        <v>97</v>
      </c>
    </row>
    <row r="2" spans="1:7" x14ac:dyDescent="0.25">
      <c r="A2">
        <v>5</v>
      </c>
      <c r="B2" t="s">
        <v>14</v>
      </c>
      <c r="C2" t="s">
        <v>94</v>
      </c>
      <c r="D2" t="s">
        <v>98</v>
      </c>
      <c r="E2">
        <v>-54</v>
      </c>
      <c r="F2" t="s">
        <v>99</v>
      </c>
      <c r="G2" t="s">
        <v>97</v>
      </c>
    </row>
    <row r="3" spans="1:7" x14ac:dyDescent="0.25">
      <c r="A3">
        <v>11</v>
      </c>
      <c r="B3" t="s">
        <v>20</v>
      </c>
      <c r="C3" t="s">
        <v>100</v>
      </c>
      <c r="D3" t="s">
        <v>101</v>
      </c>
      <c r="E3">
        <v>1140</v>
      </c>
      <c r="F3" t="s">
        <v>96</v>
      </c>
      <c r="G3" t="s">
        <v>102</v>
      </c>
    </row>
    <row r="4" spans="1:7" x14ac:dyDescent="0.25">
      <c r="A4">
        <v>14</v>
      </c>
      <c r="B4" t="s">
        <v>26</v>
      </c>
      <c r="C4" t="s">
        <v>103</v>
      </c>
      <c r="D4" t="s">
        <v>95</v>
      </c>
      <c r="E4">
        <v>109</v>
      </c>
      <c r="F4" t="s">
        <v>96</v>
      </c>
      <c r="G4" t="s">
        <v>102</v>
      </c>
    </row>
    <row r="5" spans="1:7" x14ac:dyDescent="0.25">
      <c r="A5">
        <v>14</v>
      </c>
      <c r="B5" t="s">
        <v>26</v>
      </c>
      <c r="C5" t="s">
        <v>103</v>
      </c>
      <c r="D5" t="s">
        <v>98</v>
      </c>
      <c r="E5">
        <v>-54</v>
      </c>
      <c r="F5" t="s">
        <v>99</v>
      </c>
      <c r="G5" t="s">
        <v>102</v>
      </c>
    </row>
    <row r="6" spans="1:7" x14ac:dyDescent="0.25">
      <c r="A6">
        <v>15</v>
      </c>
      <c r="B6" t="s">
        <v>29</v>
      </c>
      <c r="C6" t="s">
        <v>104</v>
      </c>
      <c r="D6" t="s">
        <v>95</v>
      </c>
      <c r="E6">
        <v>109</v>
      </c>
      <c r="F6" t="s">
        <v>96</v>
      </c>
      <c r="G6" t="s">
        <v>102</v>
      </c>
    </row>
    <row r="7" spans="1:7" x14ac:dyDescent="0.25">
      <c r="A7">
        <v>15</v>
      </c>
      <c r="B7" t="s">
        <v>29</v>
      </c>
      <c r="C7" t="s">
        <v>104</v>
      </c>
      <c r="D7" t="s">
        <v>105</v>
      </c>
      <c r="E7">
        <v>3</v>
      </c>
      <c r="F7" t="s">
        <v>99</v>
      </c>
      <c r="G7" t="s">
        <v>102</v>
      </c>
    </row>
    <row r="8" spans="1:7" x14ac:dyDescent="0.25">
      <c r="A8">
        <v>15</v>
      </c>
      <c r="B8" t="s">
        <v>29</v>
      </c>
      <c r="C8" t="s">
        <v>106</v>
      </c>
      <c r="D8" t="s">
        <v>107</v>
      </c>
      <c r="E8">
        <v>1656</v>
      </c>
      <c r="F8" t="s">
        <v>96</v>
      </c>
      <c r="G8" t="s">
        <v>102</v>
      </c>
    </row>
    <row r="9" spans="1:7" x14ac:dyDescent="0.25">
      <c r="A9">
        <v>15</v>
      </c>
      <c r="B9" t="s">
        <v>29</v>
      </c>
      <c r="C9" t="s">
        <v>108</v>
      </c>
      <c r="D9" t="s">
        <v>109</v>
      </c>
      <c r="E9">
        <v>5495</v>
      </c>
      <c r="F9" t="s">
        <v>96</v>
      </c>
      <c r="G9" t="s">
        <v>102</v>
      </c>
    </row>
    <row r="10" spans="1:7" x14ac:dyDescent="0.25">
      <c r="A10">
        <v>16</v>
      </c>
      <c r="B10" t="s">
        <v>32</v>
      </c>
      <c r="C10" t="s">
        <v>110</v>
      </c>
      <c r="D10" t="s">
        <v>95</v>
      </c>
      <c r="E10">
        <v>109</v>
      </c>
      <c r="F10" t="s">
        <v>96</v>
      </c>
      <c r="G10" t="s">
        <v>111</v>
      </c>
    </row>
    <row r="11" spans="1:7" x14ac:dyDescent="0.25">
      <c r="A11">
        <v>16</v>
      </c>
      <c r="B11" t="s">
        <v>32</v>
      </c>
      <c r="C11" t="s">
        <v>110</v>
      </c>
      <c r="D11" t="s">
        <v>98</v>
      </c>
      <c r="E11">
        <v>-27</v>
      </c>
      <c r="F11" t="s">
        <v>99</v>
      </c>
      <c r="G11" t="s">
        <v>111</v>
      </c>
    </row>
    <row r="12" spans="1:7" x14ac:dyDescent="0.25">
      <c r="A12">
        <v>16</v>
      </c>
      <c r="B12" t="s">
        <v>32</v>
      </c>
      <c r="C12" t="s">
        <v>110</v>
      </c>
      <c r="D12" t="s">
        <v>105</v>
      </c>
      <c r="E12">
        <v>1</v>
      </c>
      <c r="F12" t="s">
        <v>99</v>
      </c>
      <c r="G12" t="s">
        <v>111</v>
      </c>
    </row>
    <row r="13" spans="1:7" x14ac:dyDescent="0.25">
      <c r="A13">
        <v>17</v>
      </c>
      <c r="B13" t="s">
        <v>35</v>
      </c>
      <c r="C13" t="s">
        <v>112</v>
      </c>
      <c r="D13" t="s">
        <v>113</v>
      </c>
      <c r="E13">
        <v>2171</v>
      </c>
      <c r="F13" t="s">
        <v>96</v>
      </c>
      <c r="G13" t="s">
        <v>114</v>
      </c>
    </row>
    <row r="14" spans="1:7" x14ac:dyDescent="0.25">
      <c r="A14">
        <v>17</v>
      </c>
      <c r="B14" t="s">
        <v>35</v>
      </c>
      <c r="C14" t="s">
        <v>112</v>
      </c>
      <c r="D14" t="s">
        <v>98</v>
      </c>
      <c r="E14">
        <v>-1085</v>
      </c>
      <c r="F14" t="s">
        <v>99</v>
      </c>
      <c r="G14" t="s">
        <v>114</v>
      </c>
    </row>
    <row r="15" spans="1:7" x14ac:dyDescent="0.25">
      <c r="A15">
        <v>17</v>
      </c>
      <c r="B15" t="s">
        <v>35</v>
      </c>
      <c r="C15" t="s">
        <v>115</v>
      </c>
      <c r="D15" t="s">
        <v>116</v>
      </c>
      <c r="E15">
        <v>4493</v>
      </c>
      <c r="F15" t="s">
        <v>96</v>
      </c>
      <c r="G15" t="s">
        <v>102</v>
      </c>
    </row>
    <row r="16" spans="1:7" x14ac:dyDescent="0.25">
      <c r="A16">
        <v>18</v>
      </c>
      <c r="B16" t="s">
        <v>38</v>
      </c>
      <c r="C16" t="s">
        <v>117</v>
      </c>
      <c r="D16" t="s">
        <v>118</v>
      </c>
      <c r="E16">
        <v>217</v>
      </c>
      <c r="F16" t="s">
        <v>96</v>
      </c>
      <c r="G16" t="s">
        <v>119</v>
      </c>
    </row>
    <row r="17" spans="1:7" x14ac:dyDescent="0.25">
      <c r="A17">
        <v>18</v>
      </c>
      <c r="B17" t="s">
        <v>38</v>
      </c>
      <c r="C17" t="s">
        <v>117</v>
      </c>
      <c r="D17" t="s">
        <v>98</v>
      </c>
      <c r="E17">
        <v>-108</v>
      </c>
      <c r="F17" t="s">
        <v>99</v>
      </c>
      <c r="G17" t="s">
        <v>119</v>
      </c>
    </row>
    <row r="18" spans="1:7" x14ac:dyDescent="0.25">
      <c r="A18">
        <v>18</v>
      </c>
      <c r="B18" t="s">
        <v>38</v>
      </c>
      <c r="C18" t="s">
        <v>120</v>
      </c>
      <c r="D18" t="s">
        <v>118</v>
      </c>
      <c r="E18">
        <v>217</v>
      </c>
      <c r="F18" t="s">
        <v>96</v>
      </c>
      <c r="G18" t="s">
        <v>121</v>
      </c>
    </row>
    <row r="19" spans="1:7" x14ac:dyDescent="0.25">
      <c r="A19">
        <v>18</v>
      </c>
      <c r="B19" t="s">
        <v>38</v>
      </c>
      <c r="C19" t="s">
        <v>120</v>
      </c>
      <c r="D19" t="s">
        <v>98</v>
      </c>
      <c r="E19">
        <v>-108</v>
      </c>
      <c r="F19" t="s">
        <v>99</v>
      </c>
      <c r="G19" t="s">
        <v>121</v>
      </c>
    </row>
    <row r="20" spans="1:7" x14ac:dyDescent="0.25">
      <c r="A20">
        <v>18</v>
      </c>
      <c r="B20" t="s">
        <v>38</v>
      </c>
      <c r="C20" t="s">
        <v>122</v>
      </c>
      <c r="D20" t="s">
        <v>123</v>
      </c>
      <c r="E20">
        <v>5495</v>
      </c>
      <c r="F20" t="s">
        <v>96</v>
      </c>
      <c r="G20" t="s">
        <v>102</v>
      </c>
    </row>
    <row r="21" spans="1:7" x14ac:dyDescent="0.25">
      <c r="A21">
        <v>20</v>
      </c>
      <c r="B21" t="s">
        <v>44</v>
      </c>
      <c r="C21" t="s">
        <v>124</v>
      </c>
      <c r="D21" t="s">
        <v>125</v>
      </c>
      <c r="E21">
        <v>104</v>
      </c>
      <c r="F21" t="s">
        <v>96</v>
      </c>
      <c r="G21" t="s">
        <v>126</v>
      </c>
    </row>
    <row r="22" spans="1:7" x14ac:dyDescent="0.25">
      <c r="A22">
        <v>20</v>
      </c>
      <c r="B22" t="s">
        <v>44</v>
      </c>
      <c r="C22" t="s">
        <v>124</v>
      </c>
      <c r="D22" t="s">
        <v>105</v>
      </c>
      <c r="E22">
        <v>11</v>
      </c>
      <c r="F22" t="s">
        <v>99</v>
      </c>
      <c r="G22" t="s">
        <v>126</v>
      </c>
    </row>
    <row r="23" spans="1:7" x14ac:dyDescent="0.25">
      <c r="A23">
        <v>21</v>
      </c>
      <c r="B23" t="s">
        <v>48</v>
      </c>
      <c r="C23" t="s">
        <v>127</v>
      </c>
      <c r="D23" t="s">
        <v>95</v>
      </c>
      <c r="E23">
        <v>109</v>
      </c>
      <c r="F23" t="s">
        <v>96</v>
      </c>
      <c r="G23" t="s">
        <v>128</v>
      </c>
    </row>
    <row r="24" spans="1:7" x14ac:dyDescent="0.25">
      <c r="A24">
        <v>21</v>
      </c>
      <c r="B24" t="s">
        <v>48</v>
      </c>
      <c r="C24" t="s">
        <v>127</v>
      </c>
      <c r="D24" t="s">
        <v>98</v>
      </c>
      <c r="E24">
        <v>-27</v>
      </c>
      <c r="F24" t="s">
        <v>99</v>
      </c>
      <c r="G24" t="s">
        <v>128</v>
      </c>
    </row>
    <row r="25" spans="1:7" x14ac:dyDescent="0.25">
      <c r="A25">
        <v>21</v>
      </c>
      <c r="B25" t="s">
        <v>48</v>
      </c>
      <c r="C25" t="s">
        <v>127</v>
      </c>
      <c r="D25" t="s">
        <v>105</v>
      </c>
      <c r="E25">
        <v>1</v>
      </c>
      <c r="F25" t="s">
        <v>99</v>
      </c>
      <c r="G25" t="s">
        <v>128</v>
      </c>
    </row>
    <row r="26" spans="1:7" x14ac:dyDescent="0.25">
      <c r="A26">
        <v>22</v>
      </c>
      <c r="B26" t="s">
        <v>51</v>
      </c>
      <c r="C26" t="s">
        <v>129</v>
      </c>
      <c r="D26" t="s">
        <v>95</v>
      </c>
      <c r="E26">
        <v>109</v>
      </c>
      <c r="F26" t="s">
        <v>96</v>
      </c>
      <c r="G26" t="s">
        <v>130</v>
      </c>
    </row>
    <row r="27" spans="1:7" x14ac:dyDescent="0.25">
      <c r="A27">
        <v>22</v>
      </c>
      <c r="B27" t="s">
        <v>51</v>
      </c>
      <c r="C27" t="s">
        <v>129</v>
      </c>
      <c r="D27" t="s">
        <v>105</v>
      </c>
      <c r="E27">
        <v>3</v>
      </c>
      <c r="F27" t="s">
        <v>99</v>
      </c>
      <c r="G27" t="s">
        <v>130</v>
      </c>
    </row>
    <row r="28" spans="1:7" x14ac:dyDescent="0.25">
      <c r="A28">
        <v>22</v>
      </c>
      <c r="B28" t="s">
        <v>51</v>
      </c>
      <c r="C28" t="s">
        <v>131</v>
      </c>
      <c r="D28" t="s">
        <v>118</v>
      </c>
      <c r="E28">
        <v>217</v>
      </c>
      <c r="F28" t="s">
        <v>96</v>
      </c>
      <c r="G28" t="s">
        <v>132</v>
      </c>
    </row>
    <row r="29" spans="1:7" x14ac:dyDescent="0.25">
      <c r="A29">
        <v>22</v>
      </c>
      <c r="B29" t="s">
        <v>51</v>
      </c>
      <c r="C29" t="s">
        <v>131</v>
      </c>
      <c r="D29" t="s">
        <v>105</v>
      </c>
      <c r="E29">
        <v>6</v>
      </c>
      <c r="F29" t="s">
        <v>99</v>
      </c>
      <c r="G29" t="s">
        <v>132</v>
      </c>
    </row>
    <row r="30" spans="1:7" x14ac:dyDescent="0.25">
      <c r="A30" t="s">
        <v>72</v>
      </c>
      <c r="B30" t="s">
        <v>73</v>
      </c>
      <c r="C30" t="s">
        <v>136</v>
      </c>
      <c r="D30" t="s">
        <v>137</v>
      </c>
      <c r="E30">
        <v>4897</v>
      </c>
      <c r="F30" t="s">
        <v>96</v>
      </c>
      <c r="G30" t="s">
        <v>102</v>
      </c>
    </row>
    <row r="31" spans="1:7" x14ac:dyDescent="0.25">
      <c r="A31" t="s">
        <v>72</v>
      </c>
      <c r="B31" t="s">
        <v>73</v>
      </c>
      <c r="C31" t="s">
        <v>138</v>
      </c>
      <c r="D31" t="s">
        <v>139</v>
      </c>
      <c r="E31">
        <v>5495</v>
      </c>
      <c r="F31" t="s">
        <v>96</v>
      </c>
      <c r="G31" t="s">
        <v>102</v>
      </c>
    </row>
    <row r="32" spans="1:7" x14ac:dyDescent="0.25">
      <c r="A32" t="s">
        <v>76</v>
      </c>
      <c r="B32" t="s">
        <v>78</v>
      </c>
      <c r="C32" t="s">
        <v>140</v>
      </c>
      <c r="D32" t="s">
        <v>141</v>
      </c>
      <c r="E32">
        <v>962</v>
      </c>
      <c r="F32" t="s">
        <v>96</v>
      </c>
      <c r="G32" t="s">
        <v>142</v>
      </c>
    </row>
    <row r="33" spans="1:7" x14ac:dyDescent="0.25">
      <c r="A33" t="s">
        <v>76</v>
      </c>
      <c r="B33" t="s">
        <v>78</v>
      </c>
      <c r="C33" t="s">
        <v>140</v>
      </c>
      <c r="D33" t="s">
        <v>105</v>
      </c>
      <c r="E33">
        <v>297</v>
      </c>
      <c r="F33" t="s">
        <v>99</v>
      </c>
      <c r="G33" t="s">
        <v>142</v>
      </c>
    </row>
    <row r="34" spans="1:7" x14ac:dyDescent="0.25">
      <c r="A34" t="s">
        <v>76</v>
      </c>
      <c r="B34" t="s">
        <v>78</v>
      </c>
      <c r="C34" t="s">
        <v>143</v>
      </c>
      <c r="D34" t="s">
        <v>141</v>
      </c>
      <c r="E34">
        <v>962</v>
      </c>
      <c r="F34" t="s">
        <v>96</v>
      </c>
      <c r="G34" t="s">
        <v>144</v>
      </c>
    </row>
    <row r="35" spans="1:7" x14ac:dyDescent="0.25">
      <c r="A35" t="s">
        <v>76</v>
      </c>
      <c r="B35" t="s">
        <v>78</v>
      </c>
      <c r="C35" t="s">
        <v>143</v>
      </c>
      <c r="D35" t="s">
        <v>105</v>
      </c>
      <c r="E35">
        <v>269</v>
      </c>
      <c r="F35" t="s">
        <v>99</v>
      </c>
      <c r="G35" t="s">
        <v>144</v>
      </c>
    </row>
    <row r="36" spans="1:7" x14ac:dyDescent="0.25">
      <c r="A36" t="s">
        <v>76</v>
      </c>
      <c r="B36" t="s">
        <v>78</v>
      </c>
      <c r="C36" t="s">
        <v>145</v>
      </c>
      <c r="D36" t="s">
        <v>146</v>
      </c>
      <c r="E36">
        <v>1086</v>
      </c>
      <c r="F36" t="s">
        <v>96</v>
      </c>
      <c r="G36" t="s">
        <v>147</v>
      </c>
    </row>
    <row r="37" spans="1:7" x14ac:dyDescent="0.25">
      <c r="A37" t="s">
        <v>76</v>
      </c>
      <c r="B37" t="s">
        <v>78</v>
      </c>
      <c r="C37" t="s">
        <v>145</v>
      </c>
      <c r="D37" t="s">
        <v>98</v>
      </c>
      <c r="E37">
        <v>-271</v>
      </c>
      <c r="F37" t="s">
        <v>99</v>
      </c>
      <c r="G37" t="s">
        <v>147</v>
      </c>
    </row>
    <row r="38" spans="1:7" x14ac:dyDescent="0.25">
      <c r="A38" t="s">
        <v>76</v>
      </c>
      <c r="B38" t="s">
        <v>78</v>
      </c>
      <c r="C38" t="s">
        <v>145</v>
      </c>
      <c r="D38" t="s">
        <v>105</v>
      </c>
      <c r="E38">
        <v>12</v>
      </c>
      <c r="F38" t="s">
        <v>99</v>
      </c>
      <c r="G38" t="s">
        <v>147</v>
      </c>
    </row>
    <row r="39" spans="1:7" x14ac:dyDescent="0.25">
      <c r="A39" t="s">
        <v>81</v>
      </c>
      <c r="B39" t="s">
        <v>83</v>
      </c>
      <c r="C39" t="s">
        <v>148</v>
      </c>
      <c r="D39" t="s">
        <v>141</v>
      </c>
      <c r="E39">
        <v>962</v>
      </c>
      <c r="F39" t="s">
        <v>96</v>
      </c>
      <c r="G39" t="s">
        <v>149</v>
      </c>
    </row>
    <row r="40" spans="1:7" x14ac:dyDescent="0.25">
      <c r="A40" t="s">
        <v>81</v>
      </c>
      <c r="B40" t="s">
        <v>83</v>
      </c>
      <c r="C40" t="s">
        <v>148</v>
      </c>
      <c r="D40" t="s">
        <v>105</v>
      </c>
      <c r="E40">
        <v>339</v>
      </c>
      <c r="F40" t="s">
        <v>99</v>
      </c>
      <c r="G40" t="s">
        <v>149</v>
      </c>
    </row>
    <row r="41" spans="1:7" x14ac:dyDescent="0.25">
      <c r="A41" t="s">
        <v>81</v>
      </c>
      <c r="B41" t="s">
        <v>83</v>
      </c>
      <c r="C41" t="s">
        <v>150</v>
      </c>
      <c r="D41" t="s">
        <v>141</v>
      </c>
      <c r="E41">
        <v>1086</v>
      </c>
      <c r="F41" t="s">
        <v>96</v>
      </c>
      <c r="G41" t="s">
        <v>151</v>
      </c>
    </row>
    <row r="42" spans="1:7" x14ac:dyDescent="0.25">
      <c r="A42" t="s">
        <v>81</v>
      </c>
      <c r="B42" t="s">
        <v>83</v>
      </c>
      <c r="C42" t="s">
        <v>150</v>
      </c>
      <c r="D42" t="s">
        <v>105</v>
      </c>
      <c r="E42">
        <v>80</v>
      </c>
      <c r="F42" t="s">
        <v>99</v>
      </c>
      <c r="G42" t="s">
        <v>151</v>
      </c>
    </row>
    <row r="43" spans="1:7" x14ac:dyDescent="0.25">
      <c r="A43" t="s">
        <v>81</v>
      </c>
      <c r="B43" t="s">
        <v>83</v>
      </c>
      <c r="C43" t="s">
        <v>152</v>
      </c>
      <c r="D43" t="s">
        <v>141</v>
      </c>
      <c r="E43">
        <v>962</v>
      </c>
      <c r="F43" t="s">
        <v>96</v>
      </c>
      <c r="G43" t="s">
        <v>153</v>
      </c>
    </row>
    <row r="44" spans="1:7" x14ac:dyDescent="0.25">
      <c r="A44" t="s">
        <v>81</v>
      </c>
      <c r="B44" t="s">
        <v>83</v>
      </c>
      <c r="C44" t="s">
        <v>152</v>
      </c>
      <c r="D44" t="s">
        <v>105</v>
      </c>
      <c r="E44">
        <v>297</v>
      </c>
      <c r="F44" t="s">
        <v>99</v>
      </c>
      <c r="G44" t="s">
        <v>153</v>
      </c>
    </row>
    <row r="45" spans="1:7" x14ac:dyDescent="0.25">
      <c r="A45" t="s">
        <v>81</v>
      </c>
      <c r="B45" t="s">
        <v>83</v>
      </c>
      <c r="C45" t="s">
        <v>154</v>
      </c>
      <c r="D45" t="s">
        <v>146</v>
      </c>
      <c r="E45">
        <v>1086</v>
      </c>
      <c r="F45" t="s">
        <v>96</v>
      </c>
      <c r="G45" t="s">
        <v>102</v>
      </c>
    </row>
    <row r="46" spans="1:7" x14ac:dyDescent="0.25">
      <c r="A46" t="s">
        <v>81</v>
      </c>
      <c r="B46" t="s">
        <v>83</v>
      </c>
      <c r="C46" t="s">
        <v>154</v>
      </c>
      <c r="D46" t="s">
        <v>98</v>
      </c>
      <c r="E46">
        <v>-543</v>
      </c>
      <c r="F46" t="s">
        <v>99</v>
      </c>
      <c r="G46" t="s">
        <v>102</v>
      </c>
    </row>
    <row r="47" spans="1:7" x14ac:dyDescent="0.25">
      <c r="A47" t="s">
        <v>81</v>
      </c>
      <c r="B47" t="s">
        <v>83</v>
      </c>
      <c r="C47" t="s">
        <v>155</v>
      </c>
      <c r="D47" t="s">
        <v>141</v>
      </c>
      <c r="E47">
        <v>1037</v>
      </c>
      <c r="F47" t="s">
        <v>96</v>
      </c>
      <c r="G47" t="s">
        <v>156</v>
      </c>
    </row>
    <row r="48" spans="1:7" x14ac:dyDescent="0.25">
      <c r="A48" t="s">
        <v>81</v>
      </c>
      <c r="B48" t="s">
        <v>83</v>
      </c>
      <c r="C48" t="s">
        <v>155</v>
      </c>
      <c r="D48" t="s">
        <v>105</v>
      </c>
      <c r="E48">
        <v>183</v>
      </c>
      <c r="F48" t="s">
        <v>99</v>
      </c>
      <c r="G48" t="s">
        <v>156</v>
      </c>
    </row>
    <row r="49" spans="1:7" x14ac:dyDescent="0.25">
      <c r="A49" t="s">
        <v>81</v>
      </c>
      <c r="B49" t="s">
        <v>83</v>
      </c>
      <c r="C49" t="s">
        <v>157</v>
      </c>
      <c r="D49" t="s">
        <v>141</v>
      </c>
      <c r="E49">
        <v>1037</v>
      </c>
      <c r="F49" t="s">
        <v>96</v>
      </c>
      <c r="G49" t="s">
        <v>158</v>
      </c>
    </row>
    <row r="50" spans="1:7" x14ac:dyDescent="0.25">
      <c r="A50" t="s">
        <v>81</v>
      </c>
      <c r="B50" t="s">
        <v>83</v>
      </c>
      <c r="C50" t="s">
        <v>157</v>
      </c>
      <c r="D50" t="s">
        <v>105</v>
      </c>
      <c r="E50">
        <v>183</v>
      </c>
      <c r="F50" t="s">
        <v>99</v>
      </c>
      <c r="G50" t="s">
        <v>158</v>
      </c>
    </row>
    <row r="51" spans="1:7" x14ac:dyDescent="0.25">
      <c r="A51" t="s">
        <v>81</v>
      </c>
      <c r="B51" t="s">
        <v>83</v>
      </c>
      <c r="C51" t="s">
        <v>159</v>
      </c>
      <c r="D51" t="s">
        <v>95</v>
      </c>
      <c r="E51">
        <v>104</v>
      </c>
      <c r="F51" t="s">
        <v>96</v>
      </c>
      <c r="G51" t="s">
        <v>160</v>
      </c>
    </row>
    <row r="52" spans="1:7" x14ac:dyDescent="0.25">
      <c r="A52" t="s">
        <v>81</v>
      </c>
      <c r="B52" t="s">
        <v>83</v>
      </c>
      <c r="C52" t="s">
        <v>159</v>
      </c>
      <c r="D52" t="s">
        <v>105</v>
      </c>
      <c r="E52">
        <v>15</v>
      </c>
      <c r="F52" t="s">
        <v>99</v>
      </c>
      <c r="G5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Tableros</vt:lpstr>
      <vt:lpstr>Nuevas</vt:lpstr>
      <vt:lpstr>Viejas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2024-06-06T18:52:15Z</dcterms:created>
  <dcterms:modified xsi:type="dcterms:W3CDTF">2024-10-09T19:36:16Z</dcterms:modified>
</cp:coreProperties>
</file>