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/>
  </bookViews>
  <sheets>
    <sheet sheetId="2" name="Tableros" state="visible" r:id="rId4"/>
    <sheet sheetId="1" name="Nuevas" state="visible" r:id="rId5"/>
    <sheet sheetId="3" name="Viejas" state="visible" r:id="rId6"/>
  </sheets>
  <definedNames>
    <definedName name="_xlnm._FilterDatabase">Nuevas!$A$1:$G$73</definedName>
  </definedNames>
  <calcPr calcId="171027"/>
</workbook>
</file>

<file path=xl/sharedStrings.xml><?xml version="1.0" encoding="utf-8"?>
<sst xmlns="http://schemas.openxmlformats.org/spreadsheetml/2006/main" count="1416" uniqueCount="212">
  <si>
    <t>TABLERO DE UNIDADES</t>
  </si>
  <si>
    <t>UNIDAD</t>
  </si>
  <si>
    <t>MODELO</t>
  </si>
  <si>
    <t>AÑO</t>
  </si>
  <si>
    <t>PLACAS</t>
  </si>
  <si>
    <t>N/SERIE</t>
  </si>
  <si>
    <t>N/ MOTOR</t>
  </si>
  <si>
    <t>Numero Multas</t>
  </si>
  <si>
    <t>ADEUDO</t>
  </si>
  <si>
    <t>Numero Multas Pasadas</t>
  </si>
  <si>
    <t>Multas pasadas</t>
  </si>
  <si>
    <t>Multas nuevas</t>
  </si>
  <si>
    <t>Multas nuevas y recargos</t>
  </si>
  <si>
    <t>NP300</t>
  </si>
  <si>
    <t>JS56953</t>
  </si>
  <si>
    <t>3N6DD25T9CK006958</t>
  </si>
  <si>
    <t>KA24536833A</t>
  </si>
  <si>
    <t>JS14993</t>
  </si>
  <si>
    <t>3N6DD25T8BK027217</t>
  </si>
  <si>
    <t>KA24502196A</t>
  </si>
  <si>
    <t>JW38747</t>
  </si>
  <si>
    <t>3N6DD25T5EK054119</t>
  </si>
  <si>
    <t>KA24697316A</t>
  </si>
  <si>
    <t>JX04856</t>
  </si>
  <si>
    <t>3N6DD25T8EK064076</t>
  </si>
  <si>
    <t>KA24707247A</t>
  </si>
  <si>
    <t>JU43474</t>
  </si>
  <si>
    <t>3N6DD25X3FK083929</t>
  </si>
  <si>
    <t>KA24858340A</t>
  </si>
  <si>
    <t>JT33764</t>
  </si>
  <si>
    <t>3N6DD25T5DK055950</t>
  </si>
  <si>
    <t>KA24616699A</t>
  </si>
  <si>
    <t>JY53291</t>
  </si>
  <si>
    <t>3N6DD25T4AK014852</t>
  </si>
  <si>
    <t>KA24462430A</t>
  </si>
  <si>
    <t>JS83940</t>
  </si>
  <si>
    <t>3N6DD25T2CK022869</t>
  </si>
  <si>
    <t>KA24552056A</t>
  </si>
  <si>
    <t>JY14024</t>
  </si>
  <si>
    <t>3N6DD25T3EK095459</t>
  </si>
  <si>
    <t>KA24740895A</t>
  </si>
  <si>
    <t>JY14413</t>
  </si>
  <si>
    <t>3N6DD25X3FK078214</t>
  </si>
  <si>
    <t>KA24849572A</t>
  </si>
  <si>
    <t>JY51864</t>
  </si>
  <si>
    <t>3N6DD25T2EK064428</t>
  </si>
  <si>
    <t>KA24707614A</t>
  </si>
  <si>
    <t>NISSAN</t>
  </si>
  <si>
    <t>JY64642</t>
  </si>
  <si>
    <t>3N6DD25T4AK006962</t>
  </si>
  <si>
    <t>KA24453915A</t>
  </si>
  <si>
    <t>JY53176</t>
  </si>
  <si>
    <t>3N6DD25T5DK058587</t>
  </si>
  <si>
    <t>KA24618999A</t>
  </si>
  <si>
    <t>JU44825</t>
  </si>
  <si>
    <t>3N6DD25X0FK081586</t>
  </si>
  <si>
    <t>KA24855277A</t>
  </si>
  <si>
    <t>JY63903</t>
  </si>
  <si>
    <t>3N6AD35A0RK812266</t>
  </si>
  <si>
    <t>QR25549396H</t>
  </si>
  <si>
    <t>JAC</t>
  </si>
  <si>
    <t>JY63933</t>
  </si>
  <si>
    <t>3GAPJ1A90SM016075</t>
  </si>
  <si>
    <t>R4406476</t>
  </si>
  <si>
    <t>JY63934</t>
  </si>
  <si>
    <t>3GAPJ1A94SM016077</t>
  </si>
  <si>
    <t>R4406478</t>
  </si>
  <si>
    <t>MOTO1</t>
  </si>
  <si>
    <t>HONDA</t>
  </si>
  <si>
    <t>ZDT9W</t>
  </si>
  <si>
    <t>3H1JA4174KD802535</t>
  </si>
  <si>
    <t>JA47E5021717</t>
  </si>
  <si>
    <t>MOTO2</t>
  </si>
  <si>
    <t>96CNB3</t>
  </si>
  <si>
    <t>3H1JA4179KD802076</t>
  </si>
  <si>
    <t>JA47E5021289</t>
  </si>
  <si>
    <t>KARLA</t>
  </si>
  <si>
    <t>SENTRA</t>
  </si>
  <si>
    <t>JMH5673</t>
  </si>
  <si>
    <t>3N1AB7AD6GL618691</t>
  </si>
  <si>
    <t>MRA8645020H</t>
  </si>
  <si>
    <t>GABY</t>
  </si>
  <si>
    <t xml:space="preserve">MAZDA </t>
  </si>
  <si>
    <t>JPZ5936</t>
  </si>
  <si>
    <t>JM1BN1V30J1197654</t>
  </si>
  <si>
    <t>PY21211240</t>
  </si>
  <si>
    <t>KIKE</t>
  </si>
  <si>
    <t>VIRTUS</t>
  </si>
  <si>
    <t>JSS2618</t>
  </si>
  <si>
    <t>9BWDL5BZ4NP003456</t>
  </si>
  <si>
    <t>CWS559586</t>
  </si>
  <si>
    <t>TOTAL</t>
  </si>
  <si>
    <t>Vehiculo</t>
  </si>
  <si>
    <t>Placas</t>
  </si>
  <si>
    <t>Folio Multa</t>
  </si>
  <si>
    <t>Descripcion Multa</t>
  </si>
  <si>
    <t>Importe</t>
  </si>
  <si>
    <t>Tipo (P o R)</t>
  </si>
  <si>
    <t>Fecha</t>
  </si>
  <si>
    <t>113|437155810</t>
  </si>
  <si>
    <t>ART. 360. NUM. 1.FRACC. XX. ESTACIONARSE EN ZONA PROHIB. SOBRE CALZADAS, AV., PARES VIALES, CARR, O VÍAS RAPIDAS O EN MAS DE UNA FILA; EN ZONAS RESTRING.EN HORARIO Y DIAS QUE LA AUTOR. DETERM. CON RAYA AMARILLA PINTADA LARGO MACHUELO O CORDON</t>
  </si>
  <si>
    <t>P</t>
  </si>
  <si>
    <t>2024-10-02 08:21:21</t>
  </si>
  <si>
    <t>RECARGOS INFRACCIONES LEY DE MOVILIDAD Y TRANSP. DEL EDO. DE JAL.</t>
  </si>
  <si>
    <t>R</t>
  </si>
  <si>
    <t>113|454177588</t>
  </si>
  <si>
    <t>MUNICIPAL, ART. 183. FRACC. III. AL CONDUCTOR QUE EXCEDA DIEZ KM. POR HORA  EL LIM. DE VEL. MÁX. PERM. CUANDO EXISTAN SEÑALAM. EN QUE SE ANUNCIE EL CITADO LIM. DE VEL.EN ZONAS PROXIMAS A CENTROS ESCOL. Y HOSP.</t>
  </si>
  <si>
    <t/>
  </si>
  <si>
    <t>DESCUENTO POR PRONTO PAGO INFRACCIONES DE TRANSITO MUNICIPAL.</t>
  </si>
  <si>
    <t>RECARGOS POR INFRACCIONES DE TRANSITO EN MUNICIPIOS</t>
  </si>
  <si>
    <t>113|438002479</t>
  </si>
  <si>
    <t>ART. 360. NUM. 1. FRACC. VII. ESTACIONARSE EN ZONA PROHIBIDA EN CALLE LOCAL</t>
  </si>
  <si>
    <t>2024-11-28 08:12:22</t>
  </si>
  <si>
    <t>113|454769433</t>
  </si>
  <si>
    <t>ART. 183. FRACC. III. AL CONDUCTOR QUE EXCEDA DIEZ KM. POR HORA  EL LIM. DE VEL. MÁX. PERM. CUANDO EXISTAN SEÑALAM. EN QUE SE ANUNCIE EL CITADO LIM. DE VEL.EN ZONAS PROXIMAS A CENTROS ESCOL. Y HOSP.</t>
  </si>
  <si>
    <t>DESCUENTO POR PRONTO PAGO INFRACCIONES LEY DE MOVILIDAD Y TRANSP. DEL EDO. DE JAL.</t>
  </si>
  <si>
    <t>113|453482551</t>
  </si>
  <si>
    <t>ART. 183. FRACC. III. AL CONDUCTOR QUE EXCEDA DIEZ KM. POR HORA  EL LIM. DE VEL. MÁX. PERM. CUANDO</t>
  </si>
  <si>
    <t>113|453787663</t>
  </si>
  <si>
    <t>113|453825571</t>
  </si>
  <si>
    <t>113|8651568</t>
  </si>
  <si>
    <t>113|8651568 ESTACIONOMETROS DE GUADALAJARA F. 20235273505</t>
  </si>
  <si>
    <t>113|428063366</t>
  </si>
  <si>
    <t>113|420439927</t>
  </si>
  <si>
    <t>113|437880561</t>
  </si>
  <si>
    <t>2024-11-14 18:13:12</t>
  </si>
  <si>
    <t>113|453938318</t>
  </si>
  <si>
    <t>123|8494446</t>
  </si>
  <si>
    <t>123|8494446 ESTACIONOMETROS DE ZAPOPAN F. 16820052022186702</t>
  </si>
  <si>
    <t>113|8682067</t>
  </si>
  <si>
    <t>113|8682067 ESTACIONOMETROS DE GUADALAJARA F. 20235133450</t>
  </si>
  <si>
    <t>113|436532532</t>
  </si>
  <si>
    <t>2024-08-08 10:28:18</t>
  </si>
  <si>
    <t>113|437117861</t>
  </si>
  <si>
    <t>ART. 365. NUM. 1. FRACC. II. AL PROPIETARIO DEL VEHÍCULO QUE NO HAYA SIDO VERIFICADO DENTRO DE PLAZO ESTABLECIDO EN EL PROGRAMA DE VERIFICACIÓN VEHICULAR ; O</t>
  </si>
  <si>
    <t>2024-09-19 15:22:39</t>
  </si>
  <si>
    <t>113|429055244</t>
  </si>
  <si>
    <t>123|8657080</t>
  </si>
  <si>
    <t>123|8657080 ESTACIONOMETROS DE ZAPOPAN F. 22006012023042706</t>
  </si>
  <si>
    <t>113|437711253</t>
  </si>
  <si>
    <t>ART. 379. REINCIDENCIA EN INFRACCIONES DEL ARTICULO 360. NUM. 1</t>
  </si>
  <si>
    <t>2024-10-31 14:41:07</t>
  </si>
  <si>
    <t>113|436934965</t>
  </si>
  <si>
    <t>2024-09-03 17:27:39</t>
  </si>
  <si>
    <t>113|437060974</t>
  </si>
  <si>
    <t>2024-09-13 17:38:38</t>
  </si>
  <si>
    <t>113|8858274</t>
  </si>
  <si>
    <t>113|8858274 ESTACIONOMETROS DE GUADALAJARA F. 20235653969</t>
  </si>
  <si>
    <t>113|428911397</t>
  </si>
  <si>
    <t>113|427833611</t>
  </si>
  <si>
    <t>ART. 360. NUM. 1. FRACC. VIII. FALTA PARCIAL DE LUCES</t>
  </si>
  <si>
    <t>2024-01-20 08:49:03</t>
  </si>
  <si>
    <t>113|437341941</t>
  </si>
  <si>
    <t>2024-11-22 07:48:56</t>
  </si>
  <si>
    <t>113|436437618</t>
  </si>
  <si>
    <t>2024-08-02 09:38:52</t>
  </si>
  <si>
    <t>113|436127815</t>
  </si>
  <si>
    <t>2024-07-11 12:29:19</t>
  </si>
  <si>
    <t>113|436256817</t>
  </si>
  <si>
    <t>2024-07-18 12:18:55</t>
  </si>
  <si>
    <t>113|437364331</t>
  </si>
  <si>
    <t>2024-10-09 12:36:39</t>
  </si>
  <si>
    <t>113|8323927</t>
  </si>
  <si>
    <t>113|8323927 ESTACIONOMETROS DE GUADALAJARA F. 20214777344</t>
  </si>
  <si>
    <t>113|8765135</t>
  </si>
  <si>
    <t>113|8765135 ESTACIONOMETROS DE GUADALAJARA F. 20235587698</t>
  </si>
  <si>
    <t>113|387412831</t>
  </si>
  <si>
    <t>ART. 183. FRACC. III. FOTO-INFRACCIÓN POR MEDIO DE EQUIP. O SIST. ELECT. AL CONDUCTOR QUE EXCEDA DIEZ KM. POR HORA  EL LIM. DE VEL. MÁX. PERM. CUANDO EXISTAN SEÑALAM. QUE ANUNCIE EL CITADO LIM. DE VEL.EN Z. PROX. A CENTROS ESCOL. Y HOSP.</t>
  </si>
  <si>
    <t>2022-10-29T14:37:41</t>
  </si>
  <si>
    <t>(DÉCIMO SEPTIMO TRANSITORIO LIEJ 2025)DESCUENTO DEL 40% EN LO RELATIVO A MULTAS DE F0T0INFRACCION EFECTUANDO EL PAGO A TRAVES DE INTERNET</t>
  </si>
  <si>
    <t>113|391056218</t>
  </si>
  <si>
    <t>2023-01-07T14:43:54</t>
  </si>
  <si>
    <t>113|445246875</t>
  </si>
  <si>
    <t>2024-07-05T19:48:45</t>
  </si>
  <si>
    <t>CARLOS</t>
  </si>
  <si>
    <t>113|379078383</t>
  </si>
  <si>
    <t>2022-07-31T12:01:04</t>
  </si>
  <si>
    <t>113|413853066</t>
  </si>
  <si>
    <t>2024-02-20T12:59:54</t>
  </si>
  <si>
    <t>113|387716533</t>
  </si>
  <si>
    <t>2022-11-05T15:46:43</t>
  </si>
  <si>
    <t>113|450176389</t>
  </si>
  <si>
    <t>113|402853314</t>
  </si>
  <si>
    <t>2023-07-23T15:41:01</t>
  </si>
  <si>
    <t>113|450978414</t>
  </si>
  <si>
    <t>113|404028111</t>
  </si>
  <si>
    <t>2023-08-13T15:14:16</t>
  </si>
  <si>
    <t>113|452507838</t>
  </si>
  <si>
    <t>113|427168811</t>
  </si>
  <si>
    <t>2023-11-02 21:04:26</t>
  </si>
  <si>
    <t>JUE4027</t>
  </si>
  <si>
    <t>113|410681565</t>
  </si>
  <si>
    <t>2023-12-24T18:52:39</t>
  </si>
  <si>
    <t>113|450975507</t>
  </si>
  <si>
    <t>113|452841250</t>
  </si>
  <si>
    <t>113|454613402</t>
  </si>
  <si>
    <t>ITZEL</t>
  </si>
  <si>
    <t>JRT6049</t>
  </si>
  <si>
    <t>113|399489748</t>
  </si>
  <si>
    <t>2023-05-29T13:14:11</t>
  </si>
  <si>
    <t>113|401852978</t>
  </si>
  <si>
    <t>2023-07-04T10:41:16</t>
  </si>
  <si>
    <t>113|404503138</t>
  </si>
  <si>
    <t>2023-08-21T16:10:16</t>
  </si>
  <si>
    <t>113|446850273</t>
  </si>
  <si>
    <t>2024-08-17T06:28:31</t>
  </si>
  <si>
    <t>113|455751790</t>
  </si>
  <si>
    <t>JPR2057</t>
  </si>
  <si>
    <t>113|437295189</t>
  </si>
  <si>
    <t>2024-09-27 07:14:32</t>
  </si>
  <si>
    <t>123|9043457</t>
  </si>
  <si>
    <t>123|9043457 ESTACIONOMETROS DE ZAPOPAN F. 22420052024008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</si>
</sst>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3" x14ac:knownFonts="1">
    <font>
      <color theme="1"/>
      <family val="2"/>
      <scheme val="minor"/>
      <sz val="11"/>
      <name val="Calibri"/>
    </font>
    <font>
      <color theme="1"/>
      <family val="2"/>
      <scheme val="minor"/>
      <sz val="14"/>
      <name val="Calibri"/>
    </font>
    <font>
      <b/>
      <color theme="1"/>
      <family val="2"/>
      <scheme val="minor"/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/>
      <diagonal/>
    </border>
    <border>
      <left style="medium"/>
      <right style="medium"/>
      <top style="thin"/>
      <bottom style="medium"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workbookViewId="0" zoomScale="100" zoomScaleNormal="100"/>
  </sheetViews>
  <sheetFormatPr defaultRowHeight="14.45" outlineLevelRow="0" outlineLevelCol="0" x14ac:dyDescent="0.25" defaultColWidth="8.85546875" customHeight="1"/>
  <cols>
    <col min="3" max="3" width="14" customWidth="1"/>
    <col min="4" max="4" width="105.85546875" customWidth="1"/>
    <col min="7" max="7" width="18.7109375" customWidth="1"/>
    <col min="8" max="8" width="15.85546875" customWidth="1"/>
  </cols>
  <sheetData>
    <row r="1" ht="15" customHeight="1" spans="1:7" x14ac:dyDescent="0.2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</row>
    <row r="2" ht="15" customHeight="1" spans="1:7" x14ac:dyDescent="0.25">
      <c r="A2">
        <v>5</v>
      </c>
      <c r="B2" t="s">
        <v>14</v>
      </c>
      <c r="C2" t="s">
        <v>99</v>
      </c>
      <c r="D2" t="s">
        <v>100</v>
      </c>
      <c r="E2">
        <v>109</v>
      </c>
      <c r="F2" t="s">
        <v>101</v>
      </c>
      <c r="G2" t="s">
        <v>102</v>
      </c>
    </row>
    <row r="3" ht="15" customHeight="1" spans="1:7" x14ac:dyDescent="0.25">
      <c r="A3">
        <v>5</v>
      </c>
      <c r="B3" t="s">
        <v>14</v>
      </c>
      <c r="C3" t="s">
        <v>99</v>
      </c>
      <c r="D3" t="s">
        <v>103</v>
      </c>
      <c r="E3">
        <v>6</v>
      </c>
      <c r="F3" t="s">
        <v>104</v>
      </c>
      <c r="G3" t="s">
        <v>102</v>
      </c>
    </row>
    <row r="4" ht="15" customHeight="1" spans="1:7" x14ac:dyDescent="0.25">
      <c r="A4">
        <v>5</v>
      </c>
      <c r="B4" t="s">
        <v>14</v>
      </c>
      <c r="C4" t="s">
        <v>105</v>
      </c>
      <c r="D4" t="s">
        <v>106</v>
      </c>
      <c r="E4">
        <v>1086</v>
      </c>
      <c r="F4" t="s">
        <v>101</v>
      </c>
      <c r="G4" t="s">
        <v>107</v>
      </c>
    </row>
    <row r="5" ht="15" customHeight="1" spans="1:7" x14ac:dyDescent="0.25">
      <c r="A5">
        <v>5</v>
      </c>
      <c r="B5" t="s">
        <v>14</v>
      </c>
      <c r="C5" t="s">
        <v>105</v>
      </c>
      <c r="D5" t="s">
        <v>108</v>
      </c>
      <c r="E5">
        <v>-271</v>
      </c>
      <c r="F5" t="s">
        <v>104</v>
      </c>
      <c r="G5" t="s">
        <v>107</v>
      </c>
    </row>
    <row r="6" ht="15" customHeight="1" spans="1:7" x14ac:dyDescent="0.25">
      <c r="A6">
        <v>5</v>
      </c>
      <c r="B6" t="s">
        <v>14</v>
      </c>
      <c r="C6" t="s">
        <v>105</v>
      </c>
      <c r="D6" t="s">
        <v>109</v>
      </c>
      <c r="E6">
        <v>12</v>
      </c>
      <c r="F6" t="s">
        <v>104</v>
      </c>
      <c r="G6" t="s">
        <v>107</v>
      </c>
    </row>
    <row r="7" ht="15" customHeight="1" spans="1:7" x14ac:dyDescent="0.25">
      <c r="A7">
        <v>5</v>
      </c>
      <c r="B7" t="s">
        <v>14</v>
      </c>
      <c r="C7" t="s">
        <v>110</v>
      </c>
      <c r="D7" t="s">
        <v>111</v>
      </c>
      <c r="E7">
        <v>109</v>
      </c>
      <c r="F7" t="s">
        <v>101</v>
      </c>
      <c r="G7" t="s">
        <v>112</v>
      </c>
    </row>
    <row r="8" ht="15" customHeight="1" spans="1:7" x14ac:dyDescent="0.25">
      <c r="A8">
        <v>5</v>
      </c>
      <c r="B8" t="s">
        <v>14</v>
      </c>
      <c r="C8" t="s">
        <v>110</v>
      </c>
      <c r="D8" t="s">
        <v>103</v>
      </c>
      <c r="E8">
        <v>3</v>
      </c>
      <c r="F8" t="s">
        <v>104</v>
      </c>
      <c r="G8" t="s">
        <v>112</v>
      </c>
    </row>
    <row r="9" ht="15" customHeight="1" spans="1:7" x14ac:dyDescent="0.25">
      <c r="A9">
        <v>5</v>
      </c>
      <c r="B9" t="s">
        <v>14</v>
      </c>
      <c r="C9" t="s">
        <v>113</v>
      </c>
      <c r="D9" t="s">
        <v>114</v>
      </c>
      <c r="E9">
        <v>1086</v>
      </c>
      <c r="F9" t="s">
        <v>101</v>
      </c>
      <c r="G9" t="s">
        <v>107</v>
      </c>
    </row>
    <row r="10" ht="15" customHeight="1" spans="1:7" x14ac:dyDescent="0.25">
      <c r="A10">
        <v>5</v>
      </c>
      <c r="B10" t="s">
        <v>14</v>
      </c>
      <c r="C10" t="s">
        <v>113</v>
      </c>
      <c r="D10" t="s">
        <v>115</v>
      </c>
      <c r="E10">
        <v>-543</v>
      </c>
      <c r="F10" t="s">
        <v>104</v>
      </c>
      <c r="G10" t="s">
        <v>107</v>
      </c>
    </row>
    <row r="11" ht="15" customHeight="1" spans="1:7" x14ac:dyDescent="0.25">
      <c r="A11">
        <v>5</v>
      </c>
      <c r="B11" t="s">
        <v>14</v>
      </c>
      <c r="C11" t="s">
        <v>116</v>
      </c>
      <c r="D11" t="s">
        <v>117</v>
      </c>
      <c r="E11">
        <v>1086</v>
      </c>
      <c r="F11" t="s">
        <v>101</v>
      </c>
      <c r="G11" t="s">
        <v>107</v>
      </c>
    </row>
    <row r="12" ht="15" customHeight="1" spans="1:7" x14ac:dyDescent="0.25">
      <c r="A12">
        <v>5</v>
      </c>
      <c r="B12" t="s">
        <v>14</v>
      </c>
      <c r="C12" t="s">
        <v>116</v>
      </c>
      <c r="D12" t="s">
        <v>115</v>
      </c>
      <c r="E12">
        <v>-271</v>
      </c>
      <c r="F12" t="s">
        <v>104</v>
      </c>
      <c r="G12" t="s">
        <v>107</v>
      </c>
    </row>
    <row r="13" ht="15" customHeight="1" spans="1:7" x14ac:dyDescent="0.25">
      <c r="A13">
        <v>5</v>
      </c>
      <c r="B13" t="s">
        <v>14</v>
      </c>
      <c r="C13" t="s">
        <v>118</v>
      </c>
      <c r="D13" t="s">
        <v>117</v>
      </c>
      <c r="E13">
        <v>1086</v>
      </c>
      <c r="F13" t="s">
        <v>101</v>
      </c>
      <c r="G13" t="s">
        <v>107</v>
      </c>
    </row>
    <row r="14" ht="15" customHeight="1" spans="1:7" x14ac:dyDescent="0.25">
      <c r="A14">
        <v>5</v>
      </c>
      <c r="B14" t="s">
        <v>14</v>
      </c>
      <c r="C14" t="s">
        <v>118</v>
      </c>
      <c r="D14" t="s">
        <v>115</v>
      </c>
      <c r="E14">
        <v>-271</v>
      </c>
      <c r="F14" t="s">
        <v>104</v>
      </c>
      <c r="G14" t="s">
        <v>107</v>
      </c>
    </row>
    <row r="15" ht="15" customHeight="1" spans="1:7" x14ac:dyDescent="0.25">
      <c r="A15">
        <v>5</v>
      </c>
      <c r="B15" t="s">
        <v>14</v>
      </c>
      <c r="C15" t="s">
        <v>119</v>
      </c>
      <c r="D15" t="s">
        <v>117</v>
      </c>
      <c r="E15">
        <v>1086</v>
      </c>
      <c r="F15" t="s">
        <v>101</v>
      </c>
      <c r="G15" t="s">
        <v>107</v>
      </c>
    </row>
    <row r="16" ht="15" customHeight="1" spans="1:7" x14ac:dyDescent="0.25">
      <c r="A16">
        <v>5</v>
      </c>
      <c r="B16" t="s">
        <v>14</v>
      </c>
      <c r="C16" t="s">
        <v>119</v>
      </c>
      <c r="D16" t="s">
        <v>115</v>
      </c>
      <c r="E16">
        <v>-271</v>
      </c>
      <c r="F16" t="s">
        <v>104</v>
      </c>
      <c r="G16" t="s">
        <v>107</v>
      </c>
    </row>
    <row r="17" ht="15" customHeight="1" spans="1:7" x14ac:dyDescent="0.25">
      <c r="A17">
        <v>11</v>
      </c>
      <c r="B17" t="s">
        <v>20</v>
      </c>
      <c r="C17" t="s">
        <v>120</v>
      </c>
      <c r="D17" t="s">
        <v>121</v>
      </c>
      <c r="E17">
        <v>1140</v>
      </c>
      <c r="F17" t="s">
        <v>101</v>
      </c>
      <c r="G17" t="s">
        <v>107</v>
      </c>
    </row>
    <row r="18" ht="15" customHeight="1" spans="1:7" x14ac:dyDescent="0.25">
      <c r="A18">
        <v>14</v>
      </c>
      <c r="B18" t="s">
        <v>26</v>
      </c>
      <c r="C18" t="s">
        <v>122</v>
      </c>
      <c r="D18" t="s">
        <v>100</v>
      </c>
      <c r="E18">
        <v>109</v>
      </c>
      <c r="F18" t="s">
        <v>101</v>
      </c>
      <c r="G18" t="s">
        <v>107</v>
      </c>
    </row>
    <row r="19" ht="15" customHeight="1" spans="1:7" x14ac:dyDescent="0.25">
      <c r="A19">
        <v>14</v>
      </c>
      <c r="B19" t="s">
        <v>26</v>
      </c>
      <c r="C19" t="s">
        <v>122</v>
      </c>
      <c r="D19" t="s">
        <v>103</v>
      </c>
      <c r="E19">
        <v>6</v>
      </c>
      <c r="F19" t="s">
        <v>104</v>
      </c>
      <c r="G19" t="s">
        <v>107</v>
      </c>
    </row>
    <row r="20" ht="15" customHeight="1" spans="1:7" x14ac:dyDescent="0.25">
      <c r="A20">
        <v>15</v>
      </c>
      <c r="B20" t="s">
        <v>29</v>
      </c>
      <c r="C20" t="s">
        <v>123</v>
      </c>
      <c r="D20" t="s">
        <v>100</v>
      </c>
      <c r="E20">
        <v>109</v>
      </c>
      <c r="F20" t="s">
        <v>101</v>
      </c>
      <c r="G20" t="s">
        <v>107</v>
      </c>
    </row>
    <row r="21" ht="15" customHeight="1" spans="1:7" x14ac:dyDescent="0.25">
      <c r="A21">
        <v>15</v>
      </c>
      <c r="B21" t="s">
        <v>29</v>
      </c>
      <c r="C21" t="s">
        <v>123</v>
      </c>
      <c r="D21" t="s">
        <v>103</v>
      </c>
      <c r="E21">
        <v>11</v>
      </c>
      <c r="F21" t="s">
        <v>104</v>
      </c>
      <c r="G21" t="s">
        <v>107</v>
      </c>
    </row>
    <row r="22" ht="15" customHeight="1" spans="1:7" x14ac:dyDescent="0.25">
      <c r="A22">
        <v>15</v>
      </c>
      <c r="B22" t="s">
        <v>29</v>
      </c>
      <c r="C22" t="s">
        <v>124</v>
      </c>
      <c r="D22" t="s">
        <v>100</v>
      </c>
      <c r="E22">
        <v>109</v>
      </c>
      <c r="F22" t="s">
        <v>101</v>
      </c>
      <c r="G22" t="s">
        <v>125</v>
      </c>
    </row>
    <row r="23" ht="15" customHeight="1" spans="1:7" x14ac:dyDescent="0.25">
      <c r="A23">
        <v>15</v>
      </c>
      <c r="B23" t="s">
        <v>29</v>
      </c>
      <c r="C23" t="s">
        <v>124</v>
      </c>
      <c r="D23" t="s">
        <v>103</v>
      </c>
      <c r="E23">
        <v>3</v>
      </c>
      <c r="F23" t="s">
        <v>104</v>
      </c>
      <c r="G23" t="s">
        <v>125</v>
      </c>
    </row>
    <row r="24" ht="15" customHeight="1" spans="1:7" x14ac:dyDescent="0.25">
      <c r="A24">
        <v>15</v>
      </c>
      <c r="B24" t="s">
        <v>29</v>
      </c>
      <c r="C24" t="s">
        <v>126</v>
      </c>
      <c r="D24" t="s">
        <v>117</v>
      </c>
      <c r="E24">
        <v>1086</v>
      </c>
      <c r="F24" t="s">
        <v>101</v>
      </c>
      <c r="G24" t="s">
        <v>107</v>
      </c>
    </row>
    <row r="25" ht="15" customHeight="1" spans="1:7" x14ac:dyDescent="0.25">
      <c r="A25">
        <v>15</v>
      </c>
      <c r="B25" t="s">
        <v>29</v>
      </c>
      <c r="C25" t="s">
        <v>126</v>
      </c>
      <c r="D25" t="s">
        <v>115</v>
      </c>
      <c r="E25">
        <v>-271</v>
      </c>
      <c r="F25" t="s">
        <v>104</v>
      </c>
      <c r="G25" t="s">
        <v>107</v>
      </c>
    </row>
    <row r="26" ht="15" customHeight="1" spans="1:7" x14ac:dyDescent="0.25">
      <c r="A26">
        <v>15</v>
      </c>
      <c r="B26" t="s">
        <v>29</v>
      </c>
      <c r="C26" t="s">
        <v>127</v>
      </c>
      <c r="D26" t="s">
        <v>128</v>
      </c>
      <c r="E26">
        <v>1656</v>
      </c>
      <c r="F26" t="s">
        <v>101</v>
      </c>
      <c r="G26" t="s">
        <v>107</v>
      </c>
    </row>
    <row r="27" ht="15" customHeight="1" spans="1:7" x14ac:dyDescent="0.25">
      <c r="A27">
        <v>15</v>
      </c>
      <c r="B27" t="s">
        <v>29</v>
      </c>
      <c r="C27" t="s">
        <v>129</v>
      </c>
      <c r="D27" t="s">
        <v>130</v>
      </c>
      <c r="E27">
        <v>5495</v>
      </c>
      <c r="F27" t="s">
        <v>101</v>
      </c>
      <c r="G27" t="s">
        <v>107</v>
      </c>
    </row>
    <row r="28" ht="15" customHeight="1" spans="1:7" x14ac:dyDescent="0.25">
      <c r="A28">
        <v>16</v>
      </c>
      <c r="B28" t="s">
        <v>32</v>
      </c>
      <c r="C28" t="s">
        <v>131</v>
      </c>
      <c r="D28" t="s">
        <v>100</v>
      </c>
      <c r="E28">
        <v>109</v>
      </c>
      <c r="F28" t="s">
        <v>101</v>
      </c>
      <c r="G28" t="s">
        <v>132</v>
      </c>
    </row>
    <row r="29" ht="15" customHeight="1" spans="1:7" x14ac:dyDescent="0.25">
      <c r="A29">
        <v>16</v>
      </c>
      <c r="B29" t="s">
        <v>32</v>
      </c>
      <c r="C29" t="s">
        <v>131</v>
      </c>
      <c r="D29" t="s">
        <v>103</v>
      </c>
      <c r="E29">
        <v>8</v>
      </c>
      <c r="F29" t="s">
        <v>104</v>
      </c>
      <c r="G29" t="s">
        <v>132</v>
      </c>
    </row>
    <row r="30" ht="15" customHeight="1" spans="1:7" x14ac:dyDescent="0.25">
      <c r="A30">
        <v>17</v>
      </c>
      <c r="B30" t="s">
        <v>35</v>
      </c>
      <c r="C30" t="s">
        <v>133</v>
      </c>
      <c r="D30" t="s">
        <v>134</v>
      </c>
      <c r="E30">
        <v>2171</v>
      </c>
      <c r="F30" t="s">
        <v>101</v>
      </c>
      <c r="G30" t="s">
        <v>135</v>
      </c>
    </row>
    <row r="31" ht="15" customHeight="1" spans="1:7" x14ac:dyDescent="0.25">
      <c r="A31">
        <v>17</v>
      </c>
      <c r="B31" t="s">
        <v>35</v>
      </c>
      <c r="C31" t="s">
        <v>133</v>
      </c>
      <c r="D31" t="s">
        <v>103</v>
      </c>
      <c r="E31">
        <v>128</v>
      </c>
      <c r="F31" t="s">
        <v>104</v>
      </c>
      <c r="G31" t="s">
        <v>135</v>
      </c>
    </row>
    <row r="32" ht="15" customHeight="1" spans="1:7" x14ac:dyDescent="0.25">
      <c r="A32">
        <v>17</v>
      </c>
      <c r="B32" t="s">
        <v>35</v>
      </c>
      <c r="C32" t="s">
        <v>136</v>
      </c>
      <c r="D32" t="s">
        <v>100</v>
      </c>
      <c r="E32">
        <v>109</v>
      </c>
      <c r="F32" t="s">
        <v>101</v>
      </c>
      <c r="G32" t="s">
        <v>107</v>
      </c>
    </row>
    <row r="33" ht="15" customHeight="1" spans="1:7" x14ac:dyDescent="0.25">
      <c r="A33">
        <v>17</v>
      </c>
      <c r="B33" t="s">
        <v>35</v>
      </c>
      <c r="C33" t="s">
        <v>136</v>
      </c>
      <c r="D33" t="s">
        <v>115</v>
      </c>
      <c r="E33">
        <v>-54</v>
      </c>
      <c r="F33" t="s">
        <v>104</v>
      </c>
      <c r="G33" t="s">
        <v>107</v>
      </c>
    </row>
    <row r="34" ht="15" customHeight="1" spans="1:7" x14ac:dyDescent="0.25">
      <c r="A34">
        <v>17</v>
      </c>
      <c r="B34" t="s">
        <v>35</v>
      </c>
      <c r="C34" t="s">
        <v>137</v>
      </c>
      <c r="D34" t="s">
        <v>138</v>
      </c>
      <c r="E34">
        <v>4493</v>
      </c>
      <c r="F34" t="s">
        <v>101</v>
      </c>
      <c r="G34" t="s">
        <v>107</v>
      </c>
    </row>
    <row r="35" ht="15" customHeight="1" spans="1:7" x14ac:dyDescent="0.25">
      <c r="A35">
        <v>18</v>
      </c>
      <c r="B35" t="s">
        <v>38</v>
      </c>
      <c r="C35" t="s">
        <v>139</v>
      </c>
      <c r="D35" t="s">
        <v>140</v>
      </c>
      <c r="E35">
        <v>217</v>
      </c>
      <c r="F35" t="s">
        <v>101</v>
      </c>
      <c r="G35" t="s">
        <v>141</v>
      </c>
    </row>
    <row r="36" ht="15" customHeight="1" spans="1:7" x14ac:dyDescent="0.25">
      <c r="A36">
        <v>18</v>
      </c>
      <c r="B36" t="s">
        <v>38</v>
      </c>
      <c r="C36" t="s">
        <v>139</v>
      </c>
      <c r="D36" t="s">
        <v>103</v>
      </c>
      <c r="E36">
        <v>10</v>
      </c>
      <c r="F36" t="s">
        <v>104</v>
      </c>
      <c r="G36" t="s">
        <v>141</v>
      </c>
    </row>
    <row r="37" ht="15" customHeight="1" spans="1:7" x14ac:dyDescent="0.25">
      <c r="A37">
        <v>18</v>
      </c>
      <c r="B37" t="s">
        <v>38</v>
      </c>
      <c r="C37" t="s">
        <v>142</v>
      </c>
      <c r="D37" t="s">
        <v>140</v>
      </c>
      <c r="E37">
        <v>217</v>
      </c>
      <c r="F37" t="s">
        <v>101</v>
      </c>
      <c r="G37" t="s">
        <v>143</v>
      </c>
    </row>
    <row r="38" ht="15" customHeight="1" spans="1:7" x14ac:dyDescent="0.25">
      <c r="A38">
        <v>18</v>
      </c>
      <c r="B38" t="s">
        <v>38</v>
      </c>
      <c r="C38" t="s">
        <v>142</v>
      </c>
      <c r="D38" t="s">
        <v>103</v>
      </c>
      <c r="E38">
        <v>13</v>
      </c>
      <c r="F38" t="s">
        <v>104</v>
      </c>
      <c r="G38" t="s">
        <v>143</v>
      </c>
    </row>
    <row r="39" ht="15" customHeight="1" spans="1:7" x14ac:dyDescent="0.25">
      <c r="A39">
        <v>18</v>
      </c>
      <c r="B39" t="s">
        <v>38</v>
      </c>
      <c r="C39" t="s">
        <v>144</v>
      </c>
      <c r="D39" t="s">
        <v>140</v>
      </c>
      <c r="E39">
        <v>217</v>
      </c>
      <c r="F39" t="s">
        <v>101</v>
      </c>
      <c r="G39" t="s">
        <v>145</v>
      </c>
    </row>
    <row r="40" ht="15" customHeight="1" spans="1:7" x14ac:dyDescent="0.25">
      <c r="A40">
        <v>18</v>
      </c>
      <c r="B40" t="s">
        <v>38</v>
      </c>
      <c r="C40" t="s">
        <v>144</v>
      </c>
      <c r="D40" t="s">
        <v>103</v>
      </c>
      <c r="E40">
        <v>13</v>
      </c>
      <c r="F40" t="s">
        <v>104</v>
      </c>
      <c r="G40" t="s">
        <v>145</v>
      </c>
    </row>
    <row r="41" ht="15" customHeight="1" spans="1:7" x14ac:dyDescent="0.25">
      <c r="A41">
        <v>18</v>
      </c>
      <c r="B41" t="s">
        <v>38</v>
      </c>
      <c r="C41" t="s">
        <v>146</v>
      </c>
      <c r="D41" t="s">
        <v>147</v>
      </c>
      <c r="E41">
        <v>5495</v>
      </c>
      <c r="F41" t="s">
        <v>101</v>
      </c>
      <c r="G41" t="s">
        <v>107</v>
      </c>
    </row>
    <row r="42" ht="15" customHeight="1" spans="1:7" x14ac:dyDescent="0.25">
      <c r="A42">
        <v>19</v>
      </c>
      <c r="B42" t="s">
        <v>41</v>
      </c>
      <c r="C42" t="s">
        <v>148</v>
      </c>
      <c r="D42" t="s">
        <v>100</v>
      </c>
      <c r="E42">
        <v>109</v>
      </c>
      <c r="F42" t="s">
        <v>101</v>
      </c>
      <c r="G42" t="s">
        <v>107</v>
      </c>
    </row>
    <row r="43" ht="15" customHeight="1" spans="1:7" x14ac:dyDescent="0.25">
      <c r="A43">
        <v>19</v>
      </c>
      <c r="B43" t="s">
        <v>41</v>
      </c>
      <c r="C43" t="s">
        <v>148</v>
      </c>
      <c r="D43" t="s">
        <v>115</v>
      </c>
      <c r="E43">
        <v>-54</v>
      </c>
      <c r="F43" t="s">
        <v>104</v>
      </c>
      <c r="G43" t="s">
        <v>107</v>
      </c>
    </row>
    <row r="44" ht="15" customHeight="1" spans="1:7" x14ac:dyDescent="0.25">
      <c r="A44">
        <v>20</v>
      </c>
      <c r="B44" t="s">
        <v>44</v>
      </c>
      <c r="C44" t="s">
        <v>149</v>
      </c>
      <c r="D44" t="s">
        <v>150</v>
      </c>
      <c r="E44">
        <v>104</v>
      </c>
      <c r="F44" t="s">
        <v>101</v>
      </c>
      <c r="G44" t="s">
        <v>151</v>
      </c>
    </row>
    <row r="45" ht="15" customHeight="1" spans="1:7" x14ac:dyDescent="0.25">
      <c r="A45">
        <v>20</v>
      </c>
      <c r="B45" t="s">
        <v>44</v>
      </c>
      <c r="C45" t="s">
        <v>149</v>
      </c>
      <c r="D45" t="s">
        <v>103</v>
      </c>
      <c r="E45">
        <v>18</v>
      </c>
      <c r="F45" t="s">
        <v>104</v>
      </c>
      <c r="G45" t="s">
        <v>151</v>
      </c>
    </row>
    <row r="46" ht="15" customHeight="1" spans="1:7" x14ac:dyDescent="0.25">
      <c r="A46">
        <v>20</v>
      </c>
      <c r="B46" t="s">
        <v>44</v>
      </c>
      <c r="C46" t="s">
        <v>152</v>
      </c>
      <c r="D46" t="s">
        <v>111</v>
      </c>
      <c r="E46">
        <v>109</v>
      </c>
      <c r="F46" t="s">
        <v>101</v>
      </c>
      <c r="G46" t="s">
        <v>153</v>
      </c>
    </row>
    <row r="47" ht="15" customHeight="1" spans="1:7" x14ac:dyDescent="0.25">
      <c r="A47">
        <v>20</v>
      </c>
      <c r="B47" t="s">
        <v>44</v>
      </c>
      <c r="C47" t="s">
        <v>152</v>
      </c>
      <c r="D47" t="s">
        <v>103</v>
      </c>
      <c r="E47">
        <v>3</v>
      </c>
      <c r="F47" t="s">
        <v>104</v>
      </c>
      <c r="G47" t="s">
        <v>153</v>
      </c>
    </row>
    <row r="48" ht="15" customHeight="1" spans="1:7" x14ac:dyDescent="0.25">
      <c r="A48">
        <v>21</v>
      </c>
      <c r="B48" t="s">
        <v>48</v>
      </c>
      <c r="C48" t="s">
        <v>154</v>
      </c>
      <c r="D48" t="s">
        <v>100</v>
      </c>
      <c r="E48">
        <v>109</v>
      </c>
      <c r="F48" t="s">
        <v>101</v>
      </c>
      <c r="G48" t="s">
        <v>155</v>
      </c>
    </row>
    <row r="49" ht="15" customHeight="1" spans="1:7" x14ac:dyDescent="0.25">
      <c r="A49">
        <v>21</v>
      </c>
      <c r="B49" t="s">
        <v>48</v>
      </c>
      <c r="C49" t="s">
        <v>154</v>
      </c>
      <c r="D49" t="s">
        <v>103</v>
      </c>
      <c r="E49">
        <v>10</v>
      </c>
      <c r="F49" t="s">
        <v>104</v>
      </c>
      <c r="G49" t="s">
        <v>155</v>
      </c>
    </row>
    <row r="50" ht="15" customHeight="1" spans="1:7" x14ac:dyDescent="0.25">
      <c r="A50">
        <v>22</v>
      </c>
      <c r="B50" t="s">
        <v>51</v>
      </c>
      <c r="C50" t="s">
        <v>156</v>
      </c>
      <c r="D50" t="s">
        <v>100</v>
      </c>
      <c r="E50">
        <v>109</v>
      </c>
      <c r="F50" t="s">
        <v>101</v>
      </c>
      <c r="G50" t="s">
        <v>157</v>
      </c>
    </row>
    <row r="51" ht="15" customHeight="1" spans="1:7" x14ac:dyDescent="0.25">
      <c r="A51">
        <v>22</v>
      </c>
      <c r="B51" t="s">
        <v>51</v>
      </c>
      <c r="C51" t="s">
        <v>156</v>
      </c>
      <c r="D51" t="s">
        <v>103</v>
      </c>
      <c r="E51">
        <v>10</v>
      </c>
      <c r="F51" t="s">
        <v>104</v>
      </c>
      <c r="G51" t="s">
        <v>157</v>
      </c>
    </row>
    <row r="52" ht="15" customHeight="1" spans="1:7" x14ac:dyDescent="0.25">
      <c r="A52">
        <v>22</v>
      </c>
      <c r="B52" t="s">
        <v>51</v>
      </c>
      <c r="C52" t="s">
        <v>158</v>
      </c>
      <c r="D52" t="s">
        <v>140</v>
      </c>
      <c r="E52">
        <v>217</v>
      </c>
      <c r="F52" t="s">
        <v>101</v>
      </c>
      <c r="G52" t="s">
        <v>159</v>
      </c>
    </row>
    <row r="53" ht="15" customHeight="1" spans="1:7" x14ac:dyDescent="0.25">
      <c r="A53">
        <v>22</v>
      </c>
      <c r="B53" t="s">
        <v>51</v>
      </c>
      <c r="C53" t="s">
        <v>158</v>
      </c>
      <c r="D53" t="s">
        <v>103</v>
      </c>
      <c r="E53">
        <v>19</v>
      </c>
      <c r="F53" t="s">
        <v>104</v>
      </c>
      <c r="G53" t="s">
        <v>159</v>
      </c>
    </row>
    <row r="54" ht="15" customHeight="1" spans="1:7" x14ac:dyDescent="0.25">
      <c r="A54">
        <v>24</v>
      </c>
      <c r="B54" t="s">
        <v>57</v>
      </c>
      <c r="C54" t="s">
        <v>160</v>
      </c>
      <c r="D54" t="s">
        <v>111</v>
      </c>
      <c r="E54">
        <v>109</v>
      </c>
      <c r="F54" t="s">
        <v>101</v>
      </c>
      <c r="G54" t="s">
        <v>161</v>
      </c>
    </row>
    <row r="55" ht="15" customHeight="1" spans="1:7" x14ac:dyDescent="0.25">
      <c r="A55">
        <v>24</v>
      </c>
      <c r="B55" t="s">
        <v>57</v>
      </c>
      <c r="C55" t="s">
        <v>160</v>
      </c>
      <c r="D55" t="s">
        <v>103</v>
      </c>
      <c r="E55">
        <v>5</v>
      </c>
      <c r="F55" t="s">
        <v>104</v>
      </c>
      <c r="G55" t="s">
        <v>161</v>
      </c>
    </row>
    <row r="56" ht="15" customHeight="1" hidden="1" spans="1:7" x14ac:dyDescent="0.25">
      <c r="A56" t="s">
        <v>72</v>
      </c>
      <c r="B56" t="s">
        <v>73</v>
      </c>
      <c r="C56" t="s">
        <v>162</v>
      </c>
      <c r="D56" t="s">
        <v>163</v>
      </c>
      <c r="E56">
        <v>4897</v>
      </c>
      <c r="F56" t="s">
        <v>101</v>
      </c>
      <c r="G56" t="s">
        <v>107</v>
      </c>
    </row>
    <row r="57" ht="15" customHeight="1" hidden="1" spans="1:7" x14ac:dyDescent="0.25">
      <c r="A57" t="s">
        <v>72</v>
      </c>
      <c r="B57" t="s">
        <v>73</v>
      </c>
      <c r="C57" t="s">
        <v>164</v>
      </c>
      <c r="D57" t="s">
        <v>165</v>
      </c>
      <c r="E57">
        <v>5495</v>
      </c>
      <c r="F57" t="s">
        <v>101</v>
      </c>
      <c r="G57" t="s">
        <v>107</v>
      </c>
    </row>
    <row r="58" ht="15" customHeight="1" hidden="1" spans="1:7" x14ac:dyDescent="0.25">
      <c r="A58" t="s">
        <v>76</v>
      </c>
      <c r="B58" t="s">
        <v>78</v>
      </c>
      <c r="C58" t="s">
        <v>166</v>
      </c>
      <c r="D58" t="s">
        <v>167</v>
      </c>
      <c r="E58">
        <v>962</v>
      </c>
      <c r="F58" t="s">
        <v>101</v>
      </c>
      <c r="G58" t="s">
        <v>168</v>
      </c>
    </row>
    <row r="59" ht="15" customHeight="1" hidden="1" spans="1:7" x14ac:dyDescent="0.25">
      <c r="A59" t="s">
        <v>76</v>
      </c>
      <c r="B59" t="s">
        <v>78</v>
      </c>
      <c r="C59" t="s">
        <v>166</v>
      </c>
      <c r="D59" t="s">
        <v>103</v>
      </c>
      <c r="E59">
        <v>368</v>
      </c>
      <c r="F59" t="s">
        <v>104</v>
      </c>
      <c r="G59" t="s">
        <v>168</v>
      </c>
    </row>
    <row r="60" ht="15" customHeight="1" hidden="1" spans="1:7" x14ac:dyDescent="0.25">
      <c r="A60" t="s">
        <v>76</v>
      </c>
      <c r="B60" t="s">
        <v>78</v>
      </c>
      <c r="C60" t="s">
        <v>166</v>
      </c>
      <c r="D60" t="s">
        <v>169</v>
      </c>
      <c r="E60">
        <v>-385</v>
      </c>
      <c r="F60" t="s">
        <v>104</v>
      </c>
      <c r="G60" t="s">
        <v>168</v>
      </c>
    </row>
    <row r="61" ht="15" customHeight="1" hidden="1" spans="1:7" x14ac:dyDescent="0.25">
      <c r="A61" t="s">
        <v>76</v>
      </c>
      <c r="B61" t="s">
        <v>78</v>
      </c>
      <c r="C61" t="s">
        <v>170</v>
      </c>
      <c r="D61" t="s">
        <v>167</v>
      </c>
      <c r="E61">
        <v>962</v>
      </c>
      <c r="F61" t="s">
        <v>101</v>
      </c>
      <c r="G61" t="s">
        <v>171</v>
      </c>
    </row>
    <row r="62" ht="15" customHeight="1" hidden="1" spans="1:7" x14ac:dyDescent="0.25">
      <c r="A62" t="s">
        <v>76</v>
      </c>
      <c r="B62" t="s">
        <v>78</v>
      </c>
      <c r="C62" t="s">
        <v>170</v>
      </c>
      <c r="D62" t="s">
        <v>103</v>
      </c>
      <c r="E62">
        <v>325</v>
      </c>
      <c r="F62" t="s">
        <v>104</v>
      </c>
      <c r="G62" t="s">
        <v>171</v>
      </c>
    </row>
    <row r="63" ht="15" customHeight="1" hidden="1" spans="1:7" x14ac:dyDescent="0.25">
      <c r="A63" t="s">
        <v>76</v>
      </c>
      <c r="B63" t="s">
        <v>78</v>
      </c>
      <c r="C63" t="s">
        <v>170</v>
      </c>
      <c r="D63" t="s">
        <v>169</v>
      </c>
      <c r="E63">
        <v>-385</v>
      </c>
      <c r="F63" t="s">
        <v>104</v>
      </c>
      <c r="G63" t="s">
        <v>171</v>
      </c>
    </row>
    <row r="64" ht="15" customHeight="1" hidden="1" spans="1:7" x14ac:dyDescent="0.25">
      <c r="A64" t="s">
        <v>76</v>
      </c>
      <c r="B64" t="s">
        <v>78</v>
      </c>
      <c r="C64" t="s">
        <v>172</v>
      </c>
      <c r="D64" t="s">
        <v>117</v>
      </c>
      <c r="E64">
        <v>1086</v>
      </c>
      <c r="F64" t="s">
        <v>101</v>
      </c>
      <c r="G64" t="s">
        <v>173</v>
      </c>
    </row>
    <row r="65" ht="15" customHeight="1" hidden="1" spans="1:7" x14ac:dyDescent="0.25">
      <c r="A65" t="s">
        <v>76</v>
      </c>
      <c r="B65" t="s">
        <v>78</v>
      </c>
      <c r="C65" t="s">
        <v>172</v>
      </c>
      <c r="D65" t="s">
        <v>103</v>
      </c>
      <c r="E65">
        <v>64</v>
      </c>
      <c r="F65" t="s">
        <v>104</v>
      </c>
      <c r="G65" t="s">
        <v>173</v>
      </c>
    </row>
    <row r="66" ht="15" customHeight="1" hidden="1" spans="1:7" x14ac:dyDescent="0.25">
      <c r="A66" t="s">
        <v>174</v>
      </c>
      <c r="B66" t="s">
        <v>83</v>
      </c>
      <c r="C66" t="s">
        <v>175</v>
      </c>
      <c r="D66" t="s">
        <v>167</v>
      </c>
      <c r="E66">
        <v>962</v>
      </c>
      <c r="F66" t="s">
        <v>101</v>
      </c>
      <c r="G66" t="s">
        <v>176</v>
      </c>
    </row>
    <row r="67" ht="15" customHeight="1" hidden="1" spans="1:7" x14ac:dyDescent="0.25">
      <c r="A67" t="s">
        <v>174</v>
      </c>
      <c r="B67" t="s">
        <v>83</v>
      </c>
      <c r="C67" t="s">
        <v>175</v>
      </c>
      <c r="D67" t="s">
        <v>103</v>
      </c>
      <c r="E67">
        <v>410</v>
      </c>
      <c r="F67" t="s">
        <v>104</v>
      </c>
      <c r="G67" t="s">
        <v>176</v>
      </c>
    </row>
    <row r="68" ht="15" customHeight="1" hidden="1" spans="1:7" x14ac:dyDescent="0.25">
      <c r="A68" t="s">
        <v>174</v>
      </c>
      <c r="B68" t="s">
        <v>83</v>
      </c>
      <c r="C68" t="s">
        <v>175</v>
      </c>
      <c r="D68" t="s">
        <v>169</v>
      </c>
      <c r="E68">
        <v>-385</v>
      </c>
      <c r="F68" t="s">
        <v>104</v>
      </c>
      <c r="G68" t="s">
        <v>176</v>
      </c>
    </row>
    <row r="69" ht="15" customHeight="1" hidden="1" spans="1:7" x14ac:dyDescent="0.25">
      <c r="A69" t="s">
        <v>174</v>
      </c>
      <c r="B69" t="s">
        <v>83</v>
      </c>
      <c r="C69" t="s">
        <v>177</v>
      </c>
      <c r="D69" t="s">
        <v>167</v>
      </c>
      <c r="E69">
        <v>1086</v>
      </c>
      <c r="F69" t="s">
        <v>101</v>
      </c>
      <c r="G69" t="s">
        <v>178</v>
      </c>
    </row>
    <row r="70" ht="15" customHeight="1" hidden="1" spans="1:7" x14ac:dyDescent="0.25">
      <c r="A70" t="s">
        <v>174</v>
      </c>
      <c r="B70" t="s">
        <v>83</v>
      </c>
      <c r="C70" t="s">
        <v>177</v>
      </c>
      <c r="D70" t="s">
        <v>103</v>
      </c>
      <c r="E70">
        <v>160</v>
      </c>
      <c r="F70" t="s">
        <v>104</v>
      </c>
      <c r="G70" t="s">
        <v>178</v>
      </c>
    </row>
    <row r="71" ht="15" customHeight="1" hidden="1" spans="1:7" x14ac:dyDescent="0.25">
      <c r="A71" t="s">
        <v>174</v>
      </c>
      <c r="B71" t="s">
        <v>83</v>
      </c>
      <c r="C71" t="s">
        <v>177</v>
      </c>
      <c r="D71" t="s">
        <v>169</v>
      </c>
      <c r="E71">
        <v>-434</v>
      </c>
      <c r="F71" t="s">
        <v>104</v>
      </c>
      <c r="G71" t="s">
        <v>178</v>
      </c>
    </row>
    <row r="72" ht="15" customHeight="1" hidden="1" spans="1:7" x14ac:dyDescent="0.25">
      <c r="A72" t="s">
        <v>174</v>
      </c>
      <c r="B72" t="s">
        <v>83</v>
      </c>
      <c r="C72" t="s">
        <v>179</v>
      </c>
      <c r="D72" t="s">
        <v>167</v>
      </c>
      <c r="E72">
        <v>962</v>
      </c>
      <c r="F72" t="s">
        <v>101</v>
      </c>
      <c r="G72" t="s">
        <v>180</v>
      </c>
    </row>
    <row r="73" ht="15" customHeight="1" hidden="1" spans="1:7" x14ac:dyDescent="0.25">
      <c r="A73" t="s">
        <v>174</v>
      </c>
      <c r="B73" t="s">
        <v>83</v>
      </c>
      <c r="C73" t="s">
        <v>179</v>
      </c>
      <c r="D73" t="s">
        <v>103</v>
      </c>
      <c r="E73">
        <v>354</v>
      </c>
      <c r="F73" t="s">
        <v>104</v>
      </c>
      <c r="G73" t="s">
        <v>180</v>
      </c>
    </row>
    <row r="74" ht="15" customHeight="1" hidden="1" spans="1:7" x14ac:dyDescent="0.25">
      <c r="A74" t="s">
        <v>174</v>
      </c>
      <c r="B74" t="s">
        <v>83</v>
      </c>
      <c r="C74" t="s">
        <v>179</v>
      </c>
      <c r="D74" t="s">
        <v>169</v>
      </c>
      <c r="E74">
        <v>-385</v>
      </c>
      <c r="F74" t="s">
        <v>104</v>
      </c>
      <c r="G74" t="s">
        <v>180</v>
      </c>
    </row>
    <row r="75" ht="15" customHeight="1" hidden="1" spans="1:7" x14ac:dyDescent="0.25">
      <c r="A75" t="s">
        <v>174</v>
      </c>
      <c r="B75" t="s">
        <v>83</v>
      </c>
      <c r="C75" t="s">
        <v>181</v>
      </c>
      <c r="D75" t="s">
        <v>117</v>
      </c>
      <c r="E75">
        <v>1086</v>
      </c>
      <c r="F75" t="s">
        <v>101</v>
      </c>
      <c r="G75" t="s">
        <v>107</v>
      </c>
    </row>
    <row r="76" ht="15" customHeight="1" hidden="1" spans="1:7" x14ac:dyDescent="0.25">
      <c r="A76" t="s">
        <v>174</v>
      </c>
      <c r="B76" t="s">
        <v>83</v>
      </c>
      <c r="C76" t="s">
        <v>181</v>
      </c>
      <c r="D76" t="s">
        <v>103</v>
      </c>
      <c r="E76">
        <v>48</v>
      </c>
      <c r="F76" t="s">
        <v>104</v>
      </c>
      <c r="G76" t="s">
        <v>107</v>
      </c>
    </row>
    <row r="77" ht="15" customHeight="1" hidden="1" spans="1:7" x14ac:dyDescent="0.25">
      <c r="A77" t="s">
        <v>174</v>
      </c>
      <c r="B77" t="s">
        <v>83</v>
      </c>
      <c r="C77" t="s">
        <v>182</v>
      </c>
      <c r="D77" t="s">
        <v>167</v>
      </c>
      <c r="E77">
        <v>1037</v>
      </c>
      <c r="F77" t="s">
        <v>101</v>
      </c>
      <c r="G77" t="s">
        <v>183</v>
      </c>
    </row>
    <row r="78" ht="15" customHeight="1" hidden="1" spans="1:7" x14ac:dyDescent="0.25">
      <c r="A78" t="s">
        <v>174</v>
      </c>
      <c r="B78" t="s">
        <v>83</v>
      </c>
      <c r="C78" t="s">
        <v>182</v>
      </c>
      <c r="D78" t="s">
        <v>103</v>
      </c>
      <c r="E78">
        <v>259</v>
      </c>
      <c r="F78" t="s">
        <v>104</v>
      </c>
      <c r="G78" t="s">
        <v>183</v>
      </c>
    </row>
    <row r="79" ht="15" customHeight="1" hidden="1" spans="1:7" x14ac:dyDescent="0.25">
      <c r="A79" t="s">
        <v>174</v>
      </c>
      <c r="B79" t="s">
        <v>83</v>
      </c>
      <c r="C79" t="s">
        <v>182</v>
      </c>
      <c r="D79" t="s">
        <v>169</v>
      </c>
      <c r="E79">
        <v>-415</v>
      </c>
      <c r="F79" t="s">
        <v>104</v>
      </c>
      <c r="G79" t="s">
        <v>183</v>
      </c>
    </row>
    <row r="80" ht="15" customHeight="1" hidden="1" spans="1:7" x14ac:dyDescent="0.25">
      <c r="A80" t="s">
        <v>174</v>
      </c>
      <c r="B80" t="s">
        <v>83</v>
      </c>
      <c r="C80" t="s">
        <v>184</v>
      </c>
      <c r="D80" t="s">
        <v>117</v>
      </c>
      <c r="E80">
        <v>1086</v>
      </c>
      <c r="F80" t="s">
        <v>101</v>
      </c>
      <c r="G80" t="s">
        <v>107</v>
      </c>
    </row>
    <row r="81" ht="15" customHeight="1" hidden="1" spans="1:7" x14ac:dyDescent="0.25">
      <c r="A81" t="s">
        <v>174</v>
      </c>
      <c r="B81" t="s">
        <v>83</v>
      </c>
      <c r="C81" t="s">
        <v>184</v>
      </c>
      <c r="D81" t="s">
        <v>103</v>
      </c>
      <c r="E81">
        <v>32</v>
      </c>
      <c r="F81" t="s">
        <v>104</v>
      </c>
      <c r="G81" t="s">
        <v>107</v>
      </c>
    </row>
    <row r="82" ht="15" customHeight="1" hidden="1" spans="1:7" x14ac:dyDescent="0.25">
      <c r="A82" t="s">
        <v>174</v>
      </c>
      <c r="B82" t="s">
        <v>83</v>
      </c>
      <c r="C82" t="s">
        <v>185</v>
      </c>
      <c r="D82" t="s">
        <v>167</v>
      </c>
      <c r="E82">
        <v>1037</v>
      </c>
      <c r="F82" t="s">
        <v>101</v>
      </c>
      <c r="G82" t="s">
        <v>186</v>
      </c>
    </row>
    <row r="83" ht="15" customHeight="1" hidden="1" spans="1:7" x14ac:dyDescent="0.25">
      <c r="A83" t="s">
        <v>174</v>
      </c>
      <c r="B83" t="s">
        <v>83</v>
      </c>
      <c r="C83" t="s">
        <v>185</v>
      </c>
      <c r="D83" t="s">
        <v>103</v>
      </c>
      <c r="E83">
        <v>244</v>
      </c>
      <c r="F83" t="s">
        <v>104</v>
      </c>
      <c r="G83" t="s">
        <v>186</v>
      </c>
    </row>
    <row r="84" ht="15" customHeight="1" hidden="1" spans="1:7" x14ac:dyDescent="0.25">
      <c r="A84" t="s">
        <v>174</v>
      </c>
      <c r="B84" t="s">
        <v>83</v>
      </c>
      <c r="C84" t="s">
        <v>185</v>
      </c>
      <c r="D84" t="s">
        <v>169</v>
      </c>
      <c r="E84">
        <v>-415</v>
      </c>
      <c r="F84" t="s">
        <v>104</v>
      </c>
      <c r="G84" t="s">
        <v>186</v>
      </c>
    </row>
    <row r="85" ht="15" customHeight="1" hidden="1" spans="1:7" x14ac:dyDescent="0.25">
      <c r="A85" t="s">
        <v>174</v>
      </c>
      <c r="B85" t="s">
        <v>83</v>
      </c>
      <c r="C85" t="s">
        <v>187</v>
      </c>
      <c r="D85" t="s">
        <v>117</v>
      </c>
      <c r="E85">
        <v>1086</v>
      </c>
      <c r="F85" t="s">
        <v>101</v>
      </c>
      <c r="G85" t="s">
        <v>107</v>
      </c>
    </row>
    <row r="86" ht="15" customHeight="1" hidden="1" spans="1:7" x14ac:dyDescent="0.25">
      <c r="A86" t="s">
        <v>174</v>
      </c>
      <c r="B86" t="s">
        <v>83</v>
      </c>
      <c r="C86" t="s">
        <v>187</v>
      </c>
      <c r="D86" t="s">
        <v>103</v>
      </c>
      <c r="E86">
        <v>16</v>
      </c>
      <c r="F86" t="s">
        <v>104</v>
      </c>
      <c r="G86" t="s">
        <v>107</v>
      </c>
    </row>
    <row r="87" ht="15" customHeight="1" hidden="1" spans="1:7" x14ac:dyDescent="0.25">
      <c r="A87" t="s">
        <v>174</v>
      </c>
      <c r="B87" t="s">
        <v>83</v>
      </c>
      <c r="C87" t="s">
        <v>188</v>
      </c>
      <c r="D87" t="s">
        <v>100</v>
      </c>
      <c r="E87">
        <v>104</v>
      </c>
      <c r="F87" t="s">
        <v>101</v>
      </c>
      <c r="G87" t="s">
        <v>189</v>
      </c>
    </row>
    <row r="88" ht="15" customHeight="1" hidden="1" spans="1:7" x14ac:dyDescent="0.25">
      <c r="A88" t="s">
        <v>174</v>
      </c>
      <c r="B88" t="s">
        <v>83</v>
      </c>
      <c r="C88" t="s">
        <v>188</v>
      </c>
      <c r="D88" t="s">
        <v>103</v>
      </c>
      <c r="E88">
        <v>23</v>
      </c>
      <c r="F88" t="s">
        <v>104</v>
      </c>
      <c r="G88" t="s">
        <v>189</v>
      </c>
    </row>
    <row r="89" ht="15" customHeight="1" hidden="1" spans="1:7" x14ac:dyDescent="0.25">
      <c r="A89" t="s">
        <v>81</v>
      </c>
      <c r="B89" t="s">
        <v>190</v>
      </c>
      <c r="C89" t="s">
        <v>191</v>
      </c>
      <c r="D89" t="s">
        <v>167</v>
      </c>
      <c r="E89">
        <v>1037</v>
      </c>
      <c r="F89" t="s">
        <v>101</v>
      </c>
      <c r="G89" t="s">
        <v>192</v>
      </c>
    </row>
    <row r="90" ht="15" customHeight="1" hidden="1" spans="1:7" x14ac:dyDescent="0.25">
      <c r="A90" t="s">
        <v>81</v>
      </c>
      <c r="B90" t="s">
        <v>190</v>
      </c>
      <c r="C90" t="s">
        <v>191</v>
      </c>
      <c r="D90" t="s">
        <v>103</v>
      </c>
      <c r="E90">
        <v>183</v>
      </c>
      <c r="F90" t="s">
        <v>104</v>
      </c>
      <c r="G90" t="s">
        <v>192</v>
      </c>
    </row>
    <row r="91" ht="15" customHeight="1" hidden="1" spans="1:7" x14ac:dyDescent="0.25">
      <c r="A91" t="s">
        <v>81</v>
      </c>
      <c r="B91" t="s">
        <v>190</v>
      </c>
      <c r="C91" t="s">
        <v>191</v>
      </c>
      <c r="D91" t="s">
        <v>169</v>
      </c>
      <c r="E91">
        <v>-415</v>
      </c>
      <c r="F91" t="s">
        <v>104</v>
      </c>
      <c r="G91" t="s">
        <v>192</v>
      </c>
    </row>
    <row r="92" ht="15" customHeight="1" hidden="1" spans="1:7" x14ac:dyDescent="0.25">
      <c r="A92" t="s">
        <v>81</v>
      </c>
      <c r="B92" t="s">
        <v>190</v>
      </c>
      <c r="C92" t="s">
        <v>193</v>
      </c>
      <c r="D92" t="s">
        <v>117</v>
      </c>
      <c r="E92">
        <v>1086</v>
      </c>
      <c r="F92" t="s">
        <v>101</v>
      </c>
      <c r="G92" t="s">
        <v>107</v>
      </c>
    </row>
    <row r="93" ht="15" customHeight="1" hidden="1" spans="1:7" x14ac:dyDescent="0.25">
      <c r="A93" t="s">
        <v>81</v>
      </c>
      <c r="B93" t="s">
        <v>190</v>
      </c>
      <c r="C93" t="s">
        <v>193</v>
      </c>
      <c r="D93" t="s">
        <v>103</v>
      </c>
      <c r="E93">
        <v>32</v>
      </c>
      <c r="F93" t="s">
        <v>104</v>
      </c>
      <c r="G93" t="s">
        <v>107</v>
      </c>
    </row>
    <row r="94" ht="15" customHeight="1" hidden="1" spans="1:7" x14ac:dyDescent="0.25">
      <c r="A94" t="s">
        <v>81</v>
      </c>
      <c r="B94" t="s">
        <v>190</v>
      </c>
      <c r="C94" t="s">
        <v>194</v>
      </c>
      <c r="D94" t="s">
        <v>117</v>
      </c>
      <c r="E94">
        <v>1086</v>
      </c>
      <c r="F94" t="s">
        <v>101</v>
      </c>
      <c r="G94" t="s">
        <v>107</v>
      </c>
    </row>
    <row r="95" ht="15" customHeight="1" hidden="1" spans="1:7" x14ac:dyDescent="0.25">
      <c r="A95" t="s">
        <v>81</v>
      </c>
      <c r="B95" t="s">
        <v>190</v>
      </c>
      <c r="C95" t="s">
        <v>194</v>
      </c>
      <c r="D95" t="s">
        <v>103</v>
      </c>
      <c r="E95">
        <v>16</v>
      </c>
      <c r="F95" t="s">
        <v>104</v>
      </c>
      <c r="G95" t="s">
        <v>107</v>
      </c>
    </row>
    <row r="96" ht="15" customHeight="1" hidden="1" spans="1:7" x14ac:dyDescent="0.25">
      <c r="A96" t="s">
        <v>81</v>
      </c>
      <c r="B96" t="s">
        <v>190</v>
      </c>
      <c r="C96" t="s">
        <v>195</v>
      </c>
      <c r="D96" t="s">
        <v>114</v>
      </c>
      <c r="E96">
        <v>1086</v>
      </c>
      <c r="F96" t="s">
        <v>101</v>
      </c>
      <c r="G96" t="s">
        <v>107</v>
      </c>
    </row>
    <row r="97" ht="15" customHeight="1" hidden="1" spans="1:7" x14ac:dyDescent="0.25">
      <c r="A97" t="s">
        <v>81</v>
      </c>
      <c r="B97" t="s">
        <v>190</v>
      </c>
      <c r="C97" t="s">
        <v>195</v>
      </c>
      <c r="D97" t="s">
        <v>115</v>
      </c>
      <c r="E97">
        <v>-543</v>
      </c>
      <c r="F97" t="s">
        <v>104</v>
      </c>
      <c r="G97" t="s">
        <v>107</v>
      </c>
    </row>
    <row r="98" ht="15" customHeight="1" hidden="1" spans="1:7" x14ac:dyDescent="0.25">
      <c r="A98" t="s">
        <v>196</v>
      </c>
      <c r="B98" t="s">
        <v>197</v>
      </c>
      <c r="C98" t="s">
        <v>198</v>
      </c>
      <c r="D98" t="s">
        <v>167</v>
      </c>
      <c r="E98">
        <v>1037</v>
      </c>
      <c r="F98" t="s">
        <v>101</v>
      </c>
      <c r="G98" t="s">
        <v>199</v>
      </c>
    </row>
    <row r="99" ht="15" customHeight="1" hidden="1" spans="1:7" x14ac:dyDescent="0.25">
      <c r="A99" t="s">
        <v>196</v>
      </c>
      <c r="B99" t="s">
        <v>197</v>
      </c>
      <c r="C99" t="s">
        <v>198</v>
      </c>
      <c r="D99" t="s">
        <v>103</v>
      </c>
      <c r="E99">
        <v>290</v>
      </c>
      <c r="F99" t="s">
        <v>104</v>
      </c>
      <c r="G99" t="s">
        <v>199</v>
      </c>
    </row>
    <row r="100" ht="15" customHeight="1" hidden="1" spans="1:7" x14ac:dyDescent="0.25">
      <c r="A100" t="s">
        <v>196</v>
      </c>
      <c r="B100" t="s">
        <v>197</v>
      </c>
      <c r="C100" t="s">
        <v>198</v>
      </c>
      <c r="D100" t="s">
        <v>169</v>
      </c>
      <c r="E100">
        <v>-415</v>
      </c>
      <c r="F100" t="s">
        <v>104</v>
      </c>
      <c r="G100" t="s">
        <v>199</v>
      </c>
    </row>
    <row r="101" ht="15" customHeight="1" hidden="1" spans="1:7" x14ac:dyDescent="0.25">
      <c r="A101" t="s">
        <v>196</v>
      </c>
      <c r="B101" t="s">
        <v>197</v>
      </c>
      <c r="C101" t="s">
        <v>200</v>
      </c>
      <c r="D101" t="s">
        <v>167</v>
      </c>
      <c r="E101">
        <v>1037</v>
      </c>
      <c r="F101" t="s">
        <v>101</v>
      </c>
      <c r="G101" t="s">
        <v>201</v>
      </c>
    </row>
    <row r="102" ht="15" customHeight="1" hidden="1" spans="1:7" x14ac:dyDescent="0.25">
      <c r="A102" t="s">
        <v>196</v>
      </c>
      <c r="B102" t="s">
        <v>197</v>
      </c>
      <c r="C102" t="s">
        <v>200</v>
      </c>
      <c r="D102" t="s">
        <v>103</v>
      </c>
      <c r="E102">
        <v>274</v>
      </c>
      <c r="F102" t="s">
        <v>104</v>
      </c>
      <c r="G102" t="s">
        <v>201</v>
      </c>
    </row>
    <row r="103" ht="15" customHeight="1" hidden="1" spans="1:7" x14ac:dyDescent="0.25">
      <c r="A103" t="s">
        <v>196</v>
      </c>
      <c r="B103" t="s">
        <v>197</v>
      </c>
      <c r="C103" t="s">
        <v>200</v>
      </c>
      <c r="D103" t="s">
        <v>169</v>
      </c>
      <c r="E103">
        <v>-415</v>
      </c>
      <c r="F103" t="s">
        <v>104</v>
      </c>
      <c r="G103" t="s">
        <v>201</v>
      </c>
    </row>
    <row r="104" ht="15" customHeight="1" hidden="1" spans="1:7" x14ac:dyDescent="0.25">
      <c r="A104" t="s">
        <v>196</v>
      </c>
      <c r="B104" t="s">
        <v>197</v>
      </c>
      <c r="C104" t="s">
        <v>202</v>
      </c>
      <c r="D104" t="s">
        <v>167</v>
      </c>
      <c r="E104">
        <v>1037</v>
      </c>
      <c r="F104" t="s">
        <v>101</v>
      </c>
      <c r="G104" t="s">
        <v>203</v>
      </c>
    </row>
    <row r="105" ht="15" customHeight="1" hidden="1" spans="1:7" x14ac:dyDescent="0.25">
      <c r="A105" t="s">
        <v>196</v>
      </c>
      <c r="B105" t="s">
        <v>197</v>
      </c>
      <c r="C105" t="s">
        <v>202</v>
      </c>
      <c r="D105" t="s">
        <v>103</v>
      </c>
      <c r="E105">
        <v>244</v>
      </c>
      <c r="F105" t="s">
        <v>104</v>
      </c>
      <c r="G105" t="s">
        <v>203</v>
      </c>
    </row>
    <row r="106" ht="15" customHeight="1" hidden="1" spans="1:7" x14ac:dyDescent="0.25">
      <c r="A106" t="s">
        <v>196</v>
      </c>
      <c r="B106" t="s">
        <v>197</v>
      </c>
      <c r="C106" t="s">
        <v>202</v>
      </c>
      <c r="D106" t="s">
        <v>169</v>
      </c>
      <c r="E106">
        <v>-415</v>
      </c>
      <c r="F106" t="s">
        <v>104</v>
      </c>
      <c r="G106" t="s">
        <v>203</v>
      </c>
    </row>
    <row r="107" ht="15" customHeight="1" hidden="1" spans="1:7" x14ac:dyDescent="0.25">
      <c r="A107" t="s">
        <v>196</v>
      </c>
      <c r="B107" t="s">
        <v>197</v>
      </c>
      <c r="C107" t="s">
        <v>204</v>
      </c>
      <c r="D107" t="s">
        <v>117</v>
      </c>
      <c r="E107">
        <v>1086</v>
      </c>
      <c r="F107" t="s">
        <v>101</v>
      </c>
      <c r="G107" t="s">
        <v>205</v>
      </c>
    </row>
    <row r="108" ht="15" customHeight="1" hidden="1" spans="1:7" x14ac:dyDescent="0.25">
      <c r="A108" t="s">
        <v>196</v>
      </c>
      <c r="B108" t="s">
        <v>197</v>
      </c>
      <c r="C108" t="s">
        <v>204</v>
      </c>
      <c r="D108" t="s">
        <v>103</v>
      </c>
      <c r="E108">
        <v>64</v>
      </c>
      <c r="F108" t="s">
        <v>104</v>
      </c>
      <c r="G108" t="s">
        <v>205</v>
      </c>
    </row>
    <row r="109" ht="15" customHeight="1" hidden="1" spans="1:7" x14ac:dyDescent="0.25">
      <c r="A109" t="s">
        <v>196</v>
      </c>
      <c r="B109" t="s">
        <v>197</v>
      </c>
      <c r="C109" t="s">
        <v>206</v>
      </c>
      <c r="D109" t="s">
        <v>114</v>
      </c>
      <c r="E109">
        <v>1131</v>
      </c>
      <c r="F109" t="s">
        <v>101</v>
      </c>
      <c r="G109" t="s">
        <v>107</v>
      </c>
    </row>
    <row r="110" ht="15" customHeight="1" hidden="1" spans="1:7" x14ac:dyDescent="0.25">
      <c r="A110" t="s">
        <v>196</v>
      </c>
      <c r="B110" t="s">
        <v>197</v>
      </c>
      <c r="C110" t="s">
        <v>206</v>
      </c>
      <c r="D110" t="s">
        <v>115</v>
      </c>
      <c r="E110">
        <v>-565</v>
      </c>
      <c r="F110" t="s">
        <v>104</v>
      </c>
      <c r="G110" t="s">
        <v>107</v>
      </c>
    </row>
    <row r="111" ht="15" customHeight="1" hidden="1" spans="1:7" x14ac:dyDescent="0.25">
      <c r="A111" t="s">
        <v>174</v>
      </c>
      <c r="B111" t="s">
        <v>207</v>
      </c>
      <c r="C111" t="s">
        <v>208</v>
      </c>
      <c r="D111" t="s">
        <v>111</v>
      </c>
      <c r="E111">
        <v>109</v>
      </c>
      <c r="F111" t="s">
        <v>101</v>
      </c>
      <c r="G111" t="s">
        <v>209</v>
      </c>
    </row>
    <row r="112" ht="14.45" customHeight="1" hidden="1" spans="1:7" x14ac:dyDescent="0.25">
      <c r="A112" t="s">
        <v>174</v>
      </c>
      <c r="B112" t="s">
        <v>207</v>
      </c>
      <c r="C112" t="s">
        <v>208</v>
      </c>
      <c r="D112" t="s">
        <v>103</v>
      </c>
      <c r="E112">
        <v>6</v>
      </c>
      <c r="F112" t="s">
        <v>104</v>
      </c>
      <c r="G112" t="s">
        <v>209</v>
      </c>
    </row>
    <row r="113" ht="14.45" customHeight="1" hidden="1" spans="1:7" x14ac:dyDescent="0.25">
      <c r="A113" t="s">
        <v>174</v>
      </c>
      <c r="B113" t="s">
        <v>207</v>
      </c>
      <c r="C113" t="s">
        <v>210</v>
      </c>
      <c r="D113" t="s">
        <v>211</v>
      </c>
      <c r="E113">
        <v>514</v>
      </c>
      <c r="F113" t="s">
        <v>101</v>
      </c>
      <c r="G113" t="s">
        <v>107</v>
      </c>
    </row>
    <row r="114" ht="14.45" customHeight="1" hidden="1" x14ac:dyDescent="0.25"/>
    <row r="115" ht="14.45" customHeight="1" hidden="1" x14ac:dyDescent="0.25"/>
    <row r="116" ht="14.45" customHeight="1" hidden="1" x14ac:dyDescent="0.25"/>
    <row r="117" ht="14.45" customHeight="1" hidden="1" x14ac:dyDescent="0.25"/>
    <row r="118" ht="14.45" customHeight="1" hidden="1" x14ac:dyDescent="0.25"/>
    <row r="119" ht="14.45" customHeight="1" hidden="1" x14ac:dyDescent="0.25"/>
    <row r="120" ht="14.45" customHeight="1" hidden="1" x14ac:dyDescent="0.25"/>
    <row r="121" ht="14.45" customHeight="1" hidden="1" x14ac:dyDescent="0.25"/>
    <row r="122" ht="14.45" customHeight="1" hidden="1" x14ac:dyDescent="0.25"/>
    <row r="123" ht="14.45" customHeight="1" hidden="1" x14ac:dyDescent="0.25"/>
    <row r="124" ht="14.45" customHeight="1" hidden="1" x14ac:dyDescent="0.25"/>
    <row r="125" ht="14.45" customHeight="1" hidden="1" x14ac:dyDescent="0.25"/>
    <row r="126" ht="14.45" customHeight="1" hidden="1" x14ac:dyDescent="0.25"/>
    <row r="127" ht="14.45" customHeight="1" hidden="1" x14ac:dyDescent="0.25"/>
    <row r="128" ht="14.45" customHeight="1" hidden="1" x14ac:dyDescent="0.25"/>
    <row r="129" ht="14.45" customHeight="1" hidden="1" x14ac:dyDescent="0.25"/>
    <row r="130" ht="14.45" customHeight="1" hidden="1" x14ac:dyDescent="0.25"/>
    <row r="131" ht="14.45" customHeight="1" hidden="1" x14ac:dyDescent="0.25"/>
    <row r="132" ht="14.45" customHeight="1" hidden="1" x14ac:dyDescent="0.25"/>
    <row r="133" ht="14.45" customHeight="1" hidden="1" x14ac:dyDescent="0.25"/>
    <row r="134" ht="14.45" customHeight="1" hidden="1" x14ac:dyDescent="0.25"/>
    <row r="135" ht="14.45" customHeight="1" hidden="1" x14ac:dyDescent="0.25"/>
    <row r="136" ht="14.45" customHeight="1" hidden="1" x14ac:dyDescent="0.25"/>
    <row r="137" ht="14.45" customHeight="1" hidden="1" x14ac:dyDescent="0.25"/>
    <row r="138" ht="14.45" customHeight="1" hidden="1" x14ac:dyDescent="0.25"/>
    <row r="139" ht="14.45" customHeight="1" hidden="1" x14ac:dyDescent="0.25"/>
    <row r="140" ht="14.45" customHeight="1" hidden="1" x14ac:dyDescent="0.25"/>
    <row r="141" ht="14.45" customHeight="1" hidden="1" x14ac:dyDescent="0.25"/>
    <row r="142" ht="14.45" customHeight="1" hidden="1" x14ac:dyDescent="0.25"/>
    <row r="143" ht="14.45" customHeight="1" hidden="1" x14ac:dyDescent="0.25"/>
    <row r="144" ht="14.45" customHeight="1" hidden="1" x14ac:dyDescent="0.25"/>
    <row r="145" ht="14.45" customHeight="1" hidden="1" x14ac:dyDescent="0.25"/>
    <row r="146" ht="14.45" customHeight="1" hidden="1" x14ac:dyDescent="0.25"/>
    <row r="147" ht="14.45" customHeight="1" hidden="1" x14ac:dyDescent="0.25"/>
    <row r="148" ht="14.45" customHeight="1" hidden="1" x14ac:dyDescent="0.25"/>
    <row r="149" ht="14.45" customHeight="1" hidden="1" x14ac:dyDescent="0.25"/>
    <row r="150" ht="14.45" customHeight="1" hidden="1" x14ac:dyDescent="0.25"/>
    <row r="151" ht="14.45" customHeight="1" hidden="1" x14ac:dyDescent="0.25"/>
    <row r="152" ht="14.45" customHeight="1" hidden="1" x14ac:dyDescent="0.25"/>
    <row r="153" ht="14.45" customHeight="1" hidden="1" x14ac:dyDescent="0.25"/>
    <row r="154" ht="14.45" customHeight="1" hidden="1" x14ac:dyDescent="0.25"/>
    <row r="155" ht="14.45" customHeight="1" hidden="1" x14ac:dyDescent="0.25"/>
    <row r="156" ht="14.45" customHeight="1" hidden="1" x14ac:dyDescent="0.25"/>
    <row r="157" ht="14.45" customHeight="1" hidden="1" x14ac:dyDescent="0.25"/>
    <row r="158" ht="14.45" customHeight="1" hidden="1" x14ac:dyDescent="0.25"/>
    <row r="159" ht="14.45" customHeight="1" hidden="1" x14ac:dyDescent="0.25"/>
    <row r="160" ht="14.45" customHeight="1" hidden="1" x14ac:dyDescent="0.25"/>
    <row r="161" ht="14.45" customHeight="1" hidden="1" x14ac:dyDescent="0.25"/>
    <row r="162" ht="14.45" customHeight="1" hidden="1" x14ac:dyDescent="0.25"/>
    <row r="163" ht="14.45" customHeight="1" hidden="1" x14ac:dyDescent="0.25"/>
    <row r="164" ht="14.45" customHeight="1" hidden="1" x14ac:dyDescent="0.25"/>
    <row r="165" ht="14.45" customHeight="1" hidden="1" x14ac:dyDescent="0.25"/>
    <row r="166" ht="14.45" customHeight="1" hidden="1" x14ac:dyDescent="0.25"/>
    <row r="167" ht="14.45" customHeight="1" hidden="1" x14ac:dyDescent="0.25"/>
    <row r="168" ht="14.45" customHeight="1" hidden="1" x14ac:dyDescent="0.25"/>
    <row r="169" ht="14.45" customHeight="1" hidden="1" x14ac:dyDescent="0.25"/>
    <row r="170" ht="14.45" customHeight="1" hidden="1" x14ac:dyDescent="0.25"/>
    <row r="171" ht="14.45" customHeight="1" hidden="1" x14ac:dyDescent="0.25"/>
    <row r="172" ht="14.45" customHeight="1" hidden="1" x14ac:dyDescent="0.25"/>
    <row r="173" ht="14.45" customHeight="1" hidden="1" x14ac:dyDescent="0.25"/>
    <row r="174" ht="14.45" customHeight="1" hidden="1" x14ac:dyDescent="0.25"/>
    <row r="175" ht="14.45" customHeight="1" hidden="1" x14ac:dyDescent="0.25"/>
    <row r="176" ht="14.45" customHeight="1" hidden="1" x14ac:dyDescent="0.25"/>
    <row r="177" ht="14.45" customHeight="1" hidden="1" x14ac:dyDescent="0.25"/>
    <row r="178" ht="14.45" customHeight="1" hidden="1" x14ac:dyDescent="0.25"/>
    <row r="179" ht="14.45" customHeight="1" hidden="1" x14ac:dyDescent="0.25"/>
    <row r="180" ht="14.45" customHeight="1" hidden="1" x14ac:dyDescent="0.25"/>
    <row r="181" ht="14.45" customHeight="1" hidden="1" x14ac:dyDescent="0.25"/>
    <row r="182" ht="14.45" customHeight="1" hidden="1" x14ac:dyDescent="0.25"/>
    <row r="183" ht="14.45" customHeight="1" hidden="1" x14ac:dyDescent="0.25"/>
    <row r="184" ht="14.45" customHeight="1" hidden="1" x14ac:dyDescent="0.25"/>
    <row r="185" ht="14.45" customHeight="1" hidden="1" x14ac:dyDescent="0.25"/>
    <row r="186" ht="14.45" customHeight="1" hidden="1" x14ac:dyDescent="0.25"/>
    <row r="187" ht="14.45" customHeight="1" hidden="1" x14ac:dyDescent="0.25"/>
    <row r="188" ht="14.45" customHeight="1" hidden="1" x14ac:dyDescent="0.25"/>
    <row r="189" ht="14.45" customHeight="1" hidden="1" x14ac:dyDescent="0.25"/>
    <row r="190" ht="14.45" customHeight="1" hidden="1" x14ac:dyDescent="0.25"/>
    <row r="191" ht="14.45" customHeight="1" hidden="1" x14ac:dyDescent="0.25"/>
    <row r="192" ht="14.45" customHeight="1" hidden="1" x14ac:dyDescent="0.25"/>
    <row r="193" ht="14.45" customHeight="1" hidden="1" x14ac:dyDescent="0.25"/>
    <row r="194" ht="14.45" customHeight="1" hidden="1" x14ac:dyDescent="0.25"/>
    <row r="195" ht="14.45" customHeight="1" hidden="1" x14ac:dyDescent="0.25"/>
    <row r="196" ht="14.45" customHeight="1" hidden="1" x14ac:dyDescent="0.25"/>
    <row r="197" ht="14.45" customHeight="1" hidden="1" x14ac:dyDescent="0.25"/>
    <row r="198" ht="14.45" customHeight="1" hidden="1" x14ac:dyDescent="0.25"/>
    <row r="199" ht="14.45" customHeight="1" hidden="1" x14ac:dyDescent="0.25"/>
    <row r="200" ht="14.45" customHeight="1" hidden="1" x14ac:dyDescent="0.25"/>
    <row r="201" ht="14.45" customHeight="1" hidden="1" x14ac:dyDescent="0.25"/>
    <row r="202" ht="14.45" customHeight="1" hidden="1" x14ac:dyDescent="0.25"/>
    <row r="203" ht="14.45" customHeight="1" hidden="1" x14ac:dyDescent="0.25"/>
    <row r="204" ht="14.45" customHeight="1" hidden="1" x14ac:dyDescent="0.25"/>
    <row r="205" ht="14.45" customHeight="1" hidden="1" x14ac:dyDescent="0.25"/>
    <row r="206" ht="14.45" customHeight="1" hidden="1" x14ac:dyDescent="0.25"/>
    <row r="207" ht="14.45" customHeight="1" hidden="1" x14ac:dyDescent="0.25"/>
    <row r="208" ht="14.45" customHeight="1" hidden="1" x14ac:dyDescent="0.25"/>
    <row r="209" ht="14.45" customHeight="1" hidden="1" x14ac:dyDescent="0.25"/>
    <row r="210" ht="14.45" customHeight="1" hidden="1" x14ac:dyDescent="0.25"/>
    <row r="211" ht="14.45" customHeight="1" hidden="1" x14ac:dyDescent="0.25"/>
    <row r="212" ht="14.45" customHeight="1" hidden="1" x14ac:dyDescent="0.25"/>
    <row r="213" ht="14.45" customHeight="1" hidden="1" x14ac:dyDescent="0.25"/>
    <row r="214" ht="14.45" customHeight="1" hidden="1" x14ac:dyDescent="0.25"/>
    <row r="215" ht="14.45" customHeight="1" hidden="1" x14ac:dyDescent="0.25"/>
    <row r="216" ht="14.45" customHeight="1" hidden="1" x14ac:dyDescent="0.25"/>
    <row r="217" ht="14.45" customHeight="1" hidden="1" x14ac:dyDescent="0.25"/>
    <row r="218" ht="14.45" customHeight="1" hidden="1" x14ac:dyDescent="0.25"/>
    <row r="219" ht="14.45" customHeight="1" hidden="1" x14ac:dyDescent="0.25"/>
  </sheetData>
  <autoFilter ref="A1:H219"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 zoomScale="83" zoomScaleNormal="100">
      <selection activeCell="L3" sqref="L3"/>
    </sheetView>
  </sheetViews>
  <sheetFormatPr defaultRowHeight="18.75" outlineLevelRow="0" outlineLevelCol="0" x14ac:dyDescent="0.3" defaultColWidth="9.140625" customHeight="1"/>
  <cols>
    <col min="1" max="1" width="10.5703125" style="1" customWidth="1"/>
    <col min="2" max="2" width="11.42578125" style="1" customWidth="1"/>
    <col min="3" max="3" width="25" style="1" customWidth="1"/>
    <col min="4" max="4" width="11.85546875" style="1" customWidth="1"/>
    <col min="5" max="5" width="27" style="1" customWidth="1"/>
    <col min="6" max="6" width="18.7109375" style="1" customWidth="1"/>
    <col min="7" max="7" width="18.5703125" style="1" customWidth="1"/>
    <col min="8" max="8" width="20.42578125" style="1" customWidth="1"/>
    <col min="9" max="9" width="28.42578125" style="1" customWidth="1"/>
    <col min="10" max="10" width="18.5703125" style="1" customWidth="1"/>
    <col min="11" max="11" width="17.42578125" style="1" customWidth="1"/>
    <col min="12" max="12" width="29.7109375" style="1" customWidth="1"/>
    <col min="13" max="16384" width="9.140625" style="2" customWidth="1"/>
  </cols>
  <sheetData>
    <row r="1" ht="19.5" customHeight="1" spans="3:3" x14ac:dyDescent="0.25">
      <c r="C1" s="1" t="s">
        <v>0</v>
      </c>
    </row>
    <row r="2" ht="18" customHeight="1" spans="1:1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ht="18" customHeight="1" spans="1:12" x14ac:dyDescent="0.25">
      <c r="A3" s="4">
        <v>5</v>
      </c>
      <c r="B3" s="4" t="s">
        <v>13</v>
      </c>
      <c r="C3" s="4">
        <v>2012</v>
      </c>
      <c r="D3" s="4" t="s">
        <v>14</v>
      </c>
      <c r="E3" s="4" t="s">
        <v>15</v>
      </c>
      <c r="F3" s="4" t="s">
        <v>16</v>
      </c>
      <c r="G3" s="4">
        <f>COUNTIFS(Nuevas!A:A,Tableros!A3,Nuevas!F:F,"P")</f>
        <v>7</v>
      </c>
      <c r="H3" s="5">
        <f>SUMIF(Nuevas!A:A,Tableros!A3,Nuevas!E:E)</f>
        <v>3728</v>
      </c>
      <c r="I3" s="4">
        <f>COUNTIFS(Viejas!A:A,Tableros!A3,Viejas!F:F,"P")</f>
        <v>7</v>
      </c>
      <c r="J3" s="5">
        <f>SUMIF(Viejas!A:A,Tableros!A3,Viejas!E:E)</f>
        <v>3728</v>
      </c>
      <c r="K3" s="4">
        <f>G3-I3</f>
        <v>0</v>
      </c>
      <c r="L3" s="5">
        <f>H3-J3</f>
        <v>0</v>
      </c>
    </row>
    <row r="4" ht="18" customHeight="1" spans="1:12" x14ac:dyDescent="0.25">
      <c r="A4" s="4">
        <v>10</v>
      </c>
      <c r="B4" s="4" t="s">
        <v>13</v>
      </c>
      <c r="C4" s="4">
        <v>2011</v>
      </c>
      <c r="D4" s="4" t="s">
        <v>17</v>
      </c>
      <c r="E4" s="4" t="s">
        <v>18</v>
      </c>
      <c r="F4" s="4" t="s">
        <v>19</v>
      </c>
      <c r="G4" s="4">
        <f>COUNTIFS(Nuevas!A:A,Tableros!A4,Nuevas!F:F,"P")</f>
        <v>0</v>
      </c>
      <c r="H4" s="5">
        <f>SUMIF(Nuevas!A:A,Tableros!A4,Nuevas!E:E)</f>
        <v>0</v>
      </c>
      <c r="I4" s="4">
        <f>COUNTIFS(Viejas!A:A,Tableros!A4,Viejas!F:F,"P")</f>
        <v>0</v>
      </c>
      <c r="J4" s="5">
        <f>SUMIF(Viejas!A:A,Tableros!A4,Viejas!E:E)</f>
        <v>0</v>
      </c>
      <c r="K4" s="4">
        <f t="shared" ref="K4:K23" si="0">G4-I4</f>
        <v>0</v>
      </c>
      <c r="L4" s="5">
        <f t="shared" ref="L4:L25" si="1">H4-J4</f>
        <v>0</v>
      </c>
    </row>
    <row r="5" ht="18" customHeight="1" spans="1:12" x14ac:dyDescent="0.25">
      <c r="A5" s="4">
        <v>11</v>
      </c>
      <c r="B5" s="4" t="s">
        <v>13</v>
      </c>
      <c r="C5" s="4">
        <v>2014</v>
      </c>
      <c r="D5" s="4" t="s">
        <v>20</v>
      </c>
      <c r="E5" s="4" t="s">
        <v>21</v>
      </c>
      <c r="F5" s="4" t="s">
        <v>22</v>
      </c>
      <c r="G5" s="4">
        <f>COUNTIFS(Nuevas!A:A,Tableros!A5,Nuevas!F:F,"P")</f>
        <v>1</v>
      </c>
      <c r="H5" s="5">
        <f>SUMIF(Nuevas!A:A,Tableros!A5,Nuevas!E:E)</f>
        <v>1140</v>
      </c>
      <c r="I5" s="4">
        <f>COUNTIFS(Viejas!A:A,Tableros!A5,Viejas!F:F,"P")</f>
        <v>1</v>
      </c>
      <c r="J5" s="5">
        <f>SUMIF(Viejas!A:A,Tableros!A5,Viejas!E:E)</f>
        <v>1140</v>
      </c>
      <c r="K5" s="4">
        <f t="shared" si="0"/>
        <v>0</v>
      </c>
      <c r="L5" s="5">
        <f t="shared" si="1"/>
        <v>0</v>
      </c>
    </row>
    <row r="6" ht="18" customHeight="1" spans="1:12" x14ac:dyDescent="0.25">
      <c r="A6" s="4">
        <v>12</v>
      </c>
      <c r="B6" s="4" t="s">
        <v>13</v>
      </c>
      <c r="C6" s="4">
        <v>2014</v>
      </c>
      <c r="D6" s="4" t="s">
        <v>23</v>
      </c>
      <c r="E6" s="4" t="s">
        <v>24</v>
      </c>
      <c r="F6" s="4" t="s">
        <v>25</v>
      </c>
      <c r="G6" s="4">
        <f>COUNTIFS(Nuevas!A:A,Tableros!A6,Nuevas!F:F,"P")</f>
        <v>0</v>
      </c>
      <c r="H6" s="5">
        <f>SUMIF(Nuevas!A:A,Tableros!A6,Nuevas!E:E)</f>
        <v>0</v>
      </c>
      <c r="I6" s="4">
        <f>COUNTIFS(Viejas!A:A,Tableros!A6,Viejas!F:F,"P")</f>
        <v>0</v>
      </c>
      <c r="J6" s="5">
        <f>SUMIF(Viejas!A:A,Tableros!A6,Viejas!E:E)</f>
        <v>0</v>
      </c>
      <c r="K6" s="4">
        <f t="shared" si="0"/>
        <v>0</v>
      </c>
      <c r="L6" s="5">
        <f t="shared" si="1"/>
        <v>0</v>
      </c>
    </row>
    <row r="7" ht="18" customHeight="1" spans="1:12" x14ac:dyDescent="0.25">
      <c r="A7" s="4">
        <v>14</v>
      </c>
      <c r="B7" s="4" t="s">
        <v>13</v>
      </c>
      <c r="C7" s="4">
        <v>2015</v>
      </c>
      <c r="D7" s="4" t="s">
        <v>26</v>
      </c>
      <c r="E7" s="4" t="s">
        <v>27</v>
      </c>
      <c r="F7" s="4" t="s">
        <v>28</v>
      </c>
      <c r="G7" s="4">
        <f>COUNTIFS(Nuevas!A:A,Tableros!A7,Nuevas!F:F,"P")</f>
        <v>1</v>
      </c>
      <c r="H7" s="5">
        <f>SUMIF(Nuevas!A:A,Tableros!A7,Nuevas!E:E)</f>
        <v>115</v>
      </c>
      <c r="I7" s="4">
        <f>COUNTIFS(Viejas!A:A,Tableros!A7,Viejas!F:F,"P")</f>
        <v>1</v>
      </c>
      <c r="J7" s="5">
        <f>SUMIF(Viejas!A:A,Tableros!A7,Viejas!E:E)</f>
        <v>115</v>
      </c>
      <c r="K7" s="4">
        <f t="shared" si="0"/>
        <v>0</v>
      </c>
      <c r="L7" s="5">
        <f t="shared" si="1"/>
        <v>0</v>
      </c>
    </row>
    <row r="8" ht="18" customHeight="1" spans="1:12" x14ac:dyDescent="0.25">
      <c r="A8" s="4">
        <v>15</v>
      </c>
      <c r="B8" s="4" t="s">
        <v>13</v>
      </c>
      <c r="C8" s="4">
        <v>2013</v>
      </c>
      <c r="D8" s="4" t="s">
        <v>29</v>
      </c>
      <c r="E8" s="4" t="s">
        <v>30</v>
      </c>
      <c r="F8" s="4" t="s">
        <v>31</v>
      </c>
      <c r="G8" s="4">
        <f>COUNTIFS(Nuevas!A:A,Tableros!A8,Nuevas!F:F,"P")</f>
        <v>5</v>
      </c>
      <c r="H8" s="5">
        <f>SUMIF(Nuevas!A:A,Tableros!A8,Nuevas!E:E)</f>
        <v>7926</v>
      </c>
      <c r="I8" s="4">
        <f>COUNTIFS(Viejas!A:A,Tableros!A8,Viejas!F:F,"P")</f>
        <v>5</v>
      </c>
      <c r="J8" s="5">
        <f>SUMIF(Viejas!A:A,Tableros!A8,Viejas!E:E)</f>
        <v>7926</v>
      </c>
      <c r="K8" s="4">
        <f t="shared" si="0"/>
        <v>0</v>
      </c>
      <c r="L8" s="5">
        <f t="shared" si="1"/>
        <v>0</v>
      </c>
    </row>
    <row r="9" ht="18" customHeight="1" spans="1:12" x14ac:dyDescent="0.25">
      <c r="A9" s="4">
        <v>16</v>
      </c>
      <c r="B9" s="4" t="s">
        <v>13</v>
      </c>
      <c r="C9" s="4">
        <v>2010</v>
      </c>
      <c r="D9" s="4" t="s">
        <v>32</v>
      </c>
      <c r="E9" s="4" t="s">
        <v>33</v>
      </c>
      <c r="F9" s="4" t="s">
        <v>34</v>
      </c>
      <c r="G9" s="4">
        <f>COUNTIFS(Nuevas!A:A,Tableros!A9,Nuevas!F:F,"P")</f>
        <v>1</v>
      </c>
      <c r="H9" s="5">
        <f>SUMIF(Nuevas!A:A,Tableros!A9,Nuevas!E:E)</f>
        <v>117</v>
      </c>
      <c r="I9" s="4">
        <f>COUNTIFS(Viejas!A:A,Tableros!A9,Viejas!F:F,"P")</f>
        <v>1</v>
      </c>
      <c r="J9" s="5">
        <f>SUMIF(Viejas!A:A,Tableros!A9,Viejas!E:E)</f>
        <v>117</v>
      </c>
      <c r="K9" s="4">
        <f t="shared" si="0"/>
        <v>0</v>
      </c>
      <c r="L9" s="5">
        <f t="shared" si="1"/>
        <v>0</v>
      </c>
    </row>
    <row r="10" ht="18" customHeight="1" spans="1:12" x14ac:dyDescent="0.25">
      <c r="A10" s="4">
        <v>17</v>
      </c>
      <c r="B10" s="4" t="s">
        <v>13</v>
      </c>
      <c r="C10" s="4">
        <v>2012</v>
      </c>
      <c r="D10" s="4" t="s">
        <v>35</v>
      </c>
      <c r="E10" s="4" t="s">
        <v>36</v>
      </c>
      <c r="F10" s="4" t="s">
        <v>37</v>
      </c>
      <c r="G10" s="4">
        <f>COUNTIFS(Nuevas!A:A,Tableros!A10,Nuevas!F:F,"P")</f>
        <v>3</v>
      </c>
      <c r="H10" s="5">
        <f>SUMIF(Nuevas!A:A,Tableros!A10,Nuevas!E:E)</f>
        <v>6847</v>
      </c>
      <c r="I10" s="4">
        <f>COUNTIFS(Viejas!A:A,Tableros!A10,Viejas!F:F,"P")</f>
        <v>3</v>
      </c>
      <c r="J10" s="5">
        <f>SUMIF(Viejas!A:A,Tableros!A10,Viejas!E:E)</f>
        <v>6847</v>
      </c>
      <c r="K10" s="4">
        <f t="shared" si="0"/>
        <v>0</v>
      </c>
      <c r="L10" s="5">
        <f t="shared" si="1"/>
        <v>0</v>
      </c>
    </row>
    <row r="11" ht="18" customHeight="1" spans="1:12" x14ac:dyDescent="0.25">
      <c r="A11" s="4">
        <v>18</v>
      </c>
      <c r="B11" s="4" t="s">
        <v>13</v>
      </c>
      <c r="C11" s="4">
        <v>2014</v>
      </c>
      <c r="D11" s="4" t="s">
        <v>38</v>
      </c>
      <c r="E11" s="4" t="s">
        <v>39</v>
      </c>
      <c r="F11" s="4" t="s">
        <v>40</v>
      </c>
      <c r="G11" s="4">
        <f>COUNTIFS(Nuevas!A:A,Tableros!A11,Nuevas!F:F,"P")</f>
        <v>4</v>
      </c>
      <c r="H11" s="5">
        <f>SUMIF(Nuevas!A:A,Tableros!A11,Nuevas!E:E)</f>
        <v>6178</v>
      </c>
      <c r="I11" s="4">
        <f>COUNTIFS(Viejas!A:A,Tableros!A11,Viejas!F:F,"P")</f>
        <v>4</v>
      </c>
      <c r="J11" s="5">
        <f>SUMIF(Viejas!A:A,Tableros!A11,Viejas!E:E)</f>
        <v>6178</v>
      </c>
      <c r="K11" s="4">
        <f t="shared" si="0"/>
        <v>0</v>
      </c>
      <c r="L11" s="5">
        <f t="shared" si="1"/>
        <v>0</v>
      </c>
    </row>
    <row r="12" ht="18" customHeight="1" spans="1:12" x14ac:dyDescent="0.25">
      <c r="A12" s="4">
        <v>19</v>
      </c>
      <c r="B12" s="4" t="s">
        <v>13</v>
      </c>
      <c r="C12" s="4">
        <v>2015</v>
      </c>
      <c r="D12" s="4" t="s">
        <v>41</v>
      </c>
      <c r="E12" s="4" t="s">
        <v>42</v>
      </c>
      <c r="F12" s="4" t="s">
        <v>43</v>
      </c>
      <c r="G12" s="4">
        <f>COUNTIFS(Nuevas!A:A,Tableros!A12,Nuevas!F:F,"P")</f>
        <v>1</v>
      </c>
      <c r="H12" s="5">
        <f>SUMIF(Nuevas!A:A,Tableros!A12,Nuevas!E:E)</f>
        <v>55</v>
      </c>
      <c r="I12" s="4">
        <f>COUNTIFS(Viejas!A:A,Tableros!A12,Viejas!F:F,"P")</f>
        <v>1</v>
      </c>
      <c r="J12" s="5">
        <f>SUMIF(Viejas!A:A,Tableros!A12,Viejas!E:E)</f>
        <v>55</v>
      </c>
      <c r="K12" s="4">
        <f t="shared" si="0"/>
        <v>0</v>
      </c>
      <c r="L12" s="5">
        <f t="shared" si="1"/>
        <v>0</v>
      </c>
    </row>
    <row r="13" ht="18" customHeight="1" spans="1:12" x14ac:dyDescent="0.25">
      <c r="A13" s="4">
        <v>20</v>
      </c>
      <c r="B13" s="4" t="s">
        <v>13</v>
      </c>
      <c r="C13" s="4">
        <v>2014</v>
      </c>
      <c r="D13" s="4" t="s">
        <v>44</v>
      </c>
      <c r="E13" s="4" t="s">
        <v>45</v>
      </c>
      <c r="F13" s="4" t="s">
        <v>46</v>
      </c>
      <c r="G13" s="4">
        <f>COUNTIFS(Nuevas!A:A,Tableros!A13,Nuevas!F:F,"P")</f>
        <v>2</v>
      </c>
      <c r="H13" s="5">
        <f>SUMIF(Nuevas!A:A,Tableros!A13,Nuevas!E:E)</f>
        <v>234</v>
      </c>
      <c r="I13" s="4">
        <f>COUNTIFS(Viejas!A:A,Tableros!A13,Viejas!F:F,"P")</f>
        <v>2</v>
      </c>
      <c r="J13" s="5">
        <f>SUMIF(Viejas!A:A,Tableros!A13,Viejas!E:E)</f>
        <v>234</v>
      </c>
      <c r="K13" s="4">
        <f t="shared" si="0"/>
        <v>0</v>
      </c>
      <c r="L13" s="5">
        <f t="shared" si="1"/>
        <v>0</v>
      </c>
    </row>
    <row r="14" ht="18" customHeight="1" spans="1:12" x14ac:dyDescent="0.25">
      <c r="A14" s="4">
        <v>21</v>
      </c>
      <c r="B14" s="4" t="s">
        <v>47</v>
      </c>
      <c r="C14" s="4">
        <v>2010</v>
      </c>
      <c r="D14" s="4" t="s">
        <v>48</v>
      </c>
      <c r="E14" s="4" t="s">
        <v>49</v>
      </c>
      <c r="F14" s="4" t="s">
        <v>50</v>
      </c>
      <c r="G14" s="4">
        <f>COUNTIFS(Nuevas!A:A,Tableros!A14,Nuevas!F:F,"P")</f>
        <v>1</v>
      </c>
      <c r="H14" s="5">
        <f>SUMIF(Nuevas!A:A,Tableros!A14,Nuevas!E:E)</f>
        <v>117</v>
      </c>
      <c r="I14" s="4">
        <f>COUNTIFS(Viejas!A:A,Tableros!A14,Viejas!F:F,"P")</f>
        <v>1</v>
      </c>
      <c r="J14" s="5">
        <f>SUMIF(Viejas!A:A,Tableros!A14,Viejas!E:E)</f>
        <v>117</v>
      </c>
      <c r="K14" s="4">
        <f t="shared" si="0"/>
        <v>0</v>
      </c>
      <c r="L14" s="5">
        <f t="shared" si="1"/>
        <v>0</v>
      </c>
    </row>
    <row r="15" ht="18" customHeight="1" spans="1:12" x14ac:dyDescent="0.25">
      <c r="A15" s="4">
        <v>22</v>
      </c>
      <c r="B15" s="4" t="s">
        <v>47</v>
      </c>
      <c r="C15" s="4">
        <v>2013</v>
      </c>
      <c r="D15" s="4" t="s">
        <v>51</v>
      </c>
      <c r="E15" s="4" t="s">
        <v>52</v>
      </c>
      <c r="F15" s="4" t="s">
        <v>53</v>
      </c>
      <c r="G15" s="4">
        <f>COUNTIFS(Nuevas!A:A,Tableros!A15,Nuevas!F:F,"P")</f>
        <v>2</v>
      </c>
      <c r="H15" s="5">
        <f>SUMIF(Nuevas!A:A,Tableros!A15,Nuevas!E:E)</f>
        <v>355</v>
      </c>
      <c r="I15" s="4">
        <f>COUNTIFS(Viejas!A:A,Tableros!A15,Viejas!F:F,"P")</f>
        <v>2</v>
      </c>
      <c r="J15" s="5">
        <f>SUMIF(Viejas!A:A,Tableros!A15,Viejas!E:E)</f>
        <v>355</v>
      </c>
      <c r="K15" s="4">
        <f t="shared" si="0"/>
        <v>0</v>
      </c>
      <c r="L15" s="5">
        <f t="shared" si="1"/>
        <v>0</v>
      </c>
    </row>
    <row r="16" ht="18" customHeight="1" spans="1:12" x14ac:dyDescent="0.25">
      <c r="A16" s="4">
        <v>23</v>
      </c>
      <c r="B16" s="4" t="s">
        <v>47</v>
      </c>
      <c r="C16" s="4">
        <v>2015</v>
      </c>
      <c r="D16" s="4" t="s">
        <v>54</v>
      </c>
      <c r="E16" s="4" t="s">
        <v>55</v>
      </c>
      <c r="F16" s="4" t="s">
        <v>56</v>
      </c>
      <c r="G16" s="4">
        <f>COUNTIFS(Nuevas!A:A,Tableros!A16,Nuevas!F:F,"P")</f>
        <v>0</v>
      </c>
      <c r="H16" s="5">
        <f>SUMIF(Nuevas!A:A,Tableros!A16,Nuevas!E:E)</f>
        <v>0</v>
      </c>
      <c r="I16" s="4">
        <f>COUNTIFS(Viejas!A:A,Tableros!A16,Viejas!F:F,"P")</f>
        <v>0</v>
      </c>
      <c r="J16" s="5">
        <f>SUMIF(Viejas!A:A,Tableros!A16,Viejas!E:E)</f>
        <v>0</v>
      </c>
      <c r="K16" s="4">
        <f t="shared" si="0"/>
        <v>0</v>
      </c>
      <c r="L16" s="5">
        <f t="shared" si="1"/>
        <v>0</v>
      </c>
    </row>
    <row r="17" ht="18" customHeight="1" spans="1:12" x14ac:dyDescent="0.25">
      <c r="A17" s="4">
        <v>24</v>
      </c>
      <c r="B17" s="4" t="s">
        <v>47</v>
      </c>
      <c r="C17" s="4">
        <v>2024</v>
      </c>
      <c r="D17" s="4" t="s">
        <v>57</v>
      </c>
      <c r="E17" s="4" t="s">
        <v>58</v>
      </c>
      <c r="F17" s="4" t="s">
        <v>59</v>
      </c>
      <c r="G17" s="4">
        <f>COUNTIFS(Nuevas!A:A,Tableros!A17,Nuevas!F:F,"P")</f>
        <v>1</v>
      </c>
      <c r="H17" s="5">
        <f>SUMIF(Nuevas!A:A,Tableros!A17,Nuevas!E:E)</f>
        <v>114</v>
      </c>
      <c r="I17" s="4">
        <f>COUNTIFS(Viejas!A:A,Tableros!A17,Viejas!F:F,"P")</f>
        <v>1</v>
      </c>
      <c r="J17" s="5">
        <f>SUMIF(Viejas!A:A,Tableros!A17,Viejas!E:E)</f>
        <v>114</v>
      </c>
      <c r="K17" s="4">
        <f t="shared" si="0"/>
        <v>0</v>
      </c>
      <c r="L17" s="5">
        <f t="shared" si="1"/>
        <v>0</v>
      </c>
    </row>
    <row r="18" ht="18" customHeight="1" spans="1:12" x14ac:dyDescent="0.25">
      <c r="A18" s="4">
        <v>25</v>
      </c>
      <c r="B18" s="4" t="s">
        <v>60</v>
      </c>
      <c r="C18" s="4">
        <v>2024</v>
      </c>
      <c r="D18" s="4" t="s">
        <v>61</v>
      </c>
      <c r="E18" s="4" t="s">
        <v>62</v>
      </c>
      <c r="F18" s="4" t="s">
        <v>63</v>
      </c>
      <c r="G18" s="4">
        <f>COUNTIFS(Nuevas!A:A,Tableros!A18,Nuevas!F:F,"P")</f>
        <v>0</v>
      </c>
      <c r="H18" s="5">
        <f>SUMIF(Nuevas!A:A,Tableros!A18,Nuevas!E:E)</f>
        <v>0</v>
      </c>
      <c r="I18" s="4">
        <f>COUNTIFS(Viejas!A:A,Tableros!A18,Viejas!F:F,"P")</f>
        <v>0</v>
      </c>
      <c r="J18" s="5">
        <f>SUMIF(Viejas!A:A,Tableros!A18,Viejas!E:E)</f>
        <v>0</v>
      </c>
      <c r="K18" s="4">
        <f t="shared" si="0"/>
        <v>0</v>
      </c>
      <c r="L18" s="5">
        <f t="shared" si="1"/>
        <v>0</v>
      </c>
    </row>
    <row r="19" ht="18" customHeight="1" spans="1:12" x14ac:dyDescent="0.25">
      <c r="A19" s="4">
        <v>26</v>
      </c>
      <c r="B19" s="4" t="s">
        <v>60</v>
      </c>
      <c r="C19" s="4">
        <v>2024</v>
      </c>
      <c r="D19" s="4" t="s">
        <v>64</v>
      </c>
      <c r="E19" s="4" t="s">
        <v>65</v>
      </c>
      <c r="F19" s="4" t="s">
        <v>66</v>
      </c>
      <c r="G19" s="4">
        <f>COUNTIFS(Nuevas!A:A,Tableros!A19,Nuevas!F:F,"P")</f>
        <v>0</v>
      </c>
      <c r="H19" s="5">
        <f>SUMIF(Nuevas!A:A,Tableros!A19,Nuevas!E:E)</f>
        <v>0</v>
      </c>
      <c r="I19" s="4">
        <f>COUNTIFS(Viejas!A:A,Tableros!A19,Viejas!F:F,"P")</f>
        <v>0</v>
      </c>
      <c r="J19" s="5">
        <f>SUMIF(Viejas!A:A,Tableros!A19,Viejas!E:E)</f>
        <v>0</v>
      </c>
      <c r="K19" s="4">
        <f t="shared" si="0"/>
        <v>0</v>
      </c>
      <c r="L19" s="5">
        <f t="shared" si="1"/>
        <v>0</v>
      </c>
    </row>
    <row r="20" ht="18" customHeight="1" spans="1:12" x14ac:dyDescent="0.25">
      <c r="A20" s="4" t="s">
        <v>67</v>
      </c>
      <c r="B20" s="4" t="s">
        <v>68</v>
      </c>
      <c r="C20" s="4">
        <v>2019</v>
      </c>
      <c r="D20" s="4" t="s">
        <v>69</v>
      </c>
      <c r="E20" s="4" t="s">
        <v>70</v>
      </c>
      <c r="F20" s="4" t="s">
        <v>71</v>
      </c>
      <c r="G20" s="4">
        <f>COUNTIFS(Nuevas!A:A,Tableros!A20,Nuevas!F:F,"P")</f>
        <v>0</v>
      </c>
      <c r="H20" s="5">
        <f>SUMIF(Nuevas!A:A,Tableros!A20,Nuevas!E:E)</f>
        <v>0</v>
      </c>
      <c r="I20" s="4">
        <f>COUNTIFS(Viejas!A:A,Tableros!A20,Viejas!F:F,"P")</f>
        <v>0</v>
      </c>
      <c r="J20" s="5">
        <f>SUMIF(Viejas!A:A,Tableros!A20,Viejas!E:E)</f>
        <v>0</v>
      </c>
      <c r="K20" s="4">
        <f t="shared" si="0"/>
        <v>0</v>
      </c>
      <c r="L20" s="5">
        <f t="shared" si="1"/>
        <v>0</v>
      </c>
    </row>
    <row r="21" ht="18" customHeight="1" spans="1:12" x14ac:dyDescent="0.25">
      <c r="A21" s="4" t="s">
        <v>72</v>
      </c>
      <c r="B21" s="4" t="s">
        <v>68</v>
      </c>
      <c r="C21" s="4">
        <v>2019</v>
      </c>
      <c r="D21" s="4" t="s">
        <v>73</v>
      </c>
      <c r="E21" s="4" t="s">
        <v>74</v>
      </c>
      <c r="F21" s="4" t="s">
        <v>75</v>
      </c>
      <c r="G21" s="4">
        <f>COUNTIFS(Nuevas!A:A,Tableros!A21,Nuevas!F:F,"P")</f>
        <v>2</v>
      </c>
      <c r="H21" s="5">
        <f>SUMIF(Nuevas!A:A,Tableros!A21,Nuevas!E:E)</f>
        <v>10392</v>
      </c>
      <c r="I21" s="4">
        <f>COUNTIFS(Viejas!A:A,Tableros!A21,Viejas!F:F,"P")</f>
        <v>2</v>
      </c>
      <c r="J21" s="5">
        <f>SUMIF(Viejas!A:A,Tableros!A21,Viejas!E:E)</f>
        <v>10392</v>
      </c>
      <c r="K21" s="4">
        <f t="shared" si="0"/>
        <v>0</v>
      </c>
      <c r="L21" s="5">
        <f t="shared" si="1"/>
        <v>0</v>
      </c>
    </row>
    <row r="22" ht="18" customHeight="1" spans="1:12" x14ac:dyDescent="0.25">
      <c r="A22" s="4" t="s">
        <v>76</v>
      </c>
      <c r="B22" s="4" t="s">
        <v>77</v>
      </c>
      <c r="C22" s="4">
        <v>2016</v>
      </c>
      <c r="D22" s="4" t="s">
        <v>78</v>
      </c>
      <c r="E22" s="4" t="s">
        <v>79</v>
      </c>
      <c r="F22" s="4" t="s">
        <v>80</v>
      </c>
      <c r="G22" s="4">
        <f>COUNTIFS(Nuevas!A:A,Tableros!A22,Nuevas!F:F,"P")</f>
        <v>3</v>
      </c>
      <c r="H22" s="5">
        <f>SUMIF(Nuevas!A:A,Tableros!A22,Nuevas!E:E)</f>
        <v>2983</v>
      </c>
      <c r="I22" s="4">
        <f>COUNTIFS(Viejas!A:A,Tableros!A22,Viejas!F:F,"P")</f>
        <v>3</v>
      </c>
      <c r="J22" s="5">
        <f>SUMIF(Viejas!A:A,Tableros!A22,Viejas!E:E)</f>
        <v>2983</v>
      </c>
      <c r="K22" s="4">
        <f t="shared" si="0"/>
        <v>0</v>
      </c>
      <c r="L22" s="5">
        <f t="shared" si="1"/>
        <v>0</v>
      </c>
    </row>
    <row r="23" ht="18" customHeight="1" spans="1:12" x14ac:dyDescent="0.25">
      <c r="A23" s="4" t="s">
        <v>81</v>
      </c>
      <c r="B23" s="4" t="s">
        <v>82</v>
      </c>
      <c r="C23" s="4">
        <v>2018</v>
      </c>
      <c r="D23" s="4" t="s">
        <v>83</v>
      </c>
      <c r="E23" s="4" t="s">
        <v>84</v>
      </c>
      <c r="F23" s="4" t="s">
        <v>85</v>
      </c>
      <c r="G23" s="4">
        <f>COUNTIFS(Nuevas!A:A,Tableros!A23,Nuevas!F:F,"P")</f>
        <v>4</v>
      </c>
      <c r="H23" s="5">
        <f>SUMIF(Nuevas!A:A,Tableros!A23,Nuevas!E:E)</f>
        <v>3281</v>
      </c>
      <c r="I23" s="4">
        <f>COUNTIFS(Viejas!A:A,Tableros!A23,Viejas!F:F,"P")</f>
        <v>4</v>
      </c>
      <c r="J23" s="5">
        <f>SUMIF(Viejas!A:A,Tableros!A23,Viejas!E:E)</f>
        <v>3281</v>
      </c>
      <c r="K23" s="4">
        <f t="shared" si="0"/>
        <v>0</v>
      </c>
      <c r="L23" s="5">
        <f t="shared" si="1"/>
        <v>0</v>
      </c>
    </row>
    <row r="24" ht="18" customHeight="1" spans="1:12" x14ac:dyDescent="0.25">
      <c r="A24" s="6" t="s">
        <v>86</v>
      </c>
      <c r="B24" s="6" t="s">
        <v>87</v>
      </c>
      <c r="C24" s="6">
        <v>2022</v>
      </c>
      <c r="D24" s="6" t="s">
        <v>88</v>
      </c>
      <c r="E24" s="6" t="s">
        <v>89</v>
      </c>
      <c r="F24" s="6" t="s">
        <v>90</v>
      </c>
      <c r="G24" s="4">
        <f>COUNTIFS(Nuevas!A:A,Tableros!A24,Nuevas!F:F,"P")</f>
        <v>0</v>
      </c>
      <c r="H24" s="5">
        <f>SUMIF(Nuevas!A:A,Tableros!A24,Nuevas!E:E)</f>
        <v>0</v>
      </c>
      <c r="I24" s="4">
        <f>COUNTIFS(Viejas!A:A,Tableros!A24,Viejas!F:F,"P")</f>
        <v>0</v>
      </c>
      <c r="J24" s="5">
        <f>SUMIF(Viejas!A:A,Tableros!A24,Viejas!E:E)</f>
        <v>0</v>
      </c>
      <c r="K24" s="4">
        <f t="shared" ref="K24" si="2">G24-I24</f>
        <v>0</v>
      </c>
      <c r="L24" s="5">
        <f t="shared" ref="L24" si="3">H24-J24</f>
        <v>0</v>
      </c>
    </row>
    <row r="25" ht="19.5" customHeight="1" spans="1:12" x14ac:dyDescent="0.25">
      <c r="A25" s="7"/>
      <c r="B25" s="7"/>
      <c r="C25" s="7"/>
      <c r="D25" s="7"/>
      <c r="E25" s="7"/>
      <c r="F25" s="8" t="s">
        <v>91</v>
      </c>
      <c r="G25" s="8">
        <f>SUM(G3:G24)</f>
        <v>38</v>
      </c>
      <c r="H25" s="9">
        <f>SUM(H3:H24)</f>
        <v>43582</v>
      </c>
      <c r="I25" s="8">
        <f>SUM(I3:I24)</f>
        <v>38</v>
      </c>
      <c r="J25" s="9">
        <f>SUM(J3:J24)</f>
        <v>43582</v>
      </c>
      <c r="K25" s="10">
        <f>SUM(K3:K24)</f>
        <v>0</v>
      </c>
      <c r="L25" s="11">
        <f t="shared" si="1"/>
        <v>0</v>
      </c>
    </row>
  </sheetData>
  <pageMargins left="0.7" right="0.7" top="0.75" bottom="0.75" header="0.3" footer="0.3"/>
  <pageSetup orientation="portrait" horizontalDpi="300" verticalDpi="30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 zoomScale="100" zoomScaleNormal="100">
      <selection activeCell="B111" sqref="B111"/>
    </sheetView>
  </sheetViews>
  <sheetFormatPr defaultRowHeight="14.45" outlineLevelRow="0" outlineLevelCol="0" x14ac:dyDescent="0.25" defaultColWidth="9.140625" customHeight="1"/>
  <cols>
    <col min="1" max="1" width="11.140625" customWidth="1"/>
    <col min="2" max="2" width="8.7109375" customWidth="1"/>
    <col min="3" max="3" width="14" customWidth="1"/>
    <col min="4" max="4" width="96.28515625" customWidth="1"/>
    <col min="5" max="5" width="10.42578125" customWidth="1"/>
    <col min="6" max="6" width="13.28515625" customWidth="1"/>
    <col min="7" max="7" width="18.7109375" customWidth="1"/>
  </cols>
  <sheetData>
    <row r="1" ht="14.45" customHeight="1" spans="1:7" x14ac:dyDescent="0.25">
      <c r="A1">
        <v>5</v>
      </c>
      <c r="B1" t="s">
        <v>14</v>
      </c>
      <c r="C1" t="s">
        <v>99</v>
      </c>
      <c r="D1" t="s">
        <v>100</v>
      </c>
      <c r="E1">
        <v>109</v>
      </c>
      <c r="F1" t="s">
        <v>101</v>
      </c>
      <c r="G1" t="s">
        <v>102</v>
      </c>
    </row>
    <row r="2" ht="14.45" customHeight="1" spans="1:7" x14ac:dyDescent="0.25">
      <c r="A2">
        <v>5</v>
      </c>
      <c r="B2" t="s">
        <v>14</v>
      </c>
      <c r="C2" t="s">
        <v>99</v>
      </c>
      <c r="D2" t="s">
        <v>103</v>
      </c>
      <c r="E2">
        <v>6</v>
      </c>
      <c r="F2" t="s">
        <v>104</v>
      </c>
      <c r="G2" t="s">
        <v>102</v>
      </c>
    </row>
    <row r="3" ht="15" customHeight="1" spans="1:7" x14ac:dyDescent="0.25">
      <c r="A3">
        <v>5</v>
      </c>
      <c r="B3" t="s">
        <v>14</v>
      </c>
      <c r="C3" t="s">
        <v>105</v>
      </c>
      <c r="D3" t="s">
        <v>106</v>
      </c>
      <c r="E3">
        <v>1086</v>
      </c>
      <c r="F3" t="s">
        <v>101</v>
      </c>
      <c r="G3" t="s">
        <v>107</v>
      </c>
    </row>
    <row r="4" ht="15" customHeight="1" spans="1:7" x14ac:dyDescent="0.25">
      <c r="A4">
        <v>5</v>
      </c>
      <c r="B4" t="s">
        <v>14</v>
      </c>
      <c r="C4" t="s">
        <v>105</v>
      </c>
      <c r="D4" t="s">
        <v>108</v>
      </c>
      <c r="E4">
        <v>-271</v>
      </c>
      <c r="F4" t="s">
        <v>104</v>
      </c>
      <c r="G4" t="s">
        <v>107</v>
      </c>
    </row>
    <row r="5" ht="15" customHeight="1" spans="1:7" x14ac:dyDescent="0.25">
      <c r="A5">
        <v>5</v>
      </c>
      <c r="B5" t="s">
        <v>14</v>
      </c>
      <c r="C5" t="s">
        <v>105</v>
      </c>
      <c r="D5" t="s">
        <v>109</v>
      </c>
      <c r="E5">
        <v>12</v>
      </c>
      <c r="F5" t="s">
        <v>104</v>
      </c>
      <c r="G5" t="s">
        <v>107</v>
      </c>
    </row>
    <row r="6" ht="15" customHeight="1" spans="1:7" x14ac:dyDescent="0.25">
      <c r="A6">
        <v>5</v>
      </c>
      <c r="B6" t="s">
        <v>14</v>
      </c>
      <c r="C6" t="s">
        <v>110</v>
      </c>
      <c r="D6" t="s">
        <v>111</v>
      </c>
      <c r="E6">
        <v>109</v>
      </c>
      <c r="F6" t="s">
        <v>101</v>
      </c>
      <c r="G6" t="s">
        <v>112</v>
      </c>
    </row>
    <row r="7" ht="15" customHeight="1" spans="1:7" x14ac:dyDescent="0.25">
      <c r="A7">
        <v>5</v>
      </c>
      <c r="B7" t="s">
        <v>14</v>
      </c>
      <c r="C7" t="s">
        <v>110</v>
      </c>
      <c r="D7" t="s">
        <v>103</v>
      </c>
      <c r="E7">
        <v>3</v>
      </c>
      <c r="F7" t="s">
        <v>104</v>
      </c>
      <c r="G7" t="s">
        <v>112</v>
      </c>
    </row>
    <row r="8" ht="15" customHeight="1" spans="1:7" x14ac:dyDescent="0.25">
      <c r="A8">
        <v>5</v>
      </c>
      <c r="B8" t="s">
        <v>14</v>
      </c>
      <c r="C8" t="s">
        <v>113</v>
      </c>
      <c r="D8" t="s">
        <v>114</v>
      </c>
      <c r="E8">
        <v>1086</v>
      </c>
      <c r="F8" t="s">
        <v>101</v>
      </c>
      <c r="G8" t="s">
        <v>107</v>
      </c>
    </row>
    <row r="9" ht="15" customHeight="1" spans="1:7" x14ac:dyDescent="0.25">
      <c r="A9">
        <v>5</v>
      </c>
      <c r="B9" t="s">
        <v>14</v>
      </c>
      <c r="C9" t="s">
        <v>113</v>
      </c>
      <c r="D9" t="s">
        <v>115</v>
      </c>
      <c r="E9">
        <v>-543</v>
      </c>
      <c r="F9" t="s">
        <v>104</v>
      </c>
      <c r="G9" t="s">
        <v>107</v>
      </c>
    </row>
    <row r="10" ht="15" customHeight="1" spans="1:7" x14ac:dyDescent="0.25">
      <c r="A10">
        <v>5</v>
      </c>
      <c r="B10" t="s">
        <v>14</v>
      </c>
      <c r="C10" t="s">
        <v>116</v>
      </c>
      <c r="D10" t="s">
        <v>117</v>
      </c>
      <c r="E10">
        <v>1086</v>
      </c>
      <c r="F10" t="s">
        <v>101</v>
      </c>
      <c r="G10" t="s">
        <v>107</v>
      </c>
    </row>
    <row r="11" ht="15" customHeight="1" spans="1:7" x14ac:dyDescent="0.25">
      <c r="A11">
        <v>5</v>
      </c>
      <c r="B11" t="s">
        <v>14</v>
      </c>
      <c r="C11" t="s">
        <v>116</v>
      </c>
      <c r="D11" t="s">
        <v>115</v>
      </c>
      <c r="E11">
        <v>-271</v>
      </c>
      <c r="F11" t="s">
        <v>104</v>
      </c>
      <c r="G11" t="s">
        <v>107</v>
      </c>
    </row>
    <row r="12" ht="15" customHeight="1" spans="1:7" x14ac:dyDescent="0.25">
      <c r="A12">
        <v>5</v>
      </c>
      <c r="B12" t="s">
        <v>14</v>
      </c>
      <c r="C12" t="s">
        <v>118</v>
      </c>
      <c r="D12" t="s">
        <v>117</v>
      </c>
      <c r="E12">
        <v>1086</v>
      </c>
      <c r="F12" t="s">
        <v>101</v>
      </c>
      <c r="G12" t="s">
        <v>107</v>
      </c>
    </row>
    <row r="13" ht="15" customHeight="1" spans="1:7" x14ac:dyDescent="0.25">
      <c r="A13">
        <v>5</v>
      </c>
      <c r="B13" t="s">
        <v>14</v>
      </c>
      <c r="C13" t="s">
        <v>118</v>
      </c>
      <c r="D13" t="s">
        <v>115</v>
      </c>
      <c r="E13">
        <v>-271</v>
      </c>
      <c r="F13" t="s">
        <v>104</v>
      </c>
      <c r="G13" t="s">
        <v>107</v>
      </c>
    </row>
    <row r="14" ht="15" customHeight="1" spans="1:7" x14ac:dyDescent="0.25">
      <c r="A14">
        <v>5</v>
      </c>
      <c r="B14" t="s">
        <v>14</v>
      </c>
      <c r="C14" t="s">
        <v>119</v>
      </c>
      <c r="D14" t="s">
        <v>117</v>
      </c>
      <c r="E14">
        <v>1086</v>
      </c>
      <c r="F14" t="s">
        <v>101</v>
      </c>
      <c r="G14" t="s">
        <v>107</v>
      </c>
    </row>
    <row r="15" ht="15" customHeight="1" spans="1:7" x14ac:dyDescent="0.25">
      <c r="A15">
        <v>5</v>
      </c>
      <c r="B15" t="s">
        <v>14</v>
      </c>
      <c r="C15" t="s">
        <v>119</v>
      </c>
      <c r="D15" t="s">
        <v>115</v>
      </c>
      <c r="E15">
        <v>-271</v>
      </c>
      <c r="F15" t="s">
        <v>104</v>
      </c>
      <c r="G15" t="s">
        <v>107</v>
      </c>
    </row>
    <row r="16" ht="15" customHeight="1" spans="1:7" x14ac:dyDescent="0.25">
      <c r="A16">
        <v>11</v>
      </c>
      <c r="B16" t="s">
        <v>20</v>
      </c>
      <c r="C16" t="s">
        <v>120</v>
      </c>
      <c r="D16" t="s">
        <v>121</v>
      </c>
      <c r="E16">
        <v>1140</v>
      </c>
      <c r="F16" t="s">
        <v>101</v>
      </c>
      <c r="G16" t="s">
        <v>107</v>
      </c>
    </row>
    <row r="17" ht="15" customHeight="1" spans="1:7" x14ac:dyDescent="0.25">
      <c r="A17">
        <v>14</v>
      </c>
      <c r="B17" t="s">
        <v>26</v>
      </c>
      <c r="C17" t="s">
        <v>122</v>
      </c>
      <c r="D17" t="s">
        <v>100</v>
      </c>
      <c r="E17">
        <v>109</v>
      </c>
      <c r="F17" t="s">
        <v>101</v>
      </c>
      <c r="G17" t="s">
        <v>107</v>
      </c>
    </row>
    <row r="18" ht="15" customHeight="1" spans="1:7" x14ac:dyDescent="0.25">
      <c r="A18">
        <v>14</v>
      </c>
      <c r="B18" t="s">
        <v>26</v>
      </c>
      <c r="C18" t="s">
        <v>122</v>
      </c>
      <c r="D18" t="s">
        <v>103</v>
      </c>
      <c r="E18">
        <v>6</v>
      </c>
      <c r="F18" t="s">
        <v>104</v>
      </c>
      <c r="G18" t="s">
        <v>107</v>
      </c>
    </row>
    <row r="19" ht="15" customHeight="1" spans="1:7" x14ac:dyDescent="0.25">
      <c r="A19">
        <v>15</v>
      </c>
      <c r="B19" t="s">
        <v>29</v>
      </c>
      <c r="C19" t="s">
        <v>123</v>
      </c>
      <c r="D19" t="s">
        <v>100</v>
      </c>
      <c r="E19">
        <v>109</v>
      </c>
      <c r="F19" t="s">
        <v>101</v>
      </c>
      <c r="G19" t="s">
        <v>107</v>
      </c>
    </row>
    <row r="20" ht="15" customHeight="1" spans="1:7" x14ac:dyDescent="0.25">
      <c r="A20">
        <v>15</v>
      </c>
      <c r="B20" t="s">
        <v>29</v>
      </c>
      <c r="C20" t="s">
        <v>123</v>
      </c>
      <c r="D20" t="s">
        <v>103</v>
      </c>
      <c r="E20">
        <v>11</v>
      </c>
      <c r="F20" t="s">
        <v>104</v>
      </c>
      <c r="G20" t="s">
        <v>107</v>
      </c>
    </row>
    <row r="21" ht="15" customHeight="1" spans="1:7" x14ac:dyDescent="0.25">
      <c r="A21">
        <v>15</v>
      </c>
      <c r="B21" t="s">
        <v>29</v>
      </c>
      <c r="C21" t="s">
        <v>124</v>
      </c>
      <c r="D21" t="s">
        <v>100</v>
      </c>
      <c r="E21">
        <v>109</v>
      </c>
      <c r="F21" t="s">
        <v>101</v>
      </c>
      <c r="G21" t="s">
        <v>125</v>
      </c>
    </row>
    <row r="22" ht="15" customHeight="1" spans="1:7" x14ac:dyDescent="0.25">
      <c r="A22">
        <v>15</v>
      </c>
      <c r="B22" t="s">
        <v>29</v>
      </c>
      <c r="C22" t="s">
        <v>124</v>
      </c>
      <c r="D22" t="s">
        <v>103</v>
      </c>
      <c r="E22">
        <v>3</v>
      </c>
      <c r="F22" t="s">
        <v>104</v>
      </c>
      <c r="G22" t="s">
        <v>125</v>
      </c>
    </row>
    <row r="23" ht="15" customHeight="1" spans="1:7" x14ac:dyDescent="0.25">
      <c r="A23">
        <v>15</v>
      </c>
      <c r="B23" t="s">
        <v>29</v>
      </c>
      <c r="C23" t="s">
        <v>126</v>
      </c>
      <c r="D23" t="s">
        <v>117</v>
      </c>
      <c r="E23">
        <v>1086</v>
      </c>
      <c r="F23" t="s">
        <v>101</v>
      </c>
      <c r="G23" t="s">
        <v>107</v>
      </c>
    </row>
    <row r="24" ht="15" customHeight="1" spans="1:7" x14ac:dyDescent="0.25">
      <c r="A24">
        <v>15</v>
      </c>
      <c r="B24" t="s">
        <v>29</v>
      </c>
      <c r="C24" t="s">
        <v>126</v>
      </c>
      <c r="D24" t="s">
        <v>115</v>
      </c>
      <c r="E24">
        <v>-271</v>
      </c>
      <c r="F24" t="s">
        <v>104</v>
      </c>
      <c r="G24" t="s">
        <v>107</v>
      </c>
    </row>
    <row r="25" ht="15" customHeight="1" spans="1:7" x14ac:dyDescent="0.25">
      <c r="A25">
        <v>15</v>
      </c>
      <c r="B25" t="s">
        <v>29</v>
      </c>
      <c r="C25" t="s">
        <v>127</v>
      </c>
      <c r="D25" t="s">
        <v>128</v>
      </c>
      <c r="E25">
        <v>1656</v>
      </c>
      <c r="F25" t="s">
        <v>101</v>
      </c>
      <c r="G25" t="s">
        <v>107</v>
      </c>
    </row>
    <row r="26" ht="15" customHeight="1" spans="1:7" x14ac:dyDescent="0.25">
      <c r="A26">
        <v>15</v>
      </c>
      <c r="B26" t="s">
        <v>29</v>
      </c>
      <c r="C26" t="s">
        <v>129</v>
      </c>
      <c r="D26" t="s">
        <v>130</v>
      </c>
      <c r="E26">
        <v>5495</v>
      </c>
      <c r="F26" t="s">
        <v>101</v>
      </c>
      <c r="G26" t="s">
        <v>107</v>
      </c>
    </row>
    <row r="27" ht="15" customHeight="1" spans="1:7" x14ac:dyDescent="0.25">
      <c r="A27">
        <v>16</v>
      </c>
      <c r="B27" t="s">
        <v>32</v>
      </c>
      <c r="C27" t="s">
        <v>131</v>
      </c>
      <c r="D27" t="s">
        <v>100</v>
      </c>
      <c r="E27">
        <v>109</v>
      </c>
      <c r="F27" t="s">
        <v>101</v>
      </c>
      <c r="G27" t="s">
        <v>132</v>
      </c>
    </row>
    <row r="28" ht="15" customHeight="1" spans="1:7" x14ac:dyDescent="0.25">
      <c r="A28">
        <v>16</v>
      </c>
      <c r="B28" t="s">
        <v>32</v>
      </c>
      <c r="C28" t="s">
        <v>131</v>
      </c>
      <c r="D28" t="s">
        <v>103</v>
      </c>
      <c r="E28">
        <v>8</v>
      </c>
      <c r="F28" t="s">
        <v>104</v>
      </c>
      <c r="G28" t="s">
        <v>132</v>
      </c>
    </row>
    <row r="29" ht="15" customHeight="1" spans="1:7" x14ac:dyDescent="0.25">
      <c r="A29">
        <v>17</v>
      </c>
      <c r="B29" t="s">
        <v>35</v>
      </c>
      <c r="C29" t="s">
        <v>133</v>
      </c>
      <c r="D29" t="s">
        <v>134</v>
      </c>
      <c r="E29">
        <v>2171</v>
      </c>
      <c r="F29" t="s">
        <v>101</v>
      </c>
      <c r="G29" t="s">
        <v>135</v>
      </c>
    </row>
    <row r="30" ht="15" customHeight="1" spans="1:7" x14ac:dyDescent="0.25">
      <c r="A30">
        <v>17</v>
      </c>
      <c r="B30" t="s">
        <v>35</v>
      </c>
      <c r="C30" t="s">
        <v>133</v>
      </c>
      <c r="D30" t="s">
        <v>103</v>
      </c>
      <c r="E30">
        <v>128</v>
      </c>
      <c r="F30" t="s">
        <v>104</v>
      </c>
      <c r="G30" t="s">
        <v>135</v>
      </c>
    </row>
    <row r="31" ht="15" customHeight="1" spans="1:7" x14ac:dyDescent="0.25">
      <c r="A31">
        <v>17</v>
      </c>
      <c r="B31" t="s">
        <v>35</v>
      </c>
      <c r="C31" t="s">
        <v>136</v>
      </c>
      <c r="D31" t="s">
        <v>100</v>
      </c>
      <c r="E31">
        <v>109</v>
      </c>
      <c r="F31" t="s">
        <v>101</v>
      </c>
      <c r="G31" t="s">
        <v>107</v>
      </c>
    </row>
    <row r="32" ht="15" customHeight="1" spans="1:7" x14ac:dyDescent="0.25">
      <c r="A32">
        <v>17</v>
      </c>
      <c r="B32" t="s">
        <v>35</v>
      </c>
      <c r="C32" t="s">
        <v>136</v>
      </c>
      <c r="D32" t="s">
        <v>115</v>
      </c>
      <c r="E32">
        <v>-54</v>
      </c>
      <c r="F32" t="s">
        <v>104</v>
      </c>
      <c r="G32" t="s">
        <v>107</v>
      </c>
    </row>
    <row r="33" ht="15" customHeight="1" spans="1:7" x14ac:dyDescent="0.25">
      <c r="A33">
        <v>17</v>
      </c>
      <c r="B33" t="s">
        <v>35</v>
      </c>
      <c r="C33" t="s">
        <v>137</v>
      </c>
      <c r="D33" t="s">
        <v>138</v>
      </c>
      <c r="E33">
        <v>4493</v>
      </c>
      <c r="F33" t="s">
        <v>101</v>
      </c>
      <c r="G33" t="s">
        <v>107</v>
      </c>
    </row>
    <row r="34" ht="15" customHeight="1" spans="1:7" x14ac:dyDescent="0.25">
      <c r="A34">
        <v>18</v>
      </c>
      <c r="B34" t="s">
        <v>38</v>
      </c>
      <c r="C34" t="s">
        <v>139</v>
      </c>
      <c r="D34" t="s">
        <v>140</v>
      </c>
      <c r="E34">
        <v>217</v>
      </c>
      <c r="F34" t="s">
        <v>101</v>
      </c>
      <c r="G34" t="s">
        <v>141</v>
      </c>
    </row>
    <row r="35" ht="15" customHeight="1" spans="1:7" x14ac:dyDescent="0.25">
      <c r="A35">
        <v>18</v>
      </c>
      <c r="B35" t="s">
        <v>38</v>
      </c>
      <c r="C35" t="s">
        <v>139</v>
      </c>
      <c r="D35" t="s">
        <v>103</v>
      </c>
      <c r="E35">
        <v>10</v>
      </c>
      <c r="F35" t="s">
        <v>104</v>
      </c>
      <c r="G35" t="s">
        <v>141</v>
      </c>
    </row>
    <row r="36" ht="15" customHeight="1" spans="1:7" x14ac:dyDescent="0.25">
      <c r="A36">
        <v>18</v>
      </c>
      <c r="B36" t="s">
        <v>38</v>
      </c>
      <c r="C36" t="s">
        <v>142</v>
      </c>
      <c r="D36" t="s">
        <v>140</v>
      </c>
      <c r="E36">
        <v>217</v>
      </c>
      <c r="F36" t="s">
        <v>101</v>
      </c>
      <c r="G36" t="s">
        <v>143</v>
      </c>
    </row>
    <row r="37" ht="15" customHeight="1" spans="1:7" x14ac:dyDescent="0.25">
      <c r="A37">
        <v>18</v>
      </c>
      <c r="B37" t="s">
        <v>38</v>
      </c>
      <c r="C37" t="s">
        <v>142</v>
      </c>
      <c r="D37" t="s">
        <v>103</v>
      </c>
      <c r="E37">
        <v>13</v>
      </c>
      <c r="F37" t="s">
        <v>104</v>
      </c>
      <c r="G37" t="s">
        <v>143</v>
      </c>
    </row>
    <row r="38" ht="15" customHeight="1" spans="1:7" x14ac:dyDescent="0.25">
      <c r="A38">
        <v>18</v>
      </c>
      <c r="B38" t="s">
        <v>38</v>
      </c>
      <c r="C38" t="s">
        <v>144</v>
      </c>
      <c r="D38" t="s">
        <v>140</v>
      </c>
      <c r="E38">
        <v>217</v>
      </c>
      <c r="F38" t="s">
        <v>101</v>
      </c>
      <c r="G38" t="s">
        <v>145</v>
      </c>
    </row>
    <row r="39" ht="15" customHeight="1" spans="1:7" x14ac:dyDescent="0.25">
      <c r="A39">
        <v>18</v>
      </c>
      <c r="B39" t="s">
        <v>38</v>
      </c>
      <c r="C39" t="s">
        <v>144</v>
      </c>
      <c r="D39" t="s">
        <v>103</v>
      </c>
      <c r="E39">
        <v>13</v>
      </c>
      <c r="F39" t="s">
        <v>104</v>
      </c>
      <c r="G39" t="s">
        <v>145</v>
      </c>
    </row>
    <row r="40" ht="15" customHeight="1" spans="1:7" x14ac:dyDescent="0.25">
      <c r="A40">
        <v>18</v>
      </c>
      <c r="B40" t="s">
        <v>38</v>
      </c>
      <c r="C40" t="s">
        <v>146</v>
      </c>
      <c r="D40" t="s">
        <v>147</v>
      </c>
      <c r="E40">
        <v>5495</v>
      </c>
      <c r="F40" t="s">
        <v>101</v>
      </c>
      <c r="G40" t="s">
        <v>107</v>
      </c>
    </row>
    <row r="41" ht="15" customHeight="1" spans="1:7" x14ac:dyDescent="0.25">
      <c r="A41">
        <v>19</v>
      </c>
      <c r="B41" t="s">
        <v>41</v>
      </c>
      <c r="C41" t="s">
        <v>148</v>
      </c>
      <c r="D41" t="s">
        <v>100</v>
      </c>
      <c r="E41">
        <v>109</v>
      </c>
      <c r="F41" t="s">
        <v>101</v>
      </c>
      <c r="G41" t="s">
        <v>107</v>
      </c>
    </row>
    <row r="42" ht="15" customHeight="1" spans="1:7" x14ac:dyDescent="0.25">
      <c r="A42">
        <v>19</v>
      </c>
      <c r="B42" t="s">
        <v>41</v>
      </c>
      <c r="C42" t="s">
        <v>148</v>
      </c>
      <c r="D42" t="s">
        <v>115</v>
      </c>
      <c r="E42">
        <v>-54</v>
      </c>
      <c r="F42" t="s">
        <v>104</v>
      </c>
      <c r="G42" t="s">
        <v>107</v>
      </c>
    </row>
    <row r="43" ht="15" customHeight="1" spans="1:7" x14ac:dyDescent="0.25">
      <c r="A43">
        <v>20</v>
      </c>
      <c r="B43" t="s">
        <v>44</v>
      </c>
      <c r="C43" t="s">
        <v>149</v>
      </c>
      <c r="D43" t="s">
        <v>150</v>
      </c>
      <c r="E43">
        <v>104</v>
      </c>
      <c r="F43" t="s">
        <v>101</v>
      </c>
      <c r="G43" t="s">
        <v>151</v>
      </c>
    </row>
    <row r="44" ht="15" customHeight="1" spans="1:7" x14ac:dyDescent="0.25">
      <c r="A44">
        <v>20</v>
      </c>
      <c r="B44" t="s">
        <v>44</v>
      </c>
      <c r="C44" t="s">
        <v>149</v>
      </c>
      <c r="D44" t="s">
        <v>103</v>
      </c>
      <c r="E44">
        <v>18</v>
      </c>
      <c r="F44" t="s">
        <v>104</v>
      </c>
      <c r="G44" t="s">
        <v>151</v>
      </c>
    </row>
    <row r="45" ht="15" customHeight="1" spans="1:7" x14ac:dyDescent="0.25">
      <c r="A45">
        <v>20</v>
      </c>
      <c r="B45" t="s">
        <v>44</v>
      </c>
      <c r="C45" t="s">
        <v>152</v>
      </c>
      <c r="D45" t="s">
        <v>111</v>
      </c>
      <c r="E45">
        <v>109</v>
      </c>
      <c r="F45" t="s">
        <v>101</v>
      </c>
      <c r="G45" t="s">
        <v>153</v>
      </c>
    </row>
    <row r="46" ht="15" customHeight="1" spans="1:7" x14ac:dyDescent="0.25">
      <c r="A46">
        <v>20</v>
      </c>
      <c r="B46" t="s">
        <v>44</v>
      </c>
      <c r="C46" t="s">
        <v>152</v>
      </c>
      <c r="D46" t="s">
        <v>103</v>
      </c>
      <c r="E46">
        <v>3</v>
      </c>
      <c r="F46" t="s">
        <v>104</v>
      </c>
      <c r="G46" t="s">
        <v>153</v>
      </c>
    </row>
    <row r="47" ht="15" customHeight="1" spans="1:7" x14ac:dyDescent="0.25">
      <c r="A47">
        <v>21</v>
      </c>
      <c r="B47" t="s">
        <v>48</v>
      </c>
      <c r="C47" t="s">
        <v>154</v>
      </c>
      <c r="D47" t="s">
        <v>100</v>
      </c>
      <c r="E47">
        <v>109</v>
      </c>
      <c r="F47" t="s">
        <v>101</v>
      </c>
      <c r="G47" t="s">
        <v>155</v>
      </c>
    </row>
    <row r="48" ht="15" customHeight="1" spans="1:7" x14ac:dyDescent="0.25">
      <c r="A48">
        <v>21</v>
      </c>
      <c r="B48" t="s">
        <v>48</v>
      </c>
      <c r="C48" t="s">
        <v>154</v>
      </c>
      <c r="D48" t="s">
        <v>103</v>
      </c>
      <c r="E48">
        <v>10</v>
      </c>
      <c r="F48" t="s">
        <v>104</v>
      </c>
      <c r="G48" t="s">
        <v>155</v>
      </c>
    </row>
    <row r="49" ht="15" customHeight="1" spans="1:7" x14ac:dyDescent="0.25">
      <c r="A49">
        <v>22</v>
      </c>
      <c r="B49" t="s">
        <v>51</v>
      </c>
      <c r="C49" t="s">
        <v>156</v>
      </c>
      <c r="D49" t="s">
        <v>100</v>
      </c>
      <c r="E49">
        <v>109</v>
      </c>
      <c r="F49" t="s">
        <v>101</v>
      </c>
      <c r="G49" t="s">
        <v>157</v>
      </c>
    </row>
    <row r="50" ht="15" customHeight="1" spans="1:7" x14ac:dyDescent="0.25">
      <c r="A50">
        <v>22</v>
      </c>
      <c r="B50" t="s">
        <v>51</v>
      </c>
      <c r="C50" t="s">
        <v>156</v>
      </c>
      <c r="D50" t="s">
        <v>103</v>
      </c>
      <c r="E50">
        <v>10</v>
      </c>
      <c r="F50" t="s">
        <v>104</v>
      </c>
      <c r="G50" t="s">
        <v>157</v>
      </c>
    </row>
    <row r="51" ht="15" customHeight="1" spans="1:7" x14ac:dyDescent="0.25">
      <c r="A51">
        <v>22</v>
      </c>
      <c r="B51" t="s">
        <v>51</v>
      </c>
      <c r="C51" t="s">
        <v>158</v>
      </c>
      <c r="D51" t="s">
        <v>140</v>
      </c>
      <c r="E51">
        <v>217</v>
      </c>
      <c r="F51" t="s">
        <v>101</v>
      </c>
      <c r="G51" t="s">
        <v>159</v>
      </c>
    </row>
    <row r="52" ht="15" customHeight="1" spans="1:7" x14ac:dyDescent="0.25">
      <c r="A52">
        <v>22</v>
      </c>
      <c r="B52" t="s">
        <v>51</v>
      </c>
      <c r="C52" t="s">
        <v>158</v>
      </c>
      <c r="D52" t="s">
        <v>103</v>
      </c>
      <c r="E52">
        <v>19</v>
      </c>
      <c r="F52" t="s">
        <v>104</v>
      </c>
      <c r="G52" t="s">
        <v>159</v>
      </c>
    </row>
    <row r="53" ht="15" customHeight="1" spans="1:7" x14ac:dyDescent="0.25">
      <c r="A53">
        <v>24</v>
      </c>
      <c r="B53" t="s">
        <v>57</v>
      </c>
      <c r="C53" t="s">
        <v>160</v>
      </c>
      <c r="D53" t="s">
        <v>111</v>
      </c>
      <c r="E53">
        <v>109</v>
      </c>
      <c r="F53" t="s">
        <v>101</v>
      </c>
      <c r="G53" t="s">
        <v>161</v>
      </c>
    </row>
    <row r="54" ht="15" customHeight="1" spans="1:7" x14ac:dyDescent="0.25">
      <c r="A54">
        <v>24</v>
      </c>
      <c r="B54" t="s">
        <v>57</v>
      </c>
      <c r="C54" t="s">
        <v>160</v>
      </c>
      <c r="D54" t="s">
        <v>103</v>
      </c>
      <c r="E54">
        <v>5</v>
      </c>
      <c r="F54" t="s">
        <v>104</v>
      </c>
      <c r="G54" t="s">
        <v>161</v>
      </c>
    </row>
    <row r="55" ht="15" customHeight="1" spans="1:7" x14ac:dyDescent="0.25">
      <c r="A55" t="s">
        <v>72</v>
      </c>
      <c r="B55" t="s">
        <v>73</v>
      </c>
      <c r="C55" t="s">
        <v>162</v>
      </c>
      <c r="D55" t="s">
        <v>163</v>
      </c>
      <c r="E55">
        <v>4897</v>
      </c>
      <c r="F55" t="s">
        <v>101</v>
      </c>
      <c r="G55" t="s">
        <v>107</v>
      </c>
    </row>
    <row r="56" ht="15" customHeight="1" spans="1:7" x14ac:dyDescent="0.25">
      <c r="A56" t="s">
        <v>72</v>
      </c>
      <c r="B56" t="s">
        <v>73</v>
      </c>
      <c r="C56" t="s">
        <v>164</v>
      </c>
      <c r="D56" t="s">
        <v>165</v>
      </c>
      <c r="E56">
        <v>5495</v>
      </c>
      <c r="F56" t="s">
        <v>101</v>
      </c>
      <c r="G56" t="s">
        <v>107</v>
      </c>
    </row>
    <row r="57" ht="15" customHeight="1" spans="1:7" x14ac:dyDescent="0.25">
      <c r="A57" t="s">
        <v>76</v>
      </c>
      <c r="B57" t="s">
        <v>78</v>
      </c>
      <c r="C57" t="s">
        <v>166</v>
      </c>
      <c r="D57" t="s">
        <v>167</v>
      </c>
      <c r="E57">
        <v>962</v>
      </c>
      <c r="F57" t="s">
        <v>101</v>
      </c>
      <c r="G57" t="s">
        <v>168</v>
      </c>
    </row>
    <row r="58" ht="15" customHeight="1" spans="1:7" x14ac:dyDescent="0.25">
      <c r="A58" t="s">
        <v>76</v>
      </c>
      <c r="B58" t="s">
        <v>78</v>
      </c>
      <c r="C58" t="s">
        <v>166</v>
      </c>
      <c r="D58" t="s">
        <v>103</v>
      </c>
      <c r="E58">
        <v>368</v>
      </c>
      <c r="F58" t="s">
        <v>104</v>
      </c>
      <c r="G58" t="s">
        <v>168</v>
      </c>
    </row>
    <row r="59" ht="15" customHeight="1" spans="1:7" x14ac:dyDescent="0.25">
      <c r="A59" t="s">
        <v>76</v>
      </c>
      <c r="B59" t="s">
        <v>78</v>
      </c>
      <c r="C59" t="s">
        <v>166</v>
      </c>
      <c r="D59" t="s">
        <v>169</v>
      </c>
      <c r="E59">
        <v>-385</v>
      </c>
      <c r="F59" t="s">
        <v>104</v>
      </c>
      <c r="G59" t="s">
        <v>168</v>
      </c>
    </row>
    <row r="60" ht="15" customHeight="1" spans="1:7" x14ac:dyDescent="0.25">
      <c r="A60" t="s">
        <v>76</v>
      </c>
      <c r="B60" t="s">
        <v>78</v>
      </c>
      <c r="C60" t="s">
        <v>170</v>
      </c>
      <c r="D60" t="s">
        <v>167</v>
      </c>
      <c r="E60">
        <v>962</v>
      </c>
      <c r="F60" t="s">
        <v>101</v>
      </c>
      <c r="G60" t="s">
        <v>171</v>
      </c>
    </row>
    <row r="61" ht="15" customHeight="1" spans="1:7" x14ac:dyDescent="0.25">
      <c r="A61" t="s">
        <v>76</v>
      </c>
      <c r="B61" t="s">
        <v>78</v>
      </c>
      <c r="C61" t="s">
        <v>170</v>
      </c>
      <c r="D61" t="s">
        <v>103</v>
      </c>
      <c r="E61">
        <v>325</v>
      </c>
      <c r="F61" t="s">
        <v>104</v>
      </c>
      <c r="G61" t="s">
        <v>171</v>
      </c>
    </row>
    <row r="62" ht="15" customHeight="1" spans="1:7" x14ac:dyDescent="0.25">
      <c r="A62" t="s">
        <v>76</v>
      </c>
      <c r="B62" t="s">
        <v>78</v>
      </c>
      <c r="C62" t="s">
        <v>170</v>
      </c>
      <c r="D62" t="s">
        <v>169</v>
      </c>
      <c r="E62">
        <v>-385</v>
      </c>
      <c r="F62" t="s">
        <v>104</v>
      </c>
      <c r="G62" t="s">
        <v>171</v>
      </c>
    </row>
    <row r="63" ht="15" customHeight="1" spans="1:7" x14ac:dyDescent="0.25">
      <c r="A63" t="s">
        <v>76</v>
      </c>
      <c r="B63" t="s">
        <v>78</v>
      </c>
      <c r="C63" t="s">
        <v>172</v>
      </c>
      <c r="D63" t="s">
        <v>117</v>
      </c>
      <c r="E63">
        <v>1086</v>
      </c>
      <c r="F63" t="s">
        <v>101</v>
      </c>
      <c r="G63" t="s">
        <v>173</v>
      </c>
    </row>
    <row r="64" ht="15" customHeight="1" spans="1:7" x14ac:dyDescent="0.25">
      <c r="A64" t="s">
        <v>76</v>
      </c>
      <c r="B64" t="s">
        <v>78</v>
      </c>
      <c r="C64" t="s">
        <v>172</v>
      </c>
      <c r="D64" t="s">
        <v>103</v>
      </c>
      <c r="E64">
        <v>64</v>
      </c>
      <c r="F64" t="s">
        <v>104</v>
      </c>
      <c r="G64" t="s">
        <v>173</v>
      </c>
    </row>
    <row r="65" ht="15" customHeight="1" spans="1:7" x14ac:dyDescent="0.25">
      <c r="A65" t="s">
        <v>174</v>
      </c>
      <c r="B65" t="s">
        <v>83</v>
      </c>
      <c r="C65" t="s">
        <v>175</v>
      </c>
      <c r="D65" t="s">
        <v>167</v>
      </c>
      <c r="E65">
        <v>962</v>
      </c>
      <c r="F65" t="s">
        <v>101</v>
      </c>
      <c r="G65" t="s">
        <v>176</v>
      </c>
    </row>
    <row r="66" ht="15" customHeight="1" spans="1:7" x14ac:dyDescent="0.25">
      <c r="A66" t="s">
        <v>174</v>
      </c>
      <c r="B66" t="s">
        <v>83</v>
      </c>
      <c r="C66" t="s">
        <v>175</v>
      </c>
      <c r="D66" t="s">
        <v>103</v>
      </c>
      <c r="E66">
        <v>410</v>
      </c>
      <c r="F66" t="s">
        <v>104</v>
      </c>
      <c r="G66" t="s">
        <v>176</v>
      </c>
    </row>
    <row r="67" ht="15" customHeight="1" spans="1:7" x14ac:dyDescent="0.25">
      <c r="A67" t="s">
        <v>174</v>
      </c>
      <c r="B67" t="s">
        <v>83</v>
      </c>
      <c r="C67" t="s">
        <v>175</v>
      </c>
      <c r="D67" t="s">
        <v>169</v>
      </c>
      <c r="E67">
        <v>-385</v>
      </c>
      <c r="F67" t="s">
        <v>104</v>
      </c>
      <c r="G67" t="s">
        <v>176</v>
      </c>
    </row>
    <row r="68" ht="15" customHeight="1" spans="1:7" x14ac:dyDescent="0.25">
      <c r="A68" t="s">
        <v>174</v>
      </c>
      <c r="B68" t="s">
        <v>83</v>
      </c>
      <c r="C68" t="s">
        <v>177</v>
      </c>
      <c r="D68" t="s">
        <v>167</v>
      </c>
      <c r="E68">
        <v>1086</v>
      </c>
      <c r="F68" t="s">
        <v>101</v>
      </c>
      <c r="G68" t="s">
        <v>178</v>
      </c>
    </row>
    <row r="69" ht="15" customHeight="1" spans="1:7" x14ac:dyDescent="0.25">
      <c r="A69" t="s">
        <v>174</v>
      </c>
      <c r="B69" t="s">
        <v>83</v>
      </c>
      <c r="C69" t="s">
        <v>177</v>
      </c>
      <c r="D69" t="s">
        <v>103</v>
      </c>
      <c r="E69">
        <v>160</v>
      </c>
      <c r="F69" t="s">
        <v>104</v>
      </c>
      <c r="G69" t="s">
        <v>178</v>
      </c>
    </row>
    <row r="70" ht="15" customHeight="1" spans="1:7" x14ac:dyDescent="0.25">
      <c r="A70" t="s">
        <v>174</v>
      </c>
      <c r="B70" t="s">
        <v>83</v>
      </c>
      <c r="C70" t="s">
        <v>177</v>
      </c>
      <c r="D70" t="s">
        <v>169</v>
      </c>
      <c r="E70">
        <v>-434</v>
      </c>
      <c r="F70" t="s">
        <v>104</v>
      </c>
      <c r="G70" t="s">
        <v>178</v>
      </c>
    </row>
    <row r="71" ht="15" customHeight="1" spans="1:7" x14ac:dyDescent="0.25">
      <c r="A71" t="s">
        <v>174</v>
      </c>
      <c r="B71" t="s">
        <v>83</v>
      </c>
      <c r="C71" t="s">
        <v>179</v>
      </c>
      <c r="D71" t="s">
        <v>167</v>
      </c>
      <c r="E71">
        <v>962</v>
      </c>
      <c r="F71" t="s">
        <v>101</v>
      </c>
      <c r="G71" t="s">
        <v>180</v>
      </c>
    </row>
    <row r="72" ht="15" customHeight="1" spans="1:7" x14ac:dyDescent="0.25">
      <c r="A72" t="s">
        <v>174</v>
      </c>
      <c r="B72" t="s">
        <v>83</v>
      </c>
      <c r="C72" t="s">
        <v>179</v>
      </c>
      <c r="D72" t="s">
        <v>103</v>
      </c>
      <c r="E72">
        <v>354</v>
      </c>
      <c r="F72" t="s">
        <v>104</v>
      </c>
      <c r="G72" t="s">
        <v>180</v>
      </c>
    </row>
    <row r="73" ht="15" customHeight="1" spans="1:7" x14ac:dyDescent="0.25">
      <c r="A73" t="s">
        <v>174</v>
      </c>
      <c r="B73" t="s">
        <v>83</v>
      </c>
      <c r="C73" t="s">
        <v>179</v>
      </c>
      <c r="D73" t="s">
        <v>169</v>
      </c>
      <c r="E73">
        <v>-385</v>
      </c>
      <c r="F73" t="s">
        <v>104</v>
      </c>
      <c r="G73" t="s">
        <v>180</v>
      </c>
    </row>
    <row r="74" ht="15" customHeight="1" spans="1:7" x14ac:dyDescent="0.25">
      <c r="A74" t="s">
        <v>174</v>
      </c>
      <c r="B74" t="s">
        <v>83</v>
      </c>
      <c r="C74" t="s">
        <v>181</v>
      </c>
      <c r="D74" t="s">
        <v>117</v>
      </c>
      <c r="E74">
        <v>1086</v>
      </c>
      <c r="F74" t="s">
        <v>101</v>
      </c>
      <c r="G74" t="s">
        <v>107</v>
      </c>
    </row>
    <row r="75" ht="15" customHeight="1" spans="1:7" x14ac:dyDescent="0.25">
      <c r="A75" t="s">
        <v>174</v>
      </c>
      <c r="B75" t="s">
        <v>83</v>
      </c>
      <c r="C75" t="s">
        <v>181</v>
      </c>
      <c r="D75" t="s">
        <v>103</v>
      </c>
      <c r="E75">
        <v>48</v>
      </c>
      <c r="F75" t="s">
        <v>104</v>
      </c>
      <c r="G75" t="s">
        <v>107</v>
      </c>
    </row>
    <row r="76" ht="15" customHeight="1" spans="1:7" x14ac:dyDescent="0.25">
      <c r="A76" t="s">
        <v>174</v>
      </c>
      <c r="B76" t="s">
        <v>83</v>
      </c>
      <c r="C76" t="s">
        <v>182</v>
      </c>
      <c r="D76" t="s">
        <v>167</v>
      </c>
      <c r="E76">
        <v>1037</v>
      </c>
      <c r="F76" t="s">
        <v>101</v>
      </c>
      <c r="G76" t="s">
        <v>183</v>
      </c>
    </row>
    <row r="77" ht="15" customHeight="1" spans="1:7" x14ac:dyDescent="0.25">
      <c r="A77" t="s">
        <v>174</v>
      </c>
      <c r="B77" t="s">
        <v>83</v>
      </c>
      <c r="C77" t="s">
        <v>182</v>
      </c>
      <c r="D77" t="s">
        <v>103</v>
      </c>
      <c r="E77">
        <v>259</v>
      </c>
      <c r="F77" t="s">
        <v>104</v>
      </c>
      <c r="G77" t="s">
        <v>183</v>
      </c>
    </row>
    <row r="78" ht="15" customHeight="1" spans="1:7" x14ac:dyDescent="0.25">
      <c r="A78" t="s">
        <v>174</v>
      </c>
      <c r="B78" t="s">
        <v>83</v>
      </c>
      <c r="C78" t="s">
        <v>182</v>
      </c>
      <c r="D78" t="s">
        <v>169</v>
      </c>
      <c r="E78">
        <v>-415</v>
      </c>
      <c r="F78" t="s">
        <v>104</v>
      </c>
      <c r="G78" t="s">
        <v>183</v>
      </c>
    </row>
    <row r="79" ht="15" customHeight="1" spans="1:7" x14ac:dyDescent="0.25">
      <c r="A79" t="s">
        <v>174</v>
      </c>
      <c r="B79" t="s">
        <v>83</v>
      </c>
      <c r="C79" t="s">
        <v>184</v>
      </c>
      <c r="D79" t="s">
        <v>117</v>
      </c>
      <c r="E79">
        <v>1086</v>
      </c>
      <c r="F79" t="s">
        <v>101</v>
      </c>
      <c r="G79" t="s">
        <v>107</v>
      </c>
    </row>
    <row r="80" ht="15" customHeight="1" spans="1:7" x14ac:dyDescent="0.25">
      <c r="A80" t="s">
        <v>174</v>
      </c>
      <c r="B80" t="s">
        <v>83</v>
      </c>
      <c r="C80" t="s">
        <v>184</v>
      </c>
      <c r="D80" t="s">
        <v>103</v>
      </c>
      <c r="E80">
        <v>32</v>
      </c>
      <c r="F80" t="s">
        <v>104</v>
      </c>
      <c r="G80" t="s">
        <v>107</v>
      </c>
    </row>
    <row r="81" ht="15" customHeight="1" spans="1:7" x14ac:dyDescent="0.25">
      <c r="A81" t="s">
        <v>174</v>
      </c>
      <c r="B81" t="s">
        <v>83</v>
      </c>
      <c r="C81" t="s">
        <v>185</v>
      </c>
      <c r="D81" t="s">
        <v>167</v>
      </c>
      <c r="E81">
        <v>1037</v>
      </c>
      <c r="F81" t="s">
        <v>101</v>
      </c>
      <c r="G81" t="s">
        <v>186</v>
      </c>
    </row>
    <row r="82" ht="15" customHeight="1" spans="1:7" x14ac:dyDescent="0.25">
      <c r="A82" t="s">
        <v>174</v>
      </c>
      <c r="B82" t="s">
        <v>83</v>
      </c>
      <c r="C82" t="s">
        <v>185</v>
      </c>
      <c r="D82" t="s">
        <v>103</v>
      </c>
      <c r="E82">
        <v>244</v>
      </c>
      <c r="F82" t="s">
        <v>104</v>
      </c>
      <c r="G82" t="s">
        <v>186</v>
      </c>
    </row>
    <row r="83" ht="15" customHeight="1" spans="1:7" x14ac:dyDescent="0.25">
      <c r="A83" t="s">
        <v>174</v>
      </c>
      <c r="B83" t="s">
        <v>83</v>
      </c>
      <c r="C83" t="s">
        <v>185</v>
      </c>
      <c r="D83" t="s">
        <v>169</v>
      </c>
      <c r="E83">
        <v>-415</v>
      </c>
      <c r="F83" t="s">
        <v>104</v>
      </c>
      <c r="G83" t="s">
        <v>186</v>
      </c>
    </row>
    <row r="84" ht="15" customHeight="1" spans="1:7" x14ac:dyDescent="0.25">
      <c r="A84" t="s">
        <v>174</v>
      </c>
      <c r="B84" t="s">
        <v>83</v>
      </c>
      <c r="C84" t="s">
        <v>187</v>
      </c>
      <c r="D84" t="s">
        <v>117</v>
      </c>
      <c r="E84">
        <v>1086</v>
      </c>
      <c r="F84" t="s">
        <v>101</v>
      </c>
      <c r="G84" t="s">
        <v>107</v>
      </c>
    </row>
    <row r="85" ht="15" customHeight="1" spans="1:7" x14ac:dyDescent="0.25">
      <c r="A85" t="s">
        <v>174</v>
      </c>
      <c r="B85" t="s">
        <v>83</v>
      </c>
      <c r="C85" t="s">
        <v>187</v>
      </c>
      <c r="D85" t="s">
        <v>103</v>
      </c>
      <c r="E85">
        <v>16</v>
      </c>
      <c r="F85" t="s">
        <v>104</v>
      </c>
      <c r="G85" t="s">
        <v>107</v>
      </c>
    </row>
    <row r="86" ht="15" customHeight="1" spans="1:7" x14ac:dyDescent="0.25">
      <c r="A86" t="s">
        <v>174</v>
      </c>
      <c r="B86" t="s">
        <v>83</v>
      </c>
      <c r="C86" t="s">
        <v>188</v>
      </c>
      <c r="D86" t="s">
        <v>100</v>
      </c>
      <c r="E86">
        <v>104</v>
      </c>
      <c r="F86" t="s">
        <v>101</v>
      </c>
      <c r="G86" t="s">
        <v>189</v>
      </c>
    </row>
    <row r="87" ht="15" customHeight="1" spans="1:7" x14ac:dyDescent="0.25">
      <c r="A87" t="s">
        <v>174</v>
      </c>
      <c r="B87" t="s">
        <v>83</v>
      </c>
      <c r="C87" t="s">
        <v>188</v>
      </c>
      <c r="D87" t="s">
        <v>103</v>
      </c>
      <c r="E87">
        <v>21</v>
      </c>
      <c r="F87" t="s">
        <v>104</v>
      </c>
      <c r="G87" t="s">
        <v>189</v>
      </c>
    </row>
    <row r="88" ht="15" customHeight="1" spans="1:7" x14ac:dyDescent="0.25">
      <c r="A88" t="s">
        <v>81</v>
      </c>
      <c r="B88" t="s">
        <v>190</v>
      </c>
      <c r="C88" t="s">
        <v>191</v>
      </c>
      <c r="D88" t="s">
        <v>167</v>
      </c>
      <c r="E88">
        <v>1037</v>
      </c>
      <c r="F88" t="s">
        <v>101</v>
      </c>
      <c r="G88" t="s">
        <v>192</v>
      </c>
    </row>
    <row r="89" ht="15" customHeight="1" spans="1:7" x14ac:dyDescent="0.25">
      <c r="A89" t="s">
        <v>81</v>
      </c>
      <c r="B89" t="s">
        <v>190</v>
      </c>
      <c r="C89" t="s">
        <v>191</v>
      </c>
      <c r="D89" t="s">
        <v>103</v>
      </c>
      <c r="E89">
        <v>183</v>
      </c>
      <c r="F89" t="s">
        <v>104</v>
      </c>
      <c r="G89" t="s">
        <v>192</v>
      </c>
    </row>
    <row r="90" ht="15" customHeight="1" spans="1:7" x14ac:dyDescent="0.25">
      <c r="A90" t="s">
        <v>81</v>
      </c>
      <c r="B90" t="s">
        <v>190</v>
      </c>
      <c r="C90" t="s">
        <v>191</v>
      </c>
      <c r="D90" t="s">
        <v>169</v>
      </c>
      <c r="E90">
        <v>-415</v>
      </c>
      <c r="F90" t="s">
        <v>104</v>
      </c>
      <c r="G90" t="s">
        <v>192</v>
      </c>
    </row>
    <row r="91" ht="15" customHeight="1" spans="1:7" x14ac:dyDescent="0.25">
      <c r="A91" t="s">
        <v>81</v>
      </c>
      <c r="B91" t="s">
        <v>190</v>
      </c>
      <c r="C91" t="s">
        <v>193</v>
      </c>
      <c r="D91" t="s">
        <v>117</v>
      </c>
      <c r="E91">
        <v>1086</v>
      </c>
      <c r="F91" t="s">
        <v>101</v>
      </c>
      <c r="G91" t="s">
        <v>107</v>
      </c>
    </row>
    <row r="92" ht="15" customHeight="1" spans="1:7" x14ac:dyDescent="0.25">
      <c r="A92" t="s">
        <v>81</v>
      </c>
      <c r="B92" t="s">
        <v>190</v>
      </c>
      <c r="C92" t="s">
        <v>193</v>
      </c>
      <c r="D92" t="s">
        <v>103</v>
      </c>
      <c r="E92">
        <v>32</v>
      </c>
      <c r="F92" t="s">
        <v>104</v>
      </c>
      <c r="G92" t="s">
        <v>107</v>
      </c>
    </row>
    <row r="93" ht="15" customHeight="1" spans="1:7" x14ac:dyDescent="0.25">
      <c r="A93" t="s">
        <v>81</v>
      </c>
      <c r="B93" t="s">
        <v>190</v>
      </c>
      <c r="C93" t="s">
        <v>194</v>
      </c>
      <c r="D93" t="s">
        <v>117</v>
      </c>
      <c r="E93">
        <v>1086</v>
      </c>
      <c r="F93" t="s">
        <v>101</v>
      </c>
      <c r="G93" t="s">
        <v>107</v>
      </c>
    </row>
    <row r="94" ht="15" customHeight="1" spans="1:7" x14ac:dyDescent="0.25">
      <c r="A94" t="s">
        <v>81</v>
      </c>
      <c r="B94" t="s">
        <v>190</v>
      </c>
      <c r="C94" t="s">
        <v>194</v>
      </c>
      <c r="D94" t="s">
        <v>103</v>
      </c>
      <c r="E94">
        <v>16</v>
      </c>
      <c r="F94" t="s">
        <v>104</v>
      </c>
      <c r="G94" t="s">
        <v>107</v>
      </c>
    </row>
    <row r="95" ht="15" customHeight="1" spans="1:7" x14ac:dyDescent="0.25">
      <c r="A95" t="s">
        <v>81</v>
      </c>
      <c r="B95" t="s">
        <v>190</v>
      </c>
      <c r="C95" t="s">
        <v>195</v>
      </c>
      <c r="D95" t="s">
        <v>114</v>
      </c>
      <c r="E95">
        <v>1086</v>
      </c>
      <c r="F95" t="s">
        <v>101</v>
      </c>
      <c r="G95" t="s">
        <v>107</v>
      </c>
    </row>
    <row r="96" ht="15" customHeight="1" spans="1:7" x14ac:dyDescent="0.25">
      <c r="A96" t="s">
        <v>81</v>
      </c>
      <c r="B96" t="s">
        <v>190</v>
      </c>
      <c r="C96" t="s">
        <v>195</v>
      </c>
      <c r="D96" t="s">
        <v>115</v>
      </c>
      <c r="E96">
        <v>-543</v>
      </c>
      <c r="F96" t="s">
        <v>104</v>
      </c>
      <c r="G96" t="s">
        <v>107</v>
      </c>
    </row>
    <row r="97" ht="15" customHeight="1" spans="1:7" x14ac:dyDescent="0.25">
      <c r="A97" t="s">
        <v>196</v>
      </c>
      <c r="B97" t="s">
        <v>197</v>
      </c>
      <c r="C97" t="s">
        <v>198</v>
      </c>
      <c r="D97" t="s">
        <v>167</v>
      </c>
      <c r="E97">
        <v>1037</v>
      </c>
      <c r="F97" t="s">
        <v>101</v>
      </c>
      <c r="G97" t="s">
        <v>199</v>
      </c>
    </row>
    <row r="98" ht="15" customHeight="1" spans="1:7" x14ac:dyDescent="0.25">
      <c r="A98" t="s">
        <v>196</v>
      </c>
      <c r="B98" t="s">
        <v>197</v>
      </c>
      <c r="C98" t="s">
        <v>198</v>
      </c>
      <c r="D98" t="s">
        <v>103</v>
      </c>
      <c r="E98">
        <v>290</v>
      </c>
      <c r="F98" t="s">
        <v>104</v>
      </c>
      <c r="G98" t="s">
        <v>199</v>
      </c>
    </row>
    <row r="99" ht="15" customHeight="1" spans="1:7" x14ac:dyDescent="0.25">
      <c r="A99" t="s">
        <v>196</v>
      </c>
      <c r="B99" t="s">
        <v>197</v>
      </c>
      <c r="C99" t="s">
        <v>198</v>
      </c>
      <c r="D99" t="s">
        <v>169</v>
      </c>
      <c r="E99">
        <v>-415</v>
      </c>
      <c r="F99" t="s">
        <v>104</v>
      </c>
      <c r="G99" t="s">
        <v>199</v>
      </c>
    </row>
    <row r="100" ht="15" customHeight="1" spans="1:7" x14ac:dyDescent="0.25">
      <c r="A100" t="s">
        <v>196</v>
      </c>
      <c r="B100" t="s">
        <v>197</v>
      </c>
      <c r="C100" t="s">
        <v>200</v>
      </c>
      <c r="D100" t="s">
        <v>167</v>
      </c>
      <c r="E100">
        <v>1037</v>
      </c>
      <c r="F100" t="s">
        <v>101</v>
      </c>
      <c r="G100" t="s">
        <v>201</v>
      </c>
    </row>
    <row r="101" ht="15" customHeight="1" spans="1:7" x14ac:dyDescent="0.25">
      <c r="A101" t="s">
        <v>196</v>
      </c>
      <c r="B101" t="s">
        <v>197</v>
      </c>
      <c r="C101" t="s">
        <v>200</v>
      </c>
      <c r="D101" t="s">
        <v>103</v>
      </c>
      <c r="E101">
        <v>274</v>
      </c>
      <c r="F101" t="s">
        <v>104</v>
      </c>
      <c r="G101" t="s">
        <v>201</v>
      </c>
    </row>
    <row r="102" ht="15" customHeight="1" spans="1:7" x14ac:dyDescent="0.25">
      <c r="A102" t="s">
        <v>196</v>
      </c>
      <c r="B102" t="s">
        <v>197</v>
      </c>
      <c r="C102" t="s">
        <v>200</v>
      </c>
      <c r="D102" t="s">
        <v>169</v>
      </c>
      <c r="E102">
        <v>-415</v>
      </c>
      <c r="F102" t="s">
        <v>104</v>
      </c>
      <c r="G102" t="s">
        <v>201</v>
      </c>
    </row>
    <row r="103" ht="15" customHeight="1" spans="1:7" x14ac:dyDescent="0.25">
      <c r="A103" t="s">
        <v>196</v>
      </c>
      <c r="B103" t="s">
        <v>197</v>
      </c>
      <c r="C103" t="s">
        <v>202</v>
      </c>
      <c r="D103" t="s">
        <v>167</v>
      </c>
      <c r="E103">
        <v>1037</v>
      </c>
      <c r="F103" t="s">
        <v>101</v>
      </c>
      <c r="G103" t="s">
        <v>203</v>
      </c>
    </row>
    <row r="104" ht="15" customHeight="1" spans="1:7" x14ac:dyDescent="0.25">
      <c r="A104" t="s">
        <v>196</v>
      </c>
      <c r="B104" t="s">
        <v>197</v>
      </c>
      <c r="C104" t="s">
        <v>202</v>
      </c>
      <c r="D104" t="s">
        <v>103</v>
      </c>
      <c r="E104">
        <v>244</v>
      </c>
      <c r="F104" t="s">
        <v>104</v>
      </c>
      <c r="G104" t="s">
        <v>203</v>
      </c>
    </row>
    <row r="105" ht="15" customHeight="1" spans="1:7" x14ac:dyDescent="0.25">
      <c r="A105" t="s">
        <v>196</v>
      </c>
      <c r="B105" t="s">
        <v>197</v>
      </c>
      <c r="C105" t="s">
        <v>202</v>
      </c>
      <c r="D105" t="s">
        <v>169</v>
      </c>
      <c r="E105">
        <v>-415</v>
      </c>
      <c r="F105" t="s">
        <v>104</v>
      </c>
      <c r="G105" t="s">
        <v>203</v>
      </c>
    </row>
    <row r="106" ht="15" customHeight="1" spans="1:7" x14ac:dyDescent="0.25">
      <c r="A106" t="s">
        <v>196</v>
      </c>
      <c r="B106" t="s">
        <v>197</v>
      </c>
      <c r="C106" t="s">
        <v>204</v>
      </c>
      <c r="D106" t="s">
        <v>117</v>
      </c>
      <c r="E106">
        <v>1086</v>
      </c>
      <c r="F106" t="s">
        <v>101</v>
      </c>
      <c r="G106" t="s">
        <v>205</v>
      </c>
    </row>
    <row r="107" ht="15" customHeight="1" spans="1:7" x14ac:dyDescent="0.25">
      <c r="A107" t="s">
        <v>196</v>
      </c>
      <c r="B107" t="s">
        <v>197</v>
      </c>
      <c r="C107" t="s">
        <v>204</v>
      </c>
      <c r="D107" t="s">
        <v>103</v>
      </c>
      <c r="E107">
        <v>64</v>
      </c>
      <c r="F107" t="s">
        <v>104</v>
      </c>
      <c r="G107" t="s">
        <v>205</v>
      </c>
    </row>
    <row r="108" ht="15" customHeight="1" spans="1:7" x14ac:dyDescent="0.25">
      <c r="A108" t="s">
        <v>196</v>
      </c>
      <c r="B108" t="s">
        <v>197</v>
      </c>
      <c r="C108" t="s">
        <v>206</v>
      </c>
      <c r="D108" t="s">
        <v>114</v>
      </c>
      <c r="E108">
        <v>1131</v>
      </c>
      <c r="F108" t="s">
        <v>101</v>
      </c>
      <c r="G108" t="s">
        <v>107</v>
      </c>
    </row>
    <row r="109" ht="15" customHeight="1" spans="1:7" x14ac:dyDescent="0.25">
      <c r="A109" t="s">
        <v>196</v>
      </c>
      <c r="B109" t="s">
        <v>197</v>
      </c>
      <c r="C109" t="s">
        <v>206</v>
      </c>
      <c r="D109" t="s">
        <v>115</v>
      </c>
      <c r="E109">
        <v>-565</v>
      </c>
      <c r="F109" t="s">
        <v>104</v>
      </c>
      <c r="G109" t="s">
        <v>107</v>
      </c>
    </row>
    <row r="110" ht="15" customHeight="1" spans="1:7" x14ac:dyDescent="0.25">
      <c r="A110" t="s">
        <v>174</v>
      </c>
      <c r="B110" t="s">
        <v>207</v>
      </c>
      <c r="C110" t="s">
        <v>208</v>
      </c>
      <c r="D110" t="s">
        <v>111</v>
      </c>
      <c r="E110">
        <v>109</v>
      </c>
      <c r="F110" t="s">
        <v>101</v>
      </c>
      <c r="G110" t="s">
        <v>209</v>
      </c>
    </row>
    <row r="111" ht="15" customHeight="1" spans="1:7" x14ac:dyDescent="0.25">
      <c r="A111" t="s">
        <v>174</v>
      </c>
      <c r="B111" t="s">
        <v>207</v>
      </c>
      <c r="C111" t="s">
        <v>208</v>
      </c>
      <c r="D111" t="s">
        <v>103</v>
      </c>
      <c r="E111">
        <v>6</v>
      </c>
      <c r="F111" t="s">
        <v>104</v>
      </c>
      <c r="G111" t="s">
        <v>209</v>
      </c>
    </row>
    <row r="112" ht="15" customHeight="1" spans="1:7" x14ac:dyDescent="0.25">
      <c r="A112" t="s">
        <v>174</v>
      </c>
      <c r="B112" t="s">
        <v>207</v>
      </c>
      <c r="C112" t="s">
        <v>210</v>
      </c>
      <c r="D112" t="s">
        <v>211</v>
      </c>
      <c r="E112">
        <v>514</v>
      </c>
      <c r="F112" t="s">
        <v>101</v>
      </c>
      <c r="G112" t="s">
        <v>107</v>
      </c>
    </row>
    <row r="113" ht="15" customHeight="1" spans="1:7" x14ac:dyDescent="0.25">
      <c r="A113" t="s">
        <v>174</v>
      </c>
      <c r="B113" t="s">
        <v>207</v>
      </c>
      <c r="C113" t="s">
        <v>210</v>
      </c>
      <c r="D113" t="s">
        <v>211</v>
      </c>
      <c r="E113">
        <v>514</v>
      </c>
      <c r="F113" t="s">
        <v>101</v>
      </c>
      <c r="G113" t="s">
        <v>107</v>
      </c>
    </row>
    <row r="114" ht="15" customHeight="1" spans="1:7" x14ac:dyDescent="0.25">
      <c r="A114" t="s">
        <v>196</v>
      </c>
      <c r="B114" t="s">
        <v>197</v>
      </c>
      <c r="C114" t="s">
        <v>200</v>
      </c>
      <c r="D114" t="s">
        <v>103</v>
      </c>
      <c r="E114">
        <v>259</v>
      </c>
      <c r="F114" t="s">
        <v>104</v>
      </c>
      <c r="G114" t="s">
        <v>201</v>
      </c>
    </row>
    <row r="115" ht="15" customHeight="1" spans="1:7" x14ac:dyDescent="0.25">
      <c r="A115" t="s">
        <v>196</v>
      </c>
      <c r="B115" t="s">
        <v>197</v>
      </c>
      <c r="C115" t="s">
        <v>200</v>
      </c>
      <c r="D115" t="s">
        <v>169</v>
      </c>
      <c r="E115">
        <v>-415</v>
      </c>
      <c r="F115" t="s">
        <v>104</v>
      </c>
      <c r="G115" t="s">
        <v>201</v>
      </c>
    </row>
    <row r="116" ht="15" customHeight="1" spans="1:7" x14ac:dyDescent="0.25">
      <c r="A116" t="s">
        <v>196</v>
      </c>
      <c r="B116" t="s">
        <v>197</v>
      </c>
      <c r="C116" t="s">
        <v>202</v>
      </c>
      <c r="D116" t="s">
        <v>167</v>
      </c>
      <c r="E116">
        <v>1037</v>
      </c>
      <c r="F116" t="s">
        <v>101</v>
      </c>
      <c r="G116" t="s">
        <v>203</v>
      </c>
    </row>
    <row r="117" ht="15" customHeight="1" spans="1:7" x14ac:dyDescent="0.25">
      <c r="A117" t="s">
        <v>196</v>
      </c>
      <c r="B117" t="s">
        <v>197</v>
      </c>
      <c r="C117" t="s">
        <v>202</v>
      </c>
      <c r="D117" t="s">
        <v>103</v>
      </c>
      <c r="E117">
        <v>229</v>
      </c>
      <c r="F117" t="s">
        <v>104</v>
      </c>
      <c r="G117" t="s">
        <v>203</v>
      </c>
    </row>
    <row r="118" ht="15" customHeight="1" spans="1:7" x14ac:dyDescent="0.25">
      <c r="A118" t="s">
        <v>196</v>
      </c>
      <c r="B118" t="s">
        <v>197</v>
      </c>
      <c r="C118" t="s">
        <v>202</v>
      </c>
      <c r="D118" t="s">
        <v>169</v>
      </c>
      <c r="E118">
        <v>-415</v>
      </c>
      <c r="F118" t="s">
        <v>104</v>
      </c>
      <c r="G118" t="s">
        <v>203</v>
      </c>
    </row>
    <row r="119" ht="15" customHeight="1" spans="1:7" x14ac:dyDescent="0.25">
      <c r="A119" t="s">
        <v>196</v>
      </c>
      <c r="B119" t="s">
        <v>197</v>
      </c>
      <c r="C119" t="s">
        <v>204</v>
      </c>
      <c r="D119" t="s">
        <v>117</v>
      </c>
      <c r="E119">
        <v>1086</v>
      </c>
      <c r="F119" t="s">
        <v>101</v>
      </c>
      <c r="G119" t="s">
        <v>205</v>
      </c>
    </row>
    <row r="120" ht="15" customHeight="1" spans="1:7" x14ac:dyDescent="0.25">
      <c r="A120" t="s">
        <v>196</v>
      </c>
      <c r="B120" t="s">
        <v>197</v>
      </c>
      <c r="C120" t="s">
        <v>204</v>
      </c>
      <c r="D120" t="s">
        <v>103</v>
      </c>
      <c r="E120">
        <v>48</v>
      </c>
      <c r="F120" t="s">
        <v>104</v>
      </c>
      <c r="G120" t="s">
        <v>205</v>
      </c>
    </row>
    <row r="121" ht="15" customHeight="1" spans="1:7" x14ac:dyDescent="0.25">
      <c r="A121" t="s">
        <v>174</v>
      </c>
      <c r="B121" t="s">
        <v>207</v>
      </c>
      <c r="C121" t="s">
        <v>208</v>
      </c>
      <c r="D121" t="s">
        <v>111</v>
      </c>
      <c r="E121">
        <v>109</v>
      </c>
      <c r="F121" t="s">
        <v>101</v>
      </c>
      <c r="G121" t="s">
        <v>209</v>
      </c>
    </row>
    <row r="122" ht="15" customHeight="1" spans="1:7" x14ac:dyDescent="0.25">
      <c r="A122" t="s">
        <v>174</v>
      </c>
      <c r="B122" t="s">
        <v>207</v>
      </c>
      <c r="C122" t="s">
        <v>208</v>
      </c>
      <c r="D122" t="s">
        <v>103</v>
      </c>
      <c r="E122">
        <v>5</v>
      </c>
      <c r="F122" t="s">
        <v>104</v>
      </c>
      <c r="G122" t="s">
        <v>209</v>
      </c>
    </row>
    <row r="123" ht="15" customHeight="1" spans="1:7" x14ac:dyDescent="0.25">
      <c r="A123" t="s">
        <v>174</v>
      </c>
      <c r="B123" t="s">
        <v>207</v>
      </c>
      <c r="C123" t="s">
        <v>210</v>
      </c>
      <c r="D123" t="s">
        <v>211</v>
      </c>
      <c r="E123">
        <v>514</v>
      </c>
      <c r="F123" t="s">
        <v>101</v>
      </c>
      <c r="G123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Tableros</vt:lpstr>
      <vt:lpstr>Nuevas</vt:lpstr>
      <vt:lpstr>Viejas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2024-06-06T18:52:15Z</dcterms:created>
  <dcterms:modified xsi:type="dcterms:W3CDTF">2025-02-11T22:47:54Z</dcterms:modified>
</cp:coreProperties>
</file>