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F6DB8EC-3619-478B-8871-73DFD4AC9553}" xr6:coauthVersionLast="47" xr6:coauthVersionMax="47" xr10:uidLastSave="{00000000-0000-0000-0000-000000000000}"/>
  <bookViews>
    <workbookView xWindow="-120" yWindow="-120" windowWidth="24240" windowHeight="13020" xr2:uid="{EE18D915-63DE-45E5-98B8-F371E92A796E}"/>
  </bookViews>
  <sheets>
    <sheet name="Sheet1" sheetId="1" r:id="rId1"/>
    <sheet name="Sheet2" sheetId="2" r:id="rId2"/>
  </sheets>
  <definedNames>
    <definedName name="W">Sheet1!$G$18:$G$24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6" i="1"/>
  <c r="O25" i="1"/>
  <c r="L28" i="1"/>
  <c r="L27" i="1"/>
  <c r="L26" i="1"/>
  <c r="L25" i="1"/>
  <c r="M25" i="1" s="1"/>
  <c r="N25" i="1" s="1"/>
  <c r="K28" i="1"/>
  <c r="M28" i="1" s="1"/>
  <c r="N28" i="1" s="1"/>
  <c r="K27" i="1"/>
  <c r="M27" i="1" s="1"/>
  <c r="N27" i="1" s="1"/>
  <c r="K26" i="1"/>
  <c r="M26" i="1" s="1"/>
  <c r="N26" i="1" s="1"/>
  <c r="K25" i="1"/>
  <c r="E16" i="1"/>
  <c r="E21" i="1" s="1"/>
  <c r="G21" i="1" s="1"/>
  <c r="E19" i="1"/>
  <c r="G19" i="1" s="1"/>
  <c r="J16" i="1"/>
  <c r="E22" i="1" s="1"/>
  <c r="G22" i="1" s="1"/>
  <c r="E20" i="1" l="1"/>
  <c r="G20" i="1" s="1"/>
  <c r="E24" i="1"/>
  <c r="G24" i="1" s="1"/>
  <c r="E23" i="1"/>
  <c r="G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78D1C-9F6C-45EF-BD96-A895A35DA96D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<sst xmlns="http://schemas.openxmlformats.org/spreadsheetml/2006/main" count="55" uniqueCount="32">
  <si>
    <t>Nama</t>
  </si>
  <si>
    <t>Ampere</t>
  </si>
  <si>
    <t>Voltage</t>
  </si>
  <si>
    <t>Raspi 5</t>
  </si>
  <si>
    <t>Motor PG28 (4 buah)</t>
  </si>
  <si>
    <t>Motor PG45 (4 buah)</t>
  </si>
  <si>
    <t xml:space="preserve">Linear actuator </t>
  </si>
  <si>
    <t xml:space="preserve">Arduino mega pro </t>
  </si>
  <si>
    <t>STM32</t>
  </si>
  <si>
    <t xml:space="preserve">ESP </t>
  </si>
  <si>
    <t>3.2 V</t>
  </si>
  <si>
    <t xml:space="preserve">MPU6050 </t>
  </si>
  <si>
    <t>2.375V-3.46V</t>
  </si>
  <si>
    <t>4 motor driver l298N</t>
  </si>
  <si>
    <t>5-35 V</t>
  </si>
  <si>
    <t xml:space="preserve">Lidar </t>
  </si>
  <si>
    <t>ultrasonic (16 buah)</t>
  </si>
  <si>
    <t>Total</t>
  </si>
  <si>
    <t>Beban 2</t>
  </si>
  <si>
    <t>Beban BMS</t>
  </si>
  <si>
    <t>Amper</t>
  </si>
  <si>
    <t>W</t>
  </si>
  <si>
    <t>Backup Batt</t>
  </si>
  <si>
    <t>Seri</t>
  </si>
  <si>
    <t>Watt</t>
  </si>
  <si>
    <t>A</t>
  </si>
  <si>
    <t>Pararel</t>
  </si>
  <si>
    <t>Durasi(Jam)</t>
  </si>
  <si>
    <t>Berat Batt</t>
  </si>
  <si>
    <t>Berat Gram</t>
  </si>
  <si>
    <t>Note : Hasil Beban Daya
Voltage Dapat diubah</t>
  </si>
  <si>
    <t>Ubah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</si>
</sst>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4" xfId="0" applyFill="1" applyBorder="1"/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/>
    <xf numFmtId="0" fontId="5" fillId="0" borderId="17" xfId="0" applyFont="1" applyBorder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98B7C9-2417-4066-9439-5E224AD480A4}" name="Table16" displayName="Table16" ref="I4:K16" totalsRowShown="0" headerRowDxfId="11" dataDxfId="10">
  <autoFilter ref="I4:K16" xr:uid="{2198B7C9-2417-4066-9439-5E224AD480A4}"/>
  <tableColumns count="3">
    <tableColumn id="1" xr3:uid="{9C25F0AE-578D-477F-8979-3B7EFB709A85}" name="Nama" dataDxfId="9"/>
    <tableColumn id="2" xr3:uid="{C7FB8964-F3CC-4E80-9471-F075F64A4CAC}" name="Ampere" dataDxfId="8"/>
    <tableColumn id="3" xr3:uid="{37C25FAA-9FDC-4515-AE25-200F07475F87}" name="Voltage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36915-6424-4008-86F3-CBFBDB9C58A0}" name="Table1" displayName="Table1" ref="D4:F16" totalsRowShown="0" headerRowDxfId="6" dataDxfId="5">
  <autoFilter ref="D4:F16" xr:uid="{72436915-6424-4008-86F3-CBFBDB9C58A0}"/>
  <tableColumns count="3">
    <tableColumn id="1" xr3:uid="{C74F9CEA-F24A-4C91-9AFF-E7C3AB1E360B}" name="Nama" dataDxfId="4"/>
    <tableColumn id="2" xr3:uid="{CF358D5F-C5A2-408B-80CF-1FCB28FE1733}" name="Ampere" dataDxfId="3"/>
    <tableColumn id="3" xr3:uid="{B1CFBB20-9A2D-411E-80A6-A37BCCE75736}" name="Voltag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AD3D-5FDB-4ED1-B0B2-BB486FDAD7B7}">
  <dimension ref="D2:O30"/>
  <sheetViews>
    <sheetView tabSelected="1" workbookViewId="0">
      <selection activeCell="G28" sqref="G28"/>
    </sheetView>
  </sheetViews>
  <sheetFormatPr defaultRowHeight="15" x14ac:dyDescent="0.25"/>
  <cols>
    <col min="1" max="1" width="12.140625" customWidth="1"/>
    <col min="2" max="2" width="7" customWidth="1"/>
    <col min="3" max="3" width="7.140625" customWidth="1"/>
    <col min="4" max="4" width="18.7109375" customWidth="1"/>
    <col min="5" max="5" width="13.140625" customWidth="1"/>
    <col min="6" max="6" width="13.85546875" customWidth="1"/>
    <col min="7" max="7" width="11" customWidth="1"/>
    <col min="14" max="14" width="16.140625" customWidth="1"/>
  </cols>
  <sheetData>
    <row r="2" spans="4:12" ht="19.5" x14ac:dyDescent="0.35">
      <c r="F2" s="14" t="s">
        <v>19</v>
      </c>
      <c r="G2" s="15"/>
      <c r="H2" s="15"/>
      <c r="I2" s="15"/>
      <c r="J2" s="15"/>
    </row>
    <row r="4" spans="4:12" ht="15.75" x14ac:dyDescent="0.25">
      <c r="D4" s="1" t="s">
        <v>0</v>
      </c>
      <c r="E4" s="1" t="s">
        <v>1</v>
      </c>
      <c r="F4" s="1" t="s">
        <v>2</v>
      </c>
      <c r="I4" s="1" t="s">
        <v>0</v>
      </c>
      <c r="J4" s="1" t="s">
        <v>1</v>
      </c>
      <c r="K4" s="1" t="s">
        <v>2</v>
      </c>
    </row>
    <row r="5" spans="4:12" ht="15.75" x14ac:dyDescent="0.25">
      <c r="D5" s="1" t="s">
        <v>3</v>
      </c>
      <c r="E5" s="3">
        <v>3</v>
      </c>
      <c r="F5" s="3">
        <v>5</v>
      </c>
      <c r="G5" s="4"/>
      <c r="I5" s="1" t="s">
        <v>3</v>
      </c>
      <c r="J5" s="3">
        <v>3</v>
      </c>
      <c r="K5" s="3">
        <v>5</v>
      </c>
      <c r="L5" s="4"/>
    </row>
    <row r="6" spans="4:12" ht="47.25" x14ac:dyDescent="0.25">
      <c r="D6" s="1" t="s">
        <v>4</v>
      </c>
      <c r="E6" s="3">
        <v>0.16</v>
      </c>
      <c r="F6" s="3">
        <v>24</v>
      </c>
      <c r="G6" s="4"/>
      <c r="I6" s="1" t="s">
        <v>4</v>
      </c>
      <c r="J6" s="3">
        <v>0.16</v>
      </c>
      <c r="K6" s="3">
        <v>24</v>
      </c>
      <c r="L6" s="4"/>
    </row>
    <row r="7" spans="4:12" ht="47.25" x14ac:dyDescent="0.25">
      <c r="D7" s="1" t="s">
        <v>5</v>
      </c>
      <c r="E7" s="3">
        <v>3.2</v>
      </c>
      <c r="F7" s="3">
        <v>24</v>
      </c>
      <c r="G7" s="4"/>
      <c r="I7" s="1" t="s">
        <v>5</v>
      </c>
      <c r="J7" s="3">
        <v>0</v>
      </c>
      <c r="K7" s="3">
        <v>24</v>
      </c>
      <c r="L7" s="4"/>
    </row>
    <row r="8" spans="4:12" ht="31.5" x14ac:dyDescent="0.25">
      <c r="D8" s="1" t="s">
        <v>6</v>
      </c>
      <c r="E8" s="3">
        <v>0</v>
      </c>
      <c r="F8" s="3">
        <v>12</v>
      </c>
      <c r="G8" s="4"/>
      <c r="I8" s="1" t="s">
        <v>6</v>
      </c>
      <c r="J8" s="3">
        <v>0</v>
      </c>
      <c r="K8" s="3">
        <v>12</v>
      </c>
      <c r="L8" s="4"/>
    </row>
    <row r="9" spans="4:12" ht="31.5" x14ac:dyDescent="0.25">
      <c r="D9" s="1" t="s">
        <v>7</v>
      </c>
      <c r="E9" s="3">
        <v>0.8</v>
      </c>
      <c r="F9" s="3">
        <v>5</v>
      </c>
      <c r="G9" s="4"/>
      <c r="I9" s="1" t="s">
        <v>7</v>
      </c>
      <c r="J9" s="3">
        <v>0.8</v>
      </c>
      <c r="K9" s="3">
        <v>5</v>
      </c>
      <c r="L9" s="4"/>
    </row>
    <row r="10" spans="4:12" ht="15.75" x14ac:dyDescent="0.25">
      <c r="D10" s="1" t="s">
        <v>8</v>
      </c>
      <c r="E10" s="3">
        <v>0</v>
      </c>
      <c r="F10" s="3">
        <v>2</v>
      </c>
      <c r="G10" s="4"/>
      <c r="I10" s="1" t="s">
        <v>8</v>
      </c>
      <c r="J10" s="3">
        <v>0</v>
      </c>
      <c r="K10" s="3">
        <v>2</v>
      </c>
      <c r="L10" s="4"/>
    </row>
    <row r="11" spans="4:12" ht="15.75" x14ac:dyDescent="0.25">
      <c r="D11" s="1" t="s">
        <v>9</v>
      </c>
      <c r="E11" s="3">
        <v>2.3800000000000002E-2</v>
      </c>
      <c r="F11" s="3" t="s">
        <v>10</v>
      </c>
      <c r="G11" s="4"/>
      <c r="I11" s="1" t="s">
        <v>9</v>
      </c>
      <c r="J11" s="3">
        <v>2.3800000000000002E-2</v>
      </c>
      <c r="K11" s="3" t="s">
        <v>10</v>
      </c>
      <c r="L11" s="4"/>
    </row>
    <row r="12" spans="4:12" ht="31.5" x14ac:dyDescent="0.25">
      <c r="D12" s="1" t="s">
        <v>11</v>
      </c>
      <c r="E12" s="3">
        <v>3.5999999999999999E-3</v>
      </c>
      <c r="F12" s="3" t="s">
        <v>12</v>
      </c>
      <c r="G12" s="4"/>
      <c r="I12" s="1" t="s">
        <v>11</v>
      </c>
      <c r="J12" s="3">
        <v>3.5999999999999999E-3</v>
      </c>
      <c r="K12" s="3" t="s">
        <v>12</v>
      </c>
      <c r="L12" s="4"/>
    </row>
    <row r="13" spans="4:12" ht="47.25" x14ac:dyDescent="0.25">
      <c r="D13" s="1" t="s">
        <v>13</v>
      </c>
      <c r="E13" s="3">
        <v>0.05</v>
      </c>
      <c r="F13" s="3" t="s">
        <v>14</v>
      </c>
      <c r="G13" s="4"/>
      <c r="I13" s="1" t="s">
        <v>13</v>
      </c>
      <c r="J13" s="3">
        <v>0.05</v>
      </c>
      <c r="K13" s="3" t="s">
        <v>14</v>
      </c>
      <c r="L13" s="4"/>
    </row>
    <row r="14" spans="4:12" ht="15.75" x14ac:dyDescent="0.25">
      <c r="D14" s="1" t="s">
        <v>15</v>
      </c>
      <c r="E14" s="3">
        <v>0.5</v>
      </c>
      <c r="F14" s="3">
        <v>12</v>
      </c>
      <c r="G14" s="4"/>
      <c r="I14" s="1" t="s">
        <v>15</v>
      </c>
      <c r="J14" s="3">
        <v>0.5</v>
      </c>
      <c r="K14" s="3">
        <v>12</v>
      </c>
      <c r="L14" s="4"/>
    </row>
    <row r="15" spans="4:12" ht="47.25" x14ac:dyDescent="0.25">
      <c r="D15" s="1" t="s">
        <v>16</v>
      </c>
      <c r="E15" s="3">
        <v>0.1</v>
      </c>
      <c r="F15" s="3">
        <v>5</v>
      </c>
      <c r="G15" s="4"/>
      <c r="I15" s="1" t="s">
        <v>16</v>
      </c>
      <c r="J15" s="3">
        <v>0.1</v>
      </c>
      <c r="K15" s="3">
        <v>5</v>
      </c>
      <c r="L15" s="4"/>
    </row>
    <row r="16" spans="4:12" ht="15.75" x14ac:dyDescent="0.25">
      <c r="D16" s="2" t="s">
        <v>17</v>
      </c>
      <c r="E16" s="2">
        <f>SUM(E5:E15)</f>
        <v>7.8373999999999988</v>
      </c>
      <c r="F16" s="2"/>
      <c r="I16" s="2" t="s">
        <v>17</v>
      </c>
      <c r="J16" s="2">
        <f>SUM(J5:J15)</f>
        <v>4.6373999999999995</v>
      </c>
      <c r="K16" s="2"/>
    </row>
    <row r="18" spans="4:15" x14ac:dyDescent="0.25">
      <c r="D18" s="6"/>
      <c r="E18" s="12" t="s">
        <v>20</v>
      </c>
      <c r="F18" s="13" t="s">
        <v>2</v>
      </c>
      <c r="G18" s="11" t="s">
        <v>21</v>
      </c>
      <c r="H18" s="6"/>
      <c r="I18" s="6"/>
    </row>
    <row r="19" spans="4:15" x14ac:dyDescent="0.25">
      <c r="D19" s="6"/>
      <c r="E19" s="5">
        <f>E16</f>
        <v>7.8373999999999988</v>
      </c>
      <c r="F19" s="7">
        <v>24</v>
      </c>
      <c r="G19" s="10">
        <f>E19*F19</f>
        <v>188.09759999999997</v>
      </c>
      <c r="H19" s="6"/>
    </row>
    <row r="20" spans="4:15" x14ac:dyDescent="0.25">
      <c r="D20" s="6"/>
      <c r="E20" s="5">
        <f>J16</f>
        <v>4.6373999999999995</v>
      </c>
      <c r="F20" s="7">
        <v>24</v>
      </c>
      <c r="G20" s="10">
        <f t="shared" ref="G20:G24" si="0">E20*F20</f>
        <v>111.29759999999999</v>
      </c>
      <c r="H20" s="6"/>
      <c r="I20" s="6"/>
    </row>
    <row r="21" spans="4:15" x14ac:dyDescent="0.25">
      <c r="D21" s="6"/>
      <c r="E21" s="5">
        <f>E16</f>
        <v>7.8373999999999988</v>
      </c>
      <c r="F21" s="7">
        <v>36</v>
      </c>
      <c r="G21" s="10">
        <f t="shared" si="0"/>
        <v>282.14639999999997</v>
      </c>
      <c r="H21" s="6"/>
      <c r="I21" s="6"/>
      <c r="M21" s="30" t="s">
        <v>31</v>
      </c>
    </row>
    <row r="22" spans="4:15" x14ac:dyDescent="0.25">
      <c r="D22" s="6"/>
      <c r="E22" s="5">
        <f>J16</f>
        <v>4.6373999999999995</v>
      </c>
      <c r="F22" s="7">
        <v>36</v>
      </c>
      <c r="G22" s="10">
        <f t="shared" si="0"/>
        <v>166.94639999999998</v>
      </c>
      <c r="H22" s="6"/>
      <c r="I22" s="26" t="s">
        <v>22</v>
      </c>
      <c r="J22" s="27"/>
      <c r="K22" s="11" t="s">
        <v>2</v>
      </c>
      <c r="L22" s="11" t="s">
        <v>1</v>
      </c>
      <c r="M22" s="11" t="s">
        <v>24</v>
      </c>
      <c r="N22" s="11" t="s">
        <v>29</v>
      </c>
    </row>
    <row r="23" spans="4:15" ht="15.75" customHeight="1" x14ac:dyDescent="0.25">
      <c r="D23" s="6"/>
      <c r="E23" s="5">
        <f>E16</f>
        <v>7.8373999999999988</v>
      </c>
      <c r="F23" s="7">
        <v>48</v>
      </c>
      <c r="G23" s="10">
        <f t="shared" si="0"/>
        <v>376.19519999999994</v>
      </c>
      <c r="H23" s="6"/>
      <c r="I23" s="28"/>
      <c r="J23" s="29"/>
      <c r="K23" s="17">
        <v>3.7</v>
      </c>
      <c r="L23" s="17">
        <v>5</v>
      </c>
      <c r="M23" s="17">
        <v>111.29759999999999</v>
      </c>
      <c r="N23" s="18">
        <v>71</v>
      </c>
    </row>
    <row r="24" spans="4:15" ht="15.75" thickBot="1" x14ac:dyDescent="0.3">
      <c r="D24" s="6"/>
      <c r="E24" s="19">
        <f>J16</f>
        <v>4.6373999999999995</v>
      </c>
      <c r="F24" s="20">
        <v>48</v>
      </c>
      <c r="G24" s="21">
        <f t="shared" si="0"/>
        <v>222.59519999999998</v>
      </c>
      <c r="H24" s="6"/>
      <c r="I24" s="17" t="s">
        <v>23</v>
      </c>
      <c r="J24" s="17" t="s">
        <v>26</v>
      </c>
      <c r="K24" s="17" t="s">
        <v>2</v>
      </c>
      <c r="L24" s="17" t="s">
        <v>25</v>
      </c>
      <c r="M24" s="17" t="s">
        <v>24</v>
      </c>
      <c r="N24" s="17" t="s">
        <v>27</v>
      </c>
      <c r="O24" s="17" t="s">
        <v>28</v>
      </c>
    </row>
    <row r="25" spans="4:15" x14ac:dyDescent="0.25">
      <c r="D25" s="6"/>
      <c r="E25" s="31" t="s">
        <v>30</v>
      </c>
      <c r="F25" s="32"/>
      <c r="G25" s="32"/>
      <c r="H25" s="6"/>
      <c r="I25" s="22">
        <v>10</v>
      </c>
      <c r="J25" s="23">
        <v>4</v>
      </c>
      <c r="K25" s="23">
        <f>K23*I25</f>
        <v>37</v>
      </c>
      <c r="L25" s="22">
        <f>L23*J25</f>
        <v>20</v>
      </c>
      <c r="M25" s="23">
        <f>K25*L25</f>
        <v>740</v>
      </c>
      <c r="N25" s="22">
        <f>M25/M23</f>
        <v>6.6488405859605244</v>
      </c>
      <c r="O25" s="24">
        <f>N23*I25*J25</f>
        <v>2840</v>
      </c>
    </row>
    <row r="26" spans="4:15" x14ac:dyDescent="0.25">
      <c r="D26" s="6"/>
      <c r="E26" s="33"/>
      <c r="F26" s="33"/>
      <c r="G26" s="33"/>
      <c r="H26" s="6"/>
      <c r="I26" s="5">
        <v>10</v>
      </c>
      <c r="J26" s="6">
        <v>5</v>
      </c>
      <c r="K26" s="6">
        <f>K23*I26</f>
        <v>37</v>
      </c>
      <c r="L26" s="5">
        <f>L23*J26</f>
        <v>25</v>
      </c>
      <c r="M26" s="6">
        <f t="shared" ref="M26:M28" si="1">K26*L26</f>
        <v>925</v>
      </c>
      <c r="N26" s="5">
        <f>M26/M23</f>
        <v>8.3110507324506564</v>
      </c>
      <c r="O26" s="7">
        <f>N23*I26*J26</f>
        <v>3550</v>
      </c>
    </row>
    <row r="27" spans="4:15" x14ac:dyDescent="0.25">
      <c r="D27" s="6"/>
      <c r="E27" s="6"/>
      <c r="F27" s="6"/>
      <c r="G27" s="6"/>
      <c r="H27" s="6"/>
      <c r="I27" s="5">
        <v>10</v>
      </c>
      <c r="J27" s="6">
        <v>6</v>
      </c>
      <c r="K27" s="6">
        <f>K23*I27</f>
        <v>37</v>
      </c>
      <c r="L27" s="5">
        <f>L23*J27</f>
        <v>30</v>
      </c>
      <c r="M27" s="6">
        <f t="shared" si="1"/>
        <v>1110</v>
      </c>
      <c r="N27" s="5">
        <f>M27/M23</f>
        <v>9.9732608789407866</v>
      </c>
      <c r="O27" s="7">
        <f>N23*I27*J27</f>
        <v>4260</v>
      </c>
    </row>
    <row r="28" spans="4:15" x14ac:dyDescent="0.25">
      <c r="D28" s="6"/>
      <c r="E28" s="6"/>
      <c r="F28" s="6"/>
      <c r="G28" s="6"/>
      <c r="H28" s="6"/>
      <c r="I28" s="25">
        <v>8</v>
      </c>
      <c r="J28" s="16">
        <v>10</v>
      </c>
      <c r="K28" s="16">
        <f>K23*I28</f>
        <v>29.6</v>
      </c>
      <c r="L28" s="8">
        <f>L23*J28</f>
        <v>50</v>
      </c>
      <c r="M28" s="16">
        <f t="shared" si="1"/>
        <v>1480</v>
      </c>
      <c r="N28" s="8">
        <f>M28/M23</f>
        <v>13.297681171921049</v>
      </c>
      <c r="O28" s="9">
        <f>N23*I28*J28</f>
        <v>5680</v>
      </c>
    </row>
    <row r="29" spans="4:15" x14ac:dyDescent="0.25">
      <c r="D29" s="6"/>
      <c r="E29" s="6"/>
      <c r="F29" s="6"/>
      <c r="G29" s="6"/>
      <c r="H29" s="6"/>
    </row>
    <row r="30" spans="4:15" x14ac:dyDescent="0.25">
      <c r="D30" s="6"/>
      <c r="E30" s="6"/>
      <c r="F30" s="6"/>
      <c r="G30" s="6"/>
      <c r="H30" s="6"/>
    </row>
  </sheetData>
  <mergeCells count="3">
    <mergeCell ref="F2:J2"/>
    <mergeCell ref="I22:J23"/>
    <mergeCell ref="E25:G26"/>
  </mergeCells>
  <conditionalFormatting sqref="M23:N23">
    <cfRule type="timePeriod" dxfId="0" priority="1" timePeriod="yesterday">
      <formula>FLOOR(M23,1)=TODAY()-1</formula>
    </cfRule>
  </conditionalFormatting>
  <dataValidations count="1">
    <dataValidation type="list" allowBlank="1" showInputMessage="1" showErrorMessage="1" sqref="M23" xr:uid="{C56179D6-10F5-43EE-A0CF-BCECFB7B2A19}">
      <formula1>$G$19:$G$24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8A45-9ABA-46A6-B2D4-7E49BB50A218}">
  <dimension ref="A1"/>
  <sheetViews>
    <sheetView topLeftCell="A7" workbookViewId="0">
      <selection activeCell="A3" sqref="A3:E22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q G o p W d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K h q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a i l Z e i z s a p 8 A A A D Y A A A A E w A c A E Z v c m 1 1 b G F z L 1 N l Y 3 R p b 2 4 x L m 0 g o h g A K K A U A A A A A A A A A A A A A A A A A A A A A A A A A A A A b Y 2 7 C o M w F I b 3 Q N 4 h p I u C C I 5 F n E L X L g o d x C H a 0 y o m O S U X a B H f v b F Z + y 8 H / s t 3 H E x + Q c P a d K u a E k r c L C 3 c W S d H B W f W M A W e E h b V Y r A T R O f y n k C V I l g L x t / Q r i P i m u V b f 5 U a G p 6 W f N h 7 g c b H y l A k w I m L W Z r n A f + 8 g E f S r 1 p 2 V h r 3 Q K s F q q D N E b o s f S u 2 j S e 3 4 g X z M W E m 6 B H s v u e U L O Y v u P 4 C U E s B A i 0 A F A A C A A g A q G o p W d V T C Q m l A A A A 9 Q A A A B I A A A A A A A A A A A A A A A A A A A A A A E N v b m Z p Z y 9 Q Y W N r Y W d l L n h t b F B L A Q I t A B Q A A g A I A K h q K V k P y u m r p A A A A O k A A A A T A A A A A A A A A A A A A A A A A P E A A A B b Q 2 9 u d G V u d F 9 U e X B l c 1 0 u e G 1 s U E s B A i 0 A F A A C A A g A q G o p W X o s 7 G q f A A A A 2 A A A A B M A A A A A A A A A A A A A A A A A 4 g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w c A A A A A A A D R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Y 6 M j E 6 M D Y u M j k z M j c w N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O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z a O j H d d b E a x p J C R o K w z I w A A A A A C A A A A A A A Q Z g A A A A E A A C A A A A C I Y 5 Q C C r t R / 0 h U r F L v Q S 7 n r v s d w f V T e n 7 u P f A n m P w V Y w A A A A A O g A A A A A I A A C A A A A A 5 i F + + 5 i N J I J O J C C t r X 6 e P e 4 p 2 t g b 5 9 h T R K p e 5 6 1 S i x l A A A A B / J N 3 f O 1 3 y G x F h i O e j h e 2 I 5 v N Q i i 7 y q u I w y Z f i t 6 R 4 a m i H 2 d i m S q z Z s 5 J 8 O 7 g 8 U u 2 q n l I s r N U i 6 x B K 6 k A Y B C f N 6 E 1 m b J T w / Y n y W 6 / u Z 6 d i x k A A A A C 0 u D o j D 0 7 t 8 g j 4 C L k s L P V l p 5 B O S 7 w J W i g G e w Q + d A N B L 6 z q a H Z x c r V 2 Z A B I o H d 6 1 J 5 D o K W F 3 V I 5 / b 3 S w Q j T f v J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D622DA365894B80142453156F7D19" ma:contentTypeVersion="12" ma:contentTypeDescription="Create a new document." ma:contentTypeScope="" ma:versionID="2d3eb248b380a804dc34486b6846dd64">
  <xsd:schema xmlns:xsd="http://www.w3.org/2001/XMLSchema" xmlns:xs="http://www.w3.org/2001/XMLSchema" xmlns:p="http://schemas.microsoft.com/office/2006/metadata/properties" xmlns:ns2="c05bf0b8-c32d-47c2-bc82-cab0e0525457" xmlns:ns3="5a1e2653-df10-4f14-b5d5-8c831f02dd41" targetNamespace="http://schemas.microsoft.com/office/2006/metadata/properties" ma:root="true" ma:fieldsID="451f3c6ffdd0d665f598d513e6b265fc" ns2:_="" ns3:_="">
    <xsd:import namespace="c05bf0b8-c32d-47c2-bc82-cab0e0525457"/>
    <xsd:import namespace="5a1e2653-df10-4f14-b5d5-8c831f02dd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bf0b8-c32d-47c2-bc82-cab0e0525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d36bd76-decb-4dd1-ad12-0d0eb5e8b8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e2653-df10-4f14-b5d5-8c831f02dd4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e58e921-52aa-4958-9ed6-ba41c83ff4e3}" ma:internalName="TaxCatchAll" ma:showField="CatchAllData" ma:web="5a1e2653-df10-4f14-b5d5-8c831f02dd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1e2653-df10-4f14-b5d5-8c831f02dd41" xsi:nil="true"/>
    <lcf76f155ced4ddcb4097134ff3c332f xmlns="c05bf0b8-c32d-47c2-bc82-cab0e05254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0E7DFB-5B63-4ED3-9363-41FEFDD49BF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AB7C45E-D23F-43AE-B488-9542F8E91130}"/>
</file>

<file path=customXml/itemProps3.xml><?xml version="1.0" encoding="utf-8"?>
<ds:datastoreItem xmlns:ds="http://schemas.openxmlformats.org/officeDocument/2006/customXml" ds:itemID="{50962746-2225-4755-B958-30A9FE8A93DD}"/>
</file>

<file path=customXml/itemProps4.xml><?xml version="1.0" encoding="utf-8"?>
<ds:datastoreItem xmlns:ds="http://schemas.openxmlformats.org/officeDocument/2006/customXml" ds:itemID="{096B7DE5-A316-4914-968F-88F6CFFA58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Bijak Agung</dc:creator>
  <cp:lastModifiedBy>Bijak Agung</cp:lastModifiedBy>
  <dcterms:created xsi:type="dcterms:W3CDTF">2024-09-09T05:40:29Z</dcterms:created>
  <dcterms:modified xsi:type="dcterms:W3CDTF">2024-09-13T11:36:56Z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0x010100054D622DA365894B80142453156F7D19</vt:lpwstr>
  </property>
</Properties>
</file>