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zulkiflikatili/2latihan_python/_Kuliah/thesis/wikidata_etc/fix_thesis/"/>
    </mc:Choice>
  </mc:AlternateContent>
  <xr:revisionPtr revIDLastSave="0" documentId="13_ncr:1_{EF46DCE9-261E-0840-8081-D1269E70BBDC}" xr6:coauthVersionLast="47" xr6:coauthVersionMax="47" xr10:uidLastSave="{00000000-0000-0000-0000-000000000000}"/>
  <bookViews>
    <workbookView xWindow="0" yWindow="500" windowWidth="28800" windowHeight="16620" activeTab="2" xr2:uid="{4CFC40FA-7FA6-1D4C-925B-5915FDADB5CB}"/>
  </bookViews>
  <sheets>
    <sheet name="Sheet2" sheetId="2" r:id="rId1"/>
    <sheet name="Sheet1" sheetId="1" r:id="rId2"/>
    <sheet name="Kalau toleransi urutan 3" sheetId="3" r:id="rId3"/>
    <sheet name="Sheet7" sheetId="7" r:id="rId4"/>
    <sheet name="Sheet6" sheetId="6" r:id="rId5"/>
    <sheet name="Pra proses" sheetId="4" r:id="rId6"/>
    <sheet name="chart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L32" i="3"/>
  <c r="J32" i="3"/>
  <c r="H32" i="3"/>
  <c r="L15" i="3"/>
  <c r="J15" i="3"/>
  <c r="C14" i="4"/>
  <c r="D14" i="4"/>
  <c r="C15" i="4"/>
  <c r="D15" i="4"/>
  <c r="C16" i="4"/>
  <c r="D16" i="4"/>
  <c r="G16" i="4"/>
  <c r="F16" i="4"/>
  <c r="E16" i="4"/>
  <c r="G15" i="4"/>
  <c r="F15" i="4"/>
  <c r="E15" i="4"/>
  <c r="G14" i="4"/>
  <c r="F14" i="4"/>
  <c r="E14" i="4"/>
  <c r="I8" i="4"/>
  <c r="H3" i="4"/>
  <c r="I3" i="4"/>
  <c r="J3" i="4"/>
  <c r="H4" i="4"/>
  <c r="I4" i="4"/>
  <c r="J4" i="4"/>
  <c r="H5" i="4"/>
  <c r="I5" i="4"/>
  <c r="J5" i="4"/>
  <c r="H6" i="4"/>
  <c r="I6" i="4"/>
  <c r="J6" i="4"/>
  <c r="H7" i="4"/>
  <c r="I7" i="4"/>
  <c r="J7" i="4"/>
  <c r="H8" i="4"/>
  <c r="J8" i="4"/>
  <c r="H9" i="4"/>
  <c r="I9" i="4"/>
  <c r="J9" i="4"/>
  <c r="H10" i="4"/>
  <c r="I10" i="4"/>
  <c r="J10" i="4"/>
  <c r="H11" i="4"/>
  <c r="I11" i="4"/>
  <c r="J11" i="4"/>
  <c r="H12" i="4"/>
  <c r="I12" i="4"/>
  <c r="J12" i="4"/>
  <c r="H13" i="4"/>
  <c r="I13" i="4"/>
  <c r="J13" i="4"/>
  <c r="I2" i="4"/>
  <c r="J2" i="4"/>
  <c r="H2" i="4"/>
  <c r="H15" i="3"/>
  <c r="F14" i="1"/>
  <c r="H15" i="4" l="1"/>
  <c r="J15" i="4"/>
  <c r="I14" i="4"/>
  <c r="I16" i="4"/>
  <c r="J16" i="4"/>
  <c r="I15" i="4"/>
  <c r="H16" i="4"/>
  <c r="J14" i="4"/>
  <c r="H14" i="4"/>
</calcChain>
</file>

<file path=xl/sharedStrings.xml><?xml version="1.0" encoding="utf-8"?>
<sst xmlns="http://schemas.openxmlformats.org/spreadsheetml/2006/main" count="476" uniqueCount="165">
  <si>
    <t>No</t>
  </si>
  <si>
    <t>Virus</t>
  </si>
  <si>
    <t xml:space="preserve">Relevant </t>
  </si>
  <si>
    <t xml:space="preserve">Predicted </t>
  </si>
  <si>
    <t>Precision</t>
  </si>
  <si>
    <t>Cucumber mosaic virus</t>
  </si>
  <si>
    <t>Myzus</t>
  </si>
  <si>
    <t>Tomato chlorosis virus</t>
  </si>
  <si>
    <t xml:space="preserve">Bemisia </t>
  </si>
  <si>
    <t>Bemisia</t>
  </si>
  <si>
    <t>Maize chlorotic dwarf virus</t>
  </si>
  <si>
    <t xml:space="preserve">Graminella </t>
  </si>
  <si>
    <t>Tomato yellow leaf curl China virus</t>
  </si>
  <si>
    <t>Cereal yellow dwarf virus-RPV</t>
  </si>
  <si>
    <t xml:space="preserve">Schizaphis </t>
  </si>
  <si>
    <t>Schizaphis</t>
  </si>
  <si>
    <t>Pea enation mosaic virus</t>
  </si>
  <si>
    <t xml:space="preserve">Acyrthosiphon </t>
  </si>
  <si>
    <t>Tomato spotted wilt orthotospovirus</t>
  </si>
  <si>
    <t>Frankliniella</t>
  </si>
  <si>
    <t>Capsicum chlorosis orthotospovirus</t>
  </si>
  <si>
    <t xml:space="preserve">Thrips </t>
  </si>
  <si>
    <t>Rice stripe tenuivirus</t>
  </si>
  <si>
    <t xml:space="preserve">Laodelphax </t>
  </si>
  <si>
    <t>Laodelphax</t>
  </si>
  <si>
    <t>Southern rice black-streaked dwarf virus</t>
  </si>
  <si>
    <t xml:space="preserve">Sogatella </t>
  </si>
  <si>
    <t>Total</t>
  </si>
  <si>
    <t>Genus</t>
  </si>
  <si>
    <t>Relevant Vector</t>
  </si>
  <si>
    <t>Cucumovirus</t>
  </si>
  <si>
    <t>Myzus persicae</t>
  </si>
  <si>
    <t>Crinivirus</t>
  </si>
  <si>
    <t>Bemisia Tabaci</t>
  </si>
  <si>
    <t>Waikavirus</t>
  </si>
  <si>
    <t>Graminella nigrifrons</t>
  </si>
  <si>
    <t>Begomovirus</t>
  </si>
  <si>
    <t>Cereal yellow dwarf virus</t>
  </si>
  <si>
    <t>Polerovirus</t>
  </si>
  <si>
    <t>Schizaphis graminum</t>
  </si>
  <si>
    <t>Enamovirus</t>
  </si>
  <si>
    <t>Acyrthosiphon pisum</t>
  </si>
  <si>
    <t>Orthotospovirus</t>
  </si>
  <si>
    <t>Frankliniella occidentalis</t>
  </si>
  <si>
    <t>Thrips palmi</t>
  </si>
  <si>
    <t>Tenuivirus</t>
  </si>
  <si>
    <t>Laodelphax striatellus</t>
  </si>
  <si>
    <t>Fijivirus</t>
  </si>
  <si>
    <t>Sogatella furcifera</t>
  </si>
  <si>
    <t>RTSV dan RTBV</t>
  </si>
  <si>
    <t>Tungrovirus</t>
  </si>
  <si>
    <t>Nilaparvata lugens</t>
  </si>
  <si>
    <t>nephotettix virescens</t>
  </si>
  <si>
    <t>plrv</t>
  </si>
  <si>
    <t>pvy</t>
  </si>
  <si>
    <t>Potyvirus</t>
  </si>
  <si>
    <t>Myzus persicae, 0.6</t>
  </si>
  <si>
    <t>Myzus persicae, 1</t>
  </si>
  <si>
    <t>Rhopalosiphum</t>
  </si>
  <si>
    <t>Nilaparvata</t>
  </si>
  <si>
    <t>Spodoptera</t>
  </si>
  <si>
    <t>Lepidoptera</t>
  </si>
  <si>
    <t>Aphididae</t>
  </si>
  <si>
    <t>Aleyrodidae</t>
  </si>
  <si>
    <t>Cicadellidae</t>
  </si>
  <si>
    <t>Thripidae</t>
  </si>
  <si>
    <t>Thrips Palmi</t>
  </si>
  <si>
    <t>Delphacidae</t>
  </si>
  <si>
    <t>Acuan</t>
  </si>
  <si>
    <t>Ujian</t>
  </si>
  <si>
    <t>Pea enation mosaic virus 1</t>
  </si>
  <si>
    <t>Cucurbit yellow stunting disorder virus</t>
  </si>
  <si>
    <t>10capchlo</t>
  </si>
  <si>
    <t>Barley yellow dwarf virus GAV</t>
  </si>
  <si>
    <t>Unassigned species</t>
  </si>
  <si>
    <t>Sitobion avenae</t>
  </si>
  <si>
    <t>Cuma dapat dua</t>
  </si>
  <si>
    <t xml:space="preserve">Thripidae </t>
  </si>
  <si>
    <t>1cucu</t>
  </si>
  <si>
    <t>2cri</t>
  </si>
  <si>
    <t>3wai</t>
  </si>
  <si>
    <t>4beg</t>
  </si>
  <si>
    <t>5pol</t>
  </si>
  <si>
    <t>6pea</t>
  </si>
  <si>
    <t>7cucur</t>
  </si>
  <si>
    <t>8ten</t>
  </si>
  <si>
    <t>9fiji</t>
  </si>
  <si>
    <t>11barley</t>
  </si>
  <si>
    <t>12tospot</t>
  </si>
  <si>
    <t>Node</t>
  </si>
  <si>
    <t>edge</t>
  </si>
  <si>
    <t>serangga</t>
  </si>
  <si>
    <t>tanaman</t>
  </si>
  <si>
    <t>virus</t>
  </si>
  <si>
    <t>max</t>
  </si>
  <si>
    <t>min</t>
  </si>
  <si>
    <t>avg</t>
  </si>
  <si>
    <t>catatan</t>
  </si>
  <si>
    <t>Brevicoryne brassicae</t>
  </si>
  <si>
    <t>dc</t>
  </si>
  <si>
    <t>ed</t>
  </si>
  <si>
    <t>final score</t>
  </si>
  <si>
    <t>Predicted DC</t>
  </si>
  <si>
    <t>Predicted ED</t>
  </si>
  <si>
    <t>Predicted Score</t>
  </si>
  <si>
    <t>Aphis gossypii</t>
  </si>
  <si>
    <t>Aphis ruborum</t>
  </si>
  <si>
    <t>Trialeurodes vaporariorum</t>
  </si>
  <si>
    <t>Bemisia tabaci</t>
  </si>
  <si>
    <t xml:space="preserve">Trialeurodes vaporariorum	</t>
  </si>
  <si>
    <t>Prediksi benar di urutan ke 4 final score</t>
  </si>
  <si>
    <t>Prediksi benar di urutan ke 2 final score</t>
  </si>
  <si>
    <t>Metopolophium dirhodum</t>
  </si>
  <si>
    <t xml:space="preserve">Metopolophium dirhodum	</t>
  </si>
  <si>
    <t>Prediksi benar di urutan ke 3 final score</t>
  </si>
  <si>
    <t>Toxoptera aurantii</t>
  </si>
  <si>
    <t>Prediksi benar tidak masuk 3 besar</t>
  </si>
  <si>
    <t>Laodelphax striatella</t>
  </si>
  <si>
    <t>Prediksi benar di urutan ke 4 final score. semua serangga tidak ada relasi ke virus. DC tidak berarti</t>
  </si>
  <si>
    <t xml:space="preserve">Nilaparvata lugens	</t>
  </si>
  <si>
    <t>memang tidak ada data sogatella</t>
  </si>
  <si>
    <t>Thrips parvispinus</t>
  </si>
  <si>
    <t>TOLERANSI URUTAN 1</t>
  </si>
  <si>
    <t>TOLERANSI URUTAN KE 3</t>
  </si>
  <si>
    <t>semua serangga tidak memililki relasi ke virus. DC tidak berarti</t>
  </si>
  <si>
    <t>ya</t>
  </si>
  <si>
    <t>tidak</t>
  </si>
  <si>
    <t>urutan 3 semua</t>
  </si>
  <si>
    <t xml:space="preserve">Andrena labiata	</t>
  </si>
  <si>
    <t>Macrosiphum creeli</t>
  </si>
  <si>
    <t>DC tidak ada relasi ke virus</t>
  </si>
  <si>
    <t>Thrips</t>
  </si>
  <si>
    <t>DC tidak ada relasi ke virus. posisi 1.0 ED dan Final urutan ke dua</t>
  </si>
  <si>
    <t>Dactylurina staudingeri</t>
  </si>
  <si>
    <t>DC tidak ada relasi ke virus. Urutan 1</t>
  </si>
  <si>
    <t>Eumetopina flavipes</t>
  </si>
  <si>
    <t>Macrosiphum euphorbiae</t>
  </si>
  <si>
    <t>Thrips (Genus)</t>
  </si>
  <si>
    <t>0.5 urutan dua</t>
  </si>
  <si>
    <t>DC tidak ada relasi ke virus. posisi 0.75 ED dan Final urutan ke dua</t>
  </si>
  <si>
    <t>Karena Cuma dua serangga</t>
  </si>
  <si>
    <t>DC urutan 1, ED urutan 3, final urutan 2</t>
  </si>
  <si>
    <t xml:space="preserve">Pelopidas conjuncta	</t>
  </si>
  <si>
    <t>Pake pra proses fakta tambahan</t>
  </si>
  <si>
    <t>DC</t>
  </si>
  <si>
    <t>ED</t>
  </si>
  <si>
    <t>Combination</t>
  </si>
  <si>
    <t>Bemisia emiliae</t>
  </si>
  <si>
    <t>Bemisia afer</t>
  </si>
  <si>
    <t>Aleurodicus dispersus</t>
  </si>
  <si>
    <t>Score</t>
  </si>
  <si>
    <t>Precission</t>
  </si>
  <si>
    <t xml:space="preserve">Bemisia tabaci Quaranja-like virus 1 </t>
  </si>
  <si>
    <t xml:space="preserve">Bemisia tabaci Quaranja-like virus 3 </t>
  </si>
  <si>
    <t xml:space="preserve">Bemisia tabaci Quaranja-like virus 2 </t>
  </si>
  <si>
    <t xml:space="preserve">Tomato golden mottle virus </t>
  </si>
  <si>
    <t xml:space="preserve">Hollyhock leaf crumple virus </t>
  </si>
  <si>
    <t xml:space="preserve">Whitefly VEM 1 begomovirus </t>
  </si>
  <si>
    <t xml:space="preserve">Whitefly VEM 2 begomovirus </t>
  </si>
  <si>
    <t xml:space="preserve">Mungbean yellow mosaic India virus </t>
  </si>
  <si>
    <t xml:space="preserve">Chenopodium leaf curl virus [VEM] </t>
  </si>
  <si>
    <t xml:space="preserve">Bemisia-associated genomovirus AdDF </t>
  </si>
  <si>
    <t xml:space="preserve">Bemisia-associated genomovirus NfO </t>
  </si>
  <si>
    <t xml:space="preserve">Bemisia-associated genomovirus AdO </t>
  </si>
  <si>
    <t xml:space="preserve">Sida golden mosaic virus - whitefly VEM Citra Florida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</si>
</sst>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2"/>
      <color theme="1"/>
      <name val="Calibri"/>
      <family val="2"/>
      <scheme val="minor"/>
    </font>
    <font>
      <sz val="9"/>
      <color theme="1"/>
      <name val="Times New Roman"/>
      <family val="1"/>
    </font>
    <font>
      <i/>
      <sz val="10"/>
      <color theme="1"/>
      <name val="Times New Roman"/>
      <family val="1"/>
    </font>
    <font>
      <i/>
      <sz val="9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sz val="12"/>
      <color theme="1"/>
      <name val="URWPalladioL"/>
    </font>
    <font>
      <b/>
      <sz val="12"/>
      <color rgb="FF000000"/>
      <name val="Times New Roman"/>
      <family val="1"/>
    </font>
    <font>
      <sz val="12"/>
      <color rgb="FFABB2BF"/>
      <name val="Arial"/>
      <family val="2"/>
    </font>
    <font>
      <b/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ck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0" fontId="10" fillId="0" borderId="1" xfId="0" applyFont="1" applyBorder="1"/>
    <xf numFmtId="164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8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11" fillId="0" borderId="0" xfId="0" applyFont="1"/>
    <xf numFmtId="0" fontId="5" fillId="0" borderId="0" xfId="0" applyFont="1"/>
    <xf numFmtId="0" fontId="4" fillId="0" borderId="0" xfId="0" applyFont="1"/>
    <xf numFmtId="0" fontId="12" fillId="0" borderId="0" xfId="0" applyFont="1"/>
    <xf numFmtId="0" fontId="13" fillId="0" borderId="6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Pengambilan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'Pra proses'!$C$1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'Pra proses'!$A$2:$B$13</c:f>
              <c:multiLvlStrCache>
                <c:ptCount val="12"/>
                <c:lvl>
                  <c:pt idx="0">
                    <c:v>Cucumber mosaic virus</c:v>
                  </c:pt>
                  <c:pt idx="1">
                    <c:v>Tomato chlorosis virus</c:v>
                  </c:pt>
                  <c:pt idx="2">
                    <c:v>Maize chlorotic dwarf virus</c:v>
                  </c:pt>
                  <c:pt idx="3">
                    <c:v>Tomato yellow leaf curl China virus</c:v>
                  </c:pt>
                  <c:pt idx="4">
                    <c:v>Cereal yellow dwarf virus</c:v>
                  </c:pt>
                  <c:pt idx="5">
                    <c:v>Pea enation mosaic virus 1</c:v>
                  </c:pt>
                  <c:pt idx="6">
                    <c:v>Cucurbit yellow stunting disorder virus</c:v>
                  </c:pt>
                  <c:pt idx="7">
                    <c:v>Rice stripe tenuivirus</c:v>
                  </c:pt>
                  <c:pt idx="8">
                    <c:v>Southern rice black-streaked dwarf virus</c:v>
                  </c:pt>
                  <c:pt idx="9">
                    <c:v>Capsicum chlorosis orthotospovirus</c:v>
                  </c:pt>
                  <c:pt idx="10">
                    <c:v>Barley yellow dwarf virus GAV</c:v>
                  </c:pt>
                  <c:pt idx="11">
                    <c:v>Tomato spotted wilt orthotospovirus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'Pra proses'!$C$2:$C$13</c:f>
              <c:numCache>
                <c:formatCode>General</c:formatCode>
                <c:ptCount val="12"/>
                <c:pt idx="0">
                  <c:v>1715</c:v>
                </c:pt>
                <c:pt idx="1">
                  <c:v>1185</c:v>
                </c:pt>
                <c:pt idx="2">
                  <c:v>195</c:v>
                </c:pt>
                <c:pt idx="3">
                  <c:v>2610</c:v>
                </c:pt>
                <c:pt idx="4">
                  <c:v>35</c:v>
                </c:pt>
                <c:pt idx="5">
                  <c:v>593</c:v>
                </c:pt>
                <c:pt idx="6">
                  <c:v>1189</c:v>
                </c:pt>
                <c:pt idx="7">
                  <c:v>763</c:v>
                </c:pt>
                <c:pt idx="8">
                  <c:v>334</c:v>
                </c:pt>
                <c:pt idx="9">
                  <c:v>479</c:v>
                </c:pt>
                <c:pt idx="10">
                  <c:v>25</c:v>
                </c:pt>
                <c:pt idx="11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B-4C44-BEB1-2FC7EE21A945}"/>
            </c:ext>
          </c:extLst>
        </c:ser>
        <c:ser>
          <c:idx val="1"/>
          <c:order val="1"/>
          <c:tx>
            <c:strRef>
              <c:f>'Pra proses'!$D$1</c:f>
              <c:strCache>
                <c:ptCount val="1"/>
                <c:pt idx="0">
                  <c:v>edge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'Pra proses'!$A$2:$B$13</c:f>
              <c:multiLvlStrCache>
                <c:ptCount val="12"/>
                <c:lvl>
                  <c:pt idx="0">
                    <c:v>Cucumber mosaic virus</c:v>
                  </c:pt>
                  <c:pt idx="1">
                    <c:v>Tomato chlorosis virus</c:v>
                  </c:pt>
                  <c:pt idx="2">
                    <c:v>Maize chlorotic dwarf virus</c:v>
                  </c:pt>
                  <c:pt idx="3">
                    <c:v>Tomato yellow leaf curl China virus</c:v>
                  </c:pt>
                  <c:pt idx="4">
                    <c:v>Cereal yellow dwarf virus</c:v>
                  </c:pt>
                  <c:pt idx="5">
                    <c:v>Pea enation mosaic virus 1</c:v>
                  </c:pt>
                  <c:pt idx="6">
                    <c:v>Cucurbit yellow stunting disorder virus</c:v>
                  </c:pt>
                  <c:pt idx="7">
                    <c:v>Rice stripe tenuivirus</c:v>
                  </c:pt>
                  <c:pt idx="8">
                    <c:v>Southern rice black-streaked dwarf virus</c:v>
                  </c:pt>
                  <c:pt idx="9">
                    <c:v>Capsicum chlorosis orthotospovirus</c:v>
                  </c:pt>
                  <c:pt idx="10">
                    <c:v>Barley yellow dwarf virus GAV</c:v>
                  </c:pt>
                  <c:pt idx="11">
                    <c:v>Tomato spotted wilt orthotospovirus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'Pra proses'!$D$2:$D$13</c:f>
              <c:numCache>
                <c:formatCode>General</c:formatCode>
                <c:ptCount val="12"/>
                <c:pt idx="0">
                  <c:v>3157</c:v>
                </c:pt>
                <c:pt idx="1">
                  <c:v>1702</c:v>
                </c:pt>
                <c:pt idx="2">
                  <c:v>230</c:v>
                </c:pt>
                <c:pt idx="3">
                  <c:v>7424</c:v>
                </c:pt>
                <c:pt idx="4">
                  <c:v>38</c:v>
                </c:pt>
                <c:pt idx="5">
                  <c:v>869</c:v>
                </c:pt>
                <c:pt idx="6">
                  <c:v>1553</c:v>
                </c:pt>
                <c:pt idx="7">
                  <c:v>1166</c:v>
                </c:pt>
                <c:pt idx="8">
                  <c:v>542</c:v>
                </c:pt>
                <c:pt idx="9">
                  <c:v>668</c:v>
                </c:pt>
                <c:pt idx="10">
                  <c:v>28</c:v>
                </c:pt>
                <c:pt idx="11">
                  <c:v>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B-4C44-BEB1-2FC7EE21A945}"/>
            </c:ext>
          </c:extLst>
        </c:ser>
        <c:ser>
          <c:idx val="2"/>
          <c:order val="2"/>
          <c:tx>
            <c:strRef>
              <c:f>'Pra proses'!$E$1</c:f>
              <c:strCache>
                <c:ptCount val="1"/>
                <c:pt idx="0">
                  <c:v>tanaman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'Pra proses'!$A$2:$B$13</c:f>
              <c:multiLvlStrCache>
                <c:ptCount val="12"/>
                <c:lvl>
                  <c:pt idx="0">
                    <c:v>Cucumber mosaic virus</c:v>
                  </c:pt>
                  <c:pt idx="1">
                    <c:v>Tomato chlorosis virus</c:v>
                  </c:pt>
                  <c:pt idx="2">
                    <c:v>Maize chlorotic dwarf virus</c:v>
                  </c:pt>
                  <c:pt idx="3">
                    <c:v>Tomato yellow leaf curl China virus</c:v>
                  </c:pt>
                  <c:pt idx="4">
                    <c:v>Cereal yellow dwarf virus</c:v>
                  </c:pt>
                  <c:pt idx="5">
                    <c:v>Pea enation mosaic virus 1</c:v>
                  </c:pt>
                  <c:pt idx="6">
                    <c:v>Cucurbit yellow stunting disorder virus</c:v>
                  </c:pt>
                  <c:pt idx="7">
                    <c:v>Rice stripe tenuivirus</c:v>
                  </c:pt>
                  <c:pt idx="8">
                    <c:v>Southern rice black-streaked dwarf virus</c:v>
                  </c:pt>
                  <c:pt idx="9">
                    <c:v>Capsicum chlorosis orthotospovirus</c:v>
                  </c:pt>
                  <c:pt idx="10">
                    <c:v>Barley yellow dwarf virus GAV</c:v>
                  </c:pt>
                  <c:pt idx="11">
                    <c:v>Tomato spotted wilt orthotospovirus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'Pra proses'!$E$2:$E$13</c:f>
              <c:numCache>
                <c:formatCode>General</c:formatCode>
                <c:ptCount val="12"/>
                <c:pt idx="0">
                  <c:v>167</c:v>
                </c:pt>
                <c:pt idx="1">
                  <c:v>39</c:v>
                </c:pt>
                <c:pt idx="2">
                  <c:v>10</c:v>
                </c:pt>
                <c:pt idx="3">
                  <c:v>296</c:v>
                </c:pt>
                <c:pt idx="4">
                  <c:v>3</c:v>
                </c:pt>
                <c:pt idx="5">
                  <c:v>29</c:v>
                </c:pt>
                <c:pt idx="6">
                  <c:v>43</c:v>
                </c:pt>
                <c:pt idx="7">
                  <c:v>30</c:v>
                </c:pt>
                <c:pt idx="8">
                  <c:v>40</c:v>
                </c:pt>
                <c:pt idx="9">
                  <c:v>5</c:v>
                </c:pt>
                <c:pt idx="10">
                  <c:v>2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4B-4C44-BEB1-2FC7EE21A945}"/>
            </c:ext>
          </c:extLst>
        </c:ser>
        <c:ser>
          <c:idx val="3"/>
          <c:order val="3"/>
          <c:tx>
            <c:strRef>
              <c:f>'Pra proses'!$F$1</c:f>
              <c:strCache>
                <c:ptCount val="1"/>
                <c:pt idx="0">
                  <c:v>serangga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'Pra proses'!$A$2:$B$13</c:f>
              <c:multiLvlStrCache>
                <c:ptCount val="12"/>
                <c:lvl>
                  <c:pt idx="0">
                    <c:v>Cucumber mosaic virus</c:v>
                  </c:pt>
                  <c:pt idx="1">
                    <c:v>Tomato chlorosis virus</c:v>
                  </c:pt>
                  <c:pt idx="2">
                    <c:v>Maize chlorotic dwarf virus</c:v>
                  </c:pt>
                  <c:pt idx="3">
                    <c:v>Tomato yellow leaf curl China virus</c:v>
                  </c:pt>
                  <c:pt idx="4">
                    <c:v>Cereal yellow dwarf virus</c:v>
                  </c:pt>
                  <c:pt idx="5">
                    <c:v>Pea enation mosaic virus 1</c:v>
                  </c:pt>
                  <c:pt idx="6">
                    <c:v>Cucurbit yellow stunting disorder virus</c:v>
                  </c:pt>
                  <c:pt idx="7">
                    <c:v>Rice stripe tenuivirus</c:v>
                  </c:pt>
                  <c:pt idx="8">
                    <c:v>Southern rice black-streaked dwarf virus</c:v>
                  </c:pt>
                  <c:pt idx="9">
                    <c:v>Capsicum chlorosis orthotospovirus</c:v>
                  </c:pt>
                  <c:pt idx="10">
                    <c:v>Barley yellow dwarf virus GAV</c:v>
                  </c:pt>
                  <c:pt idx="11">
                    <c:v>Tomato spotted wilt orthotospovirus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'Pra proses'!$F$2:$F$13</c:f>
              <c:numCache>
                <c:formatCode>General</c:formatCode>
                <c:ptCount val="12"/>
                <c:pt idx="0">
                  <c:v>821</c:v>
                </c:pt>
                <c:pt idx="1">
                  <c:v>562</c:v>
                </c:pt>
                <c:pt idx="2">
                  <c:v>98</c:v>
                </c:pt>
                <c:pt idx="3">
                  <c:v>1319</c:v>
                </c:pt>
                <c:pt idx="4">
                  <c:v>8</c:v>
                </c:pt>
                <c:pt idx="5">
                  <c:v>301</c:v>
                </c:pt>
                <c:pt idx="6">
                  <c:v>562</c:v>
                </c:pt>
                <c:pt idx="7">
                  <c:v>112</c:v>
                </c:pt>
                <c:pt idx="8">
                  <c:v>121</c:v>
                </c:pt>
                <c:pt idx="9">
                  <c:v>64</c:v>
                </c:pt>
                <c:pt idx="10">
                  <c:v>2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4B-4C44-BEB1-2FC7EE21A945}"/>
            </c:ext>
          </c:extLst>
        </c:ser>
        <c:ser>
          <c:idx val="4"/>
          <c:order val="4"/>
          <c:tx>
            <c:strRef>
              <c:f>'Pra proses'!$G$1</c:f>
              <c:strCache>
                <c:ptCount val="1"/>
                <c:pt idx="0">
                  <c:v>virus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'Pra proses'!$A$2:$B$13</c:f>
              <c:multiLvlStrCache>
                <c:ptCount val="12"/>
                <c:lvl>
                  <c:pt idx="0">
                    <c:v>Cucumber mosaic virus</c:v>
                  </c:pt>
                  <c:pt idx="1">
                    <c:v>Tomato chlorosis virus</c:v>
                  </c:pt>
                  <c:pt idx="2">
                    <c:v>Maize chlorotic dwarf virus</c:v>
                  </c:pt>
                  <c:pt idx="3">
                    <c:v>Tomato yellow leaf curl China virus</c:v>
                  </c:pt>
                  <c:pt idx="4">
                    <c:v>Cereal yellow dwarf virus</c:v>
                  </c:pt>
                  <c:pt idx="5">
                    <c:v>Pea enation mosaic virus 1</c:v>
                  </c:pt>
                  <c:pt idx="6">
                    <c:v>Cucurbit yellow stunting disorder virus</c:v>
                  </c:pt>
                  <c:pt idx="7">
                    <c:v>Rice stripe tenuivirus</c:v>
                  </c:pt>
                  <c:pt idx="8">
                    <c:v>Southern rice black-streaked dwarf virus</c:v>
                  </c:pt>
                  <c:pt idx="9">
                    <c:v>Capsicum chlorosis orthotospovirus</c:v>
                  </c:pt>
                  <c:pt idx="10">
                    <c:v>Barley yellow dwarf virus GAV</c:v>
                  </c:pt>
                  <c:pt idx="11">
                    <c:v>Tomato spotted wilt orthotospovirus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</c:lvl>
              </c:multiLvlStrCache>
            </c:multiLvlStrRef>
          </c:cat>
          <c:val>
            <c:numRef>
              <c:f>'Pra proses'!$G$2:$G$13</c:f>
              <c:numCache>
                <c:formatCode>General</c:formatCode>
                <c:ptCount val="12"/>
                <c:pt idx="0">
                  <c:v>727</c:v>
                </c:pt>
                <c:pt idx="1">
                  <c:v>584</c:v>
                </c:pt>
                <c:pt idx="2">
                  <c:v>87</c:v>
                </c:pt>
                <c:pt idx="3">
                  <c:v>995</c:v>
                </c:pt>
                <c:pt idx="4">
                  <c:v>24</c:v>
                </c:pt>
                <c:pt idx="5">
                  <c:v>263</c:v>
                </c:pt>
                <c:pt idx="6">
                  <c:v>584</c:v>
                </c:pt>
                <c:pt idx="7">
                  <c:v>621</c:v>
                </c:pt>
                <c:pt idx="8">
                  <c:v>173</c:v>
                </c:pt>
                <c:pt idx="9">
                  <c:v>410</c:v>
                </c:pt>
                <c:pt idx="10">
                  <c:v>21</c:v>
                </c:pt>
                <c:pt idx="1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4B-4C44-BEB1-2FC7EE21A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4403583"/>
        <c:axId val="1138444335"/>
      </c:lineChart>
      <c:catAx>
        <c:axId val="884403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444335"/>
        <c:crosses val="autoZero"/>
        <c:auto val="1"/>
        <c:lblAlgn val="ctr"/>
        <c:lblOffset val="100"/>
        <c:noMultiLvlLbl val="0"/>
      </c:catAx>
      <c:valAx>
        <c:axId val="11384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403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609600</xdr:colOff>
      <xdr:row>1</xdr:row>
      <xdr:rowOff>152400</xdr:rowOff>
    </xdr:from>
    <xdr:to>
      <xdr:col>18</xdr:col>
      <xdr:colOff>127000</xdr:colOff>
      <xdr:row>15</xdr:row>
      <xdr:rowOff>183636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4713790-E16D-DC5F-725F-A1CA3F87E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12200" y="368300"/>
          <a:ext cx="7772400" cy="3053836"/>
        </a:xfrm>
        <a:prstGeom prst="rect">
          <a:avLst/>
        </a:prstGeom>
      </xdr:spPr>
    </xdr:pic>
    <xdr:clientData/>
  </xdr:twoCellAnchor>
  <xdr:twoCellAnchor editAs="oneCell">
    <xdr:from>
      <xdr:col>8</xdr:col>
      <xdr:colOff>584200</xdr:colOff>
      <xdr:row>16</xdr:row>
      <xdr:rowOff>177800</xdr:rowOff>
    </xdr:from>
    <xdr:to>
      <xdr:col>18</xdr:col>
      <xdr:colOff>101600</xdr:colOff>
      <xdr:row>32</xdr:row>
      <xdr:rowOff>24020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1DDECB6-F577-E510-2EFE-8FDFF393B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86800" y="3632200"/>
          <a:ext cx="7772400" cy="31609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196849</xdr:colOff>
      <xdr:row>17</xdr:row>
      <xdr:rowOff>46989</xdr:rowOff>
    </xdr:from>
    <xdr:to>
      <xdr:col>14</xdr:col>
      <xdr:colOff>160867</xdr:colOff>
      <xdr:row>46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860285-7C8D-67F8-FBDE-21150BEBD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299A2-CE4A-2848-BE8D-5DA1FF9C0838}">
  <dimension ref="A1:E15"/>
  <sheetViews>
    <sheetView workbookViewId="0">
      <selection activeCell="D8" sqref="D8"/>
    </sheetView>
  </sheetViews>
  <sheetFormatPr baseColWidth="10" defaultRowHeight="16"/>
  <cols>
    <col min="1" max="1" width="3" bestFit="1" customWidth="1"/>
    <col min="2" max="2" width="27.33203125" bestFit="1" customWidth="1"/>
    <col min="3" max="3" width="12.5" bestFit="1" customWidth="1"/>
    <col min="4" max="4" width="19" bestFit="1" customWidth="1"/>
    <col min="5" max="5" width="18.6640625" bestFit="1" customWidth="1"/>
  </cols>
  <sheetData>
    <row r="1" spans="1:5" ht="17" customHeight="1">
      <c r="A1" s="1" t="s">
        <v>0</v>
      </c>
      <c r="B1" s="1" t="s">
        <v>1</v>
      </c>
      <c r="C1" s="1" t="s">
        <v>28</v>
      </c>
      <c r="D1" s="1" t="s">
        <v>29</v>
      </c>
    </row>
    <row r="2" spans="1:5" ht="17" customHeight="1">
      <c r="A2" s="1">
        <v>1</v>
      </c>
      <c r="B2" s="1" t="s">
        <v>5</v>
      </c>
      <c r="C2" s="1" t="s">
        <v>30</v>
      </c>
      <c r="D2" s="1" t="s">
        <v>31</v>
      </c>
    </row>
    <row r="3" spans="1:5" ht="17" customHeight="1">
      <c r="A3" s="1">
        <v>2</v>
      </c>
      <c r="B3" s="1" t="s">
        <v>7</v>
      </c>
      <c r="C3" s="1" t="s">
        <v>32</v>
      </c>
      <c r="D3" s="1" t="s">
        <v>33</v>
      </c>
    </row>
    <row r="4" spans="1:5" ht="17" customHeight="1">
      <c r="A4" s="1">
        <v>3</v>
      </c>
      <c r="B4" s="1" t="s">
        <v>10</v>
      </c>
      <c r="C4" s="1" t="s">
        <v>34</v>
      </c>
      <c r="D4" s="1" t="s">
        <v>35</v>
      </c>
    </row>
    <row r="5" spans="1:5" ht="17" customHeight="1">
      <c r="A5" s="1">
        <v>4</v>
      </c>
      <c r="B5" s="1" t="s">
        <v>12</v>
      </c>
      <c r="C5" s="1" t="s">
        <v>36</v>
      </c>
      <c r="D5" s="1" t="s">
        <v>33</v>
      </c>
    </row>
    <row r="6" spans="1:5" ht="17" customHeight="1">
      <c r="A6" s="1">
        <v>5</v>
      </c>
      <c r="B6" s="1" t="s">
        <v>37</v>
      </c>
      <c r="C6" s="5" t="s">
        <v>38</v>
      </c>
      <c r="D6" s="5" t="s">
        <v>39</v>
      </c>
    </row>
    <row r="7" spans="1:5" ht="17" customHeight="1">
      <c r="A7" s="1">
        <v>6</v>
      </c>
      <c r="B7" s="1" t="s">
        <v>16</v>
      </c>
      <c r="C7" s="5" t="s">
        <v>40</v>
      </c>
      <c r="D7" s="5" t="s">
        <v>41</v>
      </c>
    </row>
    <row r="8" spans="1:5" ht="17" customHeight="1">
      <c r="A8" s="1">
        <v>7</v>
      </c>
      <c r="B8" s="1" t="s">
        <v>18</v>
      </c>
      <c r="C8" s="5" t="s">
        <v>42</v>
      </c>
      <c r="D8" s="5" t="s">
        <v>43</v>
      </c>
    </row>
    <row r="9" spans="1:5" ht="17" customHeight="1">
      <c r="A9" s="1">
        <v>8</v>
      </c>
      <c r="B9" s="1" t="s">
        <v>20</v>
      </c>
      <c r="C9" s="5" t="s">
        <v>42</v>
      </c>
      <c r="D9" s="5" t="s">
        <v>44</v>
      </c>
    </row>
    <row r="10" spans="1:5" ht="17" customHeight="1">
      <c r="A10" s="1">
        <v>9</v>
      </c>
      <c r="B10" s="1" t="s">
        <v>22</v>
      </c>
      <c r="C10" s="5" t="s">
        <v>45</v>
      </c>
      <c r="D10" s="5" t="s">
        <v>46</v>
      </c>
    </row>
    <row r="11" spans="1:5" ht="17" customHeight="1">
      <c r="A11" s="1">
        <v>10</v>
      </c>
      <c r="B11" s="1" t="s">
        <v>25</v>
      </c>
      <c r="C11" s="5" t="s">
        <v>47</v>
      </c>
      <c r="D11" s="5" t="s">
        <v>48</v>
      </c>
    </row>
    <row r="13" spans="1:5">
      <c r="A13" s="6">
        <v>11</v>
      </c>
      <c r="B13" s="6" t="s">
        <v>49</v>
      </c>
      <c r="C13" s="7" t="s">
        <v>50</v>
      </c>
      <c r="D13" s="7" t="s">
        <v>51</v>
      </c>
      <c r="E13" t="s">
        <v>52</v>
      </c>
    </row>
    <row r="14" spans="1:5">
      <c r="A14" s="6">
        <v>12</v>
      </c>
      <c r="B14" s="8" t="s">
        <v>53</v>
      </c>
      <c r="C14" s="7" t="s">
        <v>38</v>
      </c>
      <c r="D14" t="s">
        <v>56</v>
      </c>
    </row>
    <row r="15" spans="1:5">
      <c r="A15" s="6">
        <v>13</v>
      </c>
      <c r="B15" s="6" t="s">
        <v>54</v>
      </c>
      <c r="C15" s="7" t="s">
        <v>55</v>
      </c>
      <c r="D15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62F3-41EE-D74A-A541-0F2F285EFD40}">
  <dimension ref="A1:F21"/>
  <sheetViews>
    <sheetView workbookViewId="0">
      <selection activeCell="D14" sqref="D14"/>
    </sheetView>
  </sheetViews>
  <sheetFormatPr baseColWidth="10" defaultRowHeight="16"/>
  <cols>
    <col min="1" max="1" width="3" bestFit="1" customWidth="1"/>
    <col min="2" max="2" width="36.6640625" customWidth="1"/>
    <col min="3" max="3" width="12.5" bestFit="1" customWidth="1"/>
    <col min="4" max="4" width="11" bestFit="1" customWidth="1"/>
    <col min="5" max="5" width="11.6640625" bestFit="1" customWidth="1"/>
    <col min="6" max="6" width="9.83203125" bestFit="1" customWidth="1"/>
  </cols>
  <sheetData>
    <row r="1" spans="1:6" ht="17" customHeight="1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2" t="s">
        <v>4</v>
      </c>
    </row>
    <row r="2" spans="1:6" ht="17" customHeight="1">
      <c r="A2" s="1">
        <v>1</v>
      </c>
      <c r="B2" s="3" t="s">
        <v>5</v>
      </c>
      <c r="C2" s="1" t="s">
        <v>30</v>
      </c>
      <c r="D2" s="3" t="s">
        <v>6</v>
      </c>
      <c r="E2" s="3" t="s">
        <v>6</v>
      </c>
      <c r="F2" s="2">
        <v>1</v>
      </c>
    </row>
    <row r="3" spans="1:6" ht="17" customHeight="1">
      <c r="A3" s="1">
        <v>2</v>
      </c>
      <c r="B3" s="3" t="s">
        <v>7</v>
      </c>
      <c r="C3" s="1" t="s">
        <v>32</v>
      </c>
      <c r="D3" s="3" t="s">
        <v>8</v>
      </c>
      <c r="E3" s="3" t="s">
        <v>9</v>
      </c>
      <c r="F3" s="2">
        <v>1</v>
      </c>
    </row>
    <row r="4" spans="1:6" ht="17" customHeight="1">
      <c r="A4" s="1">
        <v>3</v>
      </c>
      <c r="B4" s="3" t="s">
        <v>10</v>
      </c>
      <c r="C4" s="1" t="s">
        <v>34</v>
      </c>
      <c r="D4" s="3" t="s">
        <v>11</v>
      </c>
      <c r="E4" s="1" t="s">
        <v>6</v>
      </c>
      <c r="F4" s="2">
        <v>0.3</v>
      </c>
    </row>
    <row r="5" spans="1:6" ht="17" customHeight="1">
      <c r="A5" s="1">
        <v>4</v>
      </c>
      <c r="B5" s="3" t="s">
        <v>12</v>
      </c>
      <c r="C5" s="1" t="s">
        <v>36</v>
      </c>
      <c r="D5" s="3" t="s">
        <v>8</v>
      </c>
      <c r="E5" s="3" t="s">
        <v>9</v>
      </c>
      <c r="F5" s="2">
        <v>1</v>
      </c>
    </row>
    <row r="6" spans="1:6" ht="17" customHeight="1">
      <c r="A6" s="1">
        <v>5</v>
      </c>
      <c r="B6" s="3" t="s">
        <v>13</v>
      </c>
      <c r="C6" s="5" t="s">
        <v>38</v>
      </c>
      <c r="D6" s="3" t="s">
        <v>14</v>
      </c>
      <c r="E6" s="3" t="s">
        <v>15</v>
      </c>
      <c r="F6" s="2">
        <v>1</v>
      </c>
    </row>
    <row r="7" spans="1:6" ht="17" customHeight="1">
      <c r="A7" s="1">
        <v>6</v>
      </c>
      <c r="B7" s="3" t="s">
        <v>16</v>
      </c>
      <c r="C7" s="5" t="s">
        <v>40</v>
      </c>
      <c r="D7" s="3" t="s">
        <v>17</v>
      </c>
      <c r="E7" s="1" t="s">
        <v>60</v>
      </c>
      <c r="F7" s="2">
        <v>0</v>
      </c>
    </row>
    <row r="8" spans="1:6" ht="17" customHeight="1">
      <c r="A8" s="1">
        <v>7</v>
      </c>
      <c r="B8" s="3" t="s">
        <v>18</v>
      </c>
      <c r="C8" s="5" t="s">
        <v>42</v>
      </c>
      <c r="D8" s="3" t="s">
        <v>19</v>
      </c>
      <c r="E8" s="3" t="s">
        <v>19</v>
      </c>
      <c r="F8" s="2">
        <v>1</v>
      </c>
    </row>
    <row r="9" spans="1:6" ht="17" customHeight="1">
      <c r="A9" s="1">
        <v>8</v>
      </c>
      <c r="B9" s="3" t="s">
        <v>20</v>
      </c>
      <c r="C9" s="5" t="s">
        <v>42</v>
      </c>
      <c r="D9" s="3" t="s">
        <v>21</v>
      </c>
      <c r="E9" s="1" t="s">
        <v>61</v>
      </c>
      <c r="F9" s="2">
        <v>0</v>
      </c>
    </row>
    <row r="10" spans="1:6" ht="17" customHeight="1">
      <c r="A10" s="1">
        <v>9</v>
      </c>
      <c r="B10" s="3" t="s">
        <v>22</v>
      </c>
      <c r="C10" s="5" t="s">
        <v>45</v>
      </c>
      <c r="D10" s="3" t="s">
        <v>23</v>
      </c>
      <c r="E10" s="3" t="s">
        <v>24</v>
      </c>
      <c r="F10" s="2">
        <v>1</v>
      </c>
    </row>
    <row r="11" spans="1:6" ht="17" customHeight="1">
      <c r="A11" s="1">
        <v>10</v>
      </c>
      <c r="B11" s="3" t="s">
        <v>25</v>
      </c>
      <c r="C11" s="5" t="s">
        <v>47</v>
      </c>
      <c r="D11" s="3" t="s">
        <v>26</v>
      </c>
      <c r="E11" s="1" t="s">
        <v>59</v>
      </c>
      <c r="F11" s="2">
        <v>0.6</v>
      </c>
    </row>
    <row r="12" spans="1:6" ht="17" customHeight="1">
      <c r="A12" s="1">
        <v>11</v>
      </c>
      <c r="B12" s="1" t="s">
        <v>53</v>
      </c>
      <c r="C12" s="7" t="s">
        <v>38</v>
      </c>
      <c r="D12" s="3" t="s">
        <v>6</v>
      </c>
      <c r="E12" s="3" t="s">
        <v>58</v>
      </c>
      <c r="F12" s="2">
        <v>0.6</v>
      </c>
    </row>
    <row r="13" spans="1:6" ht="17" customHeight="1">
      <c r="A13" s="1">
        <v>12</v>
      </c>
      <c r="B13" s="1" t="s">
        <v>54</v>
      </c>
      <c r="C13" s="7" t="s">
        <v>55</v>
      </c>
      <c r="D13" s="3" t="s">
        <v>6</v>
      </c>
      <c r="E13" s="1" t="s">
        <v>6</v>
      </c>
      <c r="F13" s="2">
        <v>1</v>
      </c>
    </row>
    <row r="14" spans="1:6" ht="17" customHeight="1">
      <c r="A14" s="1"/>
      <c r="B14" s="1"/>
      <c r="D14" s="4" t="s">
        <v>27</v>
      </c>
      <c r="E14" s="1"/>
      <c r="F14" s="2">
        <f>AVERAGE(F2:F13)</f>
        <v>0.70833333333333337</v>
      </c>
    </row>
    <row r="15" spans="1:6" ht="17" customHeight="1"/>
    <row r="16" spans="1:6" ht="17" customHeight="1"/>
    <row r="17" ht="17" customHeight="1"/>
    <row r="18" ht="17" customHeight="1"/>
    <row r="19" ht="17" customHeight="1"/>
    <row r="20" ht="17" customHeight="1"/>
    <row r="21" ht="17" customHeight="1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1004-7888-6B41-B9D5-9B15B59C4D90}">
  <dimension ref="A1:N37"/>
  <sheetViews>
    <sheetView tabSelected="1" topLeftCell="A9" zoomScale="83" workbookViewId="0">
      <selection activeCell="C24" sqref="C24"/>
    </sheetView>
  </sheetViews>
  <sheetFormatPr baseColWidth="10" defaultRowHeight="16"/>
  <cols>
    <col min="1" max="1" width="3.6640625" bestFit="1" customWidth="1"/>
    <col min="2" max="2" width="16.33203125" customWidth="1"/>
    <col min="3" max="3" width="36.6640625" customWidth="1"/>
    <col min="4" max="4" width="17.6640625" bestFit="1" customWidth="1"/>
    <col min="5" max="5" width="11.83203125" bestFit="1" customWidth="1"/>
    <col min="6" max="6" width="22.1640625" bestFit="1" customWidth="1"/>
    <col min="7" max="7" width="24.33203125" bestFit="1" customWidth="1"/>
    <col min="8" max="8" width="9.83203125" bestFit="1" customWidth="1"/>
    <col min="9" max="9" width="22.1640625" customWidth="1"/>
    <col min="10" max="10" width="10.83203125" style="21"/>
    <col min="11" max="11" width="24.6640625" bestFit="1" customWidth="1"/>
    <col min="12" max="12" width="10.83203125" style="21"/>
    <col min="13" max="13" width="84" bestFit="1" customWidth="1"/>
  </cols>
  <sheetData>
    <row r="1" spans="1:14">
      <c r="B1" t="s">
        <v>122</v>
      </c>
    </row>
    <row r="2" spans="1:14" ht="17" customHeight="1">
      <c r="A2" s="13" t="s">
        <v>0</v>
      </c>
      <c r="B2" s="13"/>
      <c r="C2" s="13" t="s">
        <v>1</v>
      </c>
      <c r="D2" s="13" t="s">
        <v>28</v>
      </c>
      <c r="E2" s="13" t="s">
        <v>68</v>
      </c>
      <c r="F2" s="13" t="s">
        <v>69</v>
      </c>
      <c r="G2" s="13" t="s">
        <v>104</v>
      </c>
      <c r="H2" s="16" t="s">
        <v>101</v>
      </c>
      <c r="I2" s="13" t="s">
        <v>102</v>
      </c>
      <c r="J2" s="16" t="s">
        <v>99</v>
      </c>
      <c r="K2" s="13" t="s">
        <v>103</v>
      </c>
      <c r="L2" s="16" t="s">
        <v>100</v>
      </c>
      <c r="M2" s="13" t="s">
        <v>97</v>
      </c>
    </row>
    <row r="3" spans="1:14" ht="17" customHeight="1">
      <c r="A3" s="15">
        <v>1</v>
      </c>
      <c r="B3" s="15" t="s">
        <v>78</v>
      </c>
      <c r="C3" s="10" t="s">
        <v>5</v>
      </c>
      <c r="D3" s="10" t="s">
        <v>30</v>
      </c>
      <c r="E3" s="10" t="s">
        <v>62</v>
      </c>
      <c r="F3" s="10" t="s">
        <v>31</v>
      </c>
      <c r="G3" s="10" t="s">
        <v>105</v>
      </c>
      <c r="H3" s="24">
        <v>0.6</v>
      </c>
      <c r="I3" s="10" t="s">
        <v>106</v>
      </c>
      <c r="J3" s="11">
        <v>0.6</v>
      </c>
      <c r="K3" s="10" t="s">
        <v>105</v>
      </c>
      <c r="L3" s="11">
        <v>0.6</v>
      </c>
      <c r="M3" s="10" t="s">
        <v>110</v>
      </c>
      <c r="N3" s="27" t="s">
        <v>125</v>
      </c>
    </row>
    <row r="4" spans="1:14" ht="17" customHeight="1">
      <c r="A4" s="15">
        <v>2</v>
      </c>
      <c r="B4" s="15" t="s">
        <v>79</v>
      </c>
      <c r="C4" s="10" t="s">
        <v>7</v>
      </c>
      <c r="D4" s="10" t="s">
        <v>32</v>
      </c>
      <c r="E4" s="10" t="s">
        <v>63</v>
      </c>
      <c r="F4" s="10" t="s">
        <v>33</v>
      </c>
      <c r="G4" s="10" t="s">
        <v>107</v>
      </c>
      <c r="H4" s="24">
        <v>0.6</v>
      </c>
      <c r="I4" s="10" t="s">
        <v>108</v>
      </c>
      <c r="J4" s="11">
        <v>1</v>
      </c>
      <c r="K4" s="10" t="s">
        <v>109</v>
      </c>
      <c r="L4" s="11">
        <v>0.6</v>
      </c>
      <c r="M4" s="10" t="s">
        <v>114</v>
      </c>
      <c r="N4" s="27" t="s">
        <v>125</v>
      </c>
    </row>
    <row r="5" spans="1:14" ht="17" customHeight="1">
      <c r="A5" s="15">
        <v>3</v>
      </c>
      <c r="B5" s="15" t="s">
        <v>80</v>
      </c>
      <c r="C5" s="10" t="s">
        <v>10</v>
      </c>
      <c r="D5" s="10" t="s">
        <v>34</v>
      </c>
      <c r="E5" s="10" t="s">
        <v>64</v>
      </c>
      <c r="F5" s="10" t="s">
        <v>35</v>
      </c>
      <c r="G5" s="10" t="s">
        <v>98</v>
      </c>
      <c r="H5" s="24">
        <v>0.3</v>
      </c>
      <c r="I5" s="10" t="s">
        <v>98</v>
      </c>
      <c r="J5" s="11">
        <v>0</v>
      </c>
      <c r="K5" s="10" t="s">
        <v>98</v>
      </c>
      <c r="L5" s="11">
        <v>0.3</v>
      </c>
      <c r="M5" s="22" t="s">
        <v>124</v>
      </c>
      <c r="N5" t="s">
        <v>126</v>
      </c>
    </row>
    <row r="6" spans="1:14" ht="17" customHeight="1">
      <c r="A6" s="15">
        <v>4</v>
      </c>
      <c r="B6" s="15" t="s">
        <v>81</v>
      </c>
      <c r="C6" s="10" t="s">
        <v>12</v>
      </c>
      <c r="D6" s="10" t="s">
        <v>36</v>
      </c>
      <c r="E6" s="10" t="s">
        <v>63</v>
      </c>
      <c r="F6" s="10" t="s">
        <v>33</v>
      </c>
      <c r="G6" s="10" t="s">
        <v>63</v>
      </c>
      <c r="H6" s="24">
        <v>0.6</v>
      </c>
      <c r="I6" s="10" t="s">
        <v>63</v>
      </c>
      <c r="J6" s="17">
        <v>0.6</v>
      </c>
      <c r="K6" s="10" t="s">
        <v>63</v>
      </c>
      <c r="L6" s="17">
        <v>0.6</v>
      </c>
      <c r="M6" s="22" t="s">
        <v>111</v>
      </c>
      <c r="N6" t="s">
        <v>125</v>
      </c>
    </row>
    <row r="7" spans="1:14" ht="17" customHeight="1">
      <c r="A7" s="15">
        <v>5</v>
      </c>
      <c r="B7" s="15" t="s">
        <v>82</v>
      </c>
      <c r="C7" s="10" t="s">
        <v>37</v>
      </c>
      <c r="D7" s="10" t="s">
        <v>38</v>
      </c>
      <c r="E7" s="10" t="s">
        <v>62</v>
      </c>
      <c r="F7" s="10" t="s">
        <v>39</v>
      </c>
      <c r="G7" s="10" t="s">
        <v>112</v>
      </c>
      <c r="H7" s="24">
        <v>0.6</v>
      </c>
      <c r="I7" s="10" t="s">
        <v>112</v>
      </c>
      <c r="J7" s="11">
        <v>0</v>
      </c>
      <c r="K7" s="10" t="s">
        <v>113</v>
      </c>
      <c r="L7" s="11">
        <v>0.6</v>
      </c>
      <c r="M7" s="10" t="s">
        <v>118</v>
      </c>
      <c r="N7" s="27" t="s">
        <v>126</v>
      </c>
    </row>
    <row r="8" spans="1:14" ht="17" customHeight="1">
      <c r="A8" s="15">
        <v>6</v>
      </c>
      <c r="B8" s="15" t="s">
        <v>83</v>
      </c>
      <c r="C8" s="10" t="s">
        <v>70</v>
      </c>
      <c r="D8" s="10" t="s">
        <v>40</v>
      </c>
      <c r="E8" s="10" t="s">
        <v>62</v>
      </c>
      <c r="F8" s="10" t="s">
        <v>41</v>
      </c>
      <c r="G8" s="10" t="s">
        <v>41</v>
      </c>
      <c r="H8" s="24">
        <v>1</v>
      </c>
      <c r="I8" s="10" t="s">
        <v>41</v>
      </c>
      <c r="J8" s="11">
        <v>0</v>
      </c>
      <c r="K8" s="10" t="s">
        <v>115</v>
      </c>
      <c r="L8" s="11">
        <v>1</v>
      </c>
      <c r="M8" s="22" t="s">
        <v>116</v>
      </c>
    </row>
    <row r="9" spans="1:14" ht="17" customHeight="1">
      <c r="A9" s="15">
        <v>7</v>
      </c>
      <c r="B9" s="15" t="s">
        <v>84</v>
      </c>
      <c r="C9" s="10" t="s">
        <v>71</v>
      </c>
      <c r="D9" s="10" t="s">
        <v>32</v>
      </c>
      <c r="E9" s="10" t="s">
        <v>63</v>
      </c>
      <c r="F9" s="10" t="s">
        <v>33</v>
      </c>
      <c r="G9" s="10" t="s">
        <v>33</v>
      </c>
      <c r="H9" s="24">
        <v>1</v>
      </c>
      <c r="I9" s="10" t="s">
        <v>33</v>
      </c>
      <c r="J9" s="11">
        <v>0</v>
      </c>
      <c r="K9" s="10" t="s">
        <v>33</v>
      </c>
      <c r="L9" s="11">
        <v>1</v>
      </c>
      <c r="M9" s="22"/>
    </row>
    <row r="10" spans="1:14" ht="17" customHeight="1">
      <c r="A10" s="15">
        <v>8</v>
      </c>
      <c r="B10" s="15" t="s">
        <v>85</v>
      </c>
      <c r="C10" s="10" t="s">
        <v>22</v>
      </c>
      <c r="D10" s="10" t="s">
        <v>45</v>
      </c>
      <c r="E10" s="10" t="s">
        <v>67</v>
      </c>
      <c r="F10" s="10" t="s">
        <v>46</v>
      </c>
      <c r="G10" s="10" t="s">
        <v>117</v>
      </c>
      <c r="H10" s="24">
        <v>1</v>
      </c>
      <c r="I10" s="10" t="s">
        <v>117</v>
      </c>
      <c r="J10" s="11">
        <v>0</v>
      </c>
      <c r="K10" s="10" t="s">
        <v>117</v>
      </c>
      <c r="L10" s="11">
        <v>1</v>
      </c>
      <c r="M10" s="22"/>
    </row>
    <row r="11" spans="1:14" ht="17" customHeight="1">
      <c r="A11" s="15">
        <v>9</v>
      </c>
      <c r="B11" s="15" t="s">
        <v>86</v>
      </c>
      <c r="C11" s="10" t="s">
        <v>25</v>
      </c>
      <c r="D11" s="10" t="s">
        <v>47</v>
      </c>
      <c r="E11" s="10" t="s">
        <v>67</v>
      </c>
      <c r="F11" s="10" t="s">
        <v>48</v>
      </c>
      <c r="G11" s="10" t="s">
        <v>119</v>
      </c>
      <c r="H11" s="24">
        <v>0.6</v>
      </c>
      <c r="I11" s="10" t="s">
        <v>119</v>
      </c>
      <c r="J11" s="11">
        <v>0.6</v>
      </c>
      <c r="K11" s="10" t="s">
        <v>119</v>
      </c>
      <c r="L11" s="11">
        <v>0.6</v>
      </c>
      <c r="M11" s="22" t="s">
        <v>120</v>
      </c>
    </row>
    <row r="12" spans="1:14" ht="17" customHeight="1">
      <c r="A12" s="15">
        <v>10</v>
      </c>
      <c r="B12" s="15" t="s">
        <v>72</v>
      </c>
      <c r="C12" s="10" t="s">
        <v>20</v>
      </c>
      <c r="D12" s="10" t="s">
        <v>42</v>
      </c>
      <c r="E12" s="10" t="s">
        <v>65</v>
      </c>
      <c r="F12" s="10" t="s">
        <v>66</v>
      </c>
      <c r="G12" s="10" t="s">
        <v>44</v>
      </c>
      <c r="H12" s="24">
        <v>1</v>
      </c>
      <c r="I12" s="10" t="s">
        <v>121</v>
      </c>
      <c r="J12" s="11">
        <v>0</v>
      </c>
      <c r="K12" s="10" t="s">
        <v>44</v>
      </c>
      <c r="L12" s="11">
        <v>1</v>
      </c>
      <c r="M12" s="22"/>
    </row>
    <row r="13" spans="1:14" ht="17" customHeight="1">
      <c r="A13" s="15">
        <v>11</v>
      </c>
      <c r="B13" s="15" t="s">
        <v>87</v>
      </c>
      <c r="C13" s="10" t="s">
        <v>73</v>
      </c>
      <c r="D13" s="10" t="s">
        <v>74</v>
      </c>
      <c r="E13" s="10" t="s">
        <v>62</v>
      </c>
      <c r="F13" s="10" t="s">
        <v>75</v>
      </c>
      <c r="G13" s="10" t="s">
        <v>75</v>
      </c>
      <c r="H13" s="24">
        <v>1</v>
      </c>
      <c r="I13" s="10" t="s">
        <v>75</v>
      </c>
      <c r="J13" s="11">
        <v>1</v>
      </c>
      <c r="K13" s="10" t="s">
        <v>75</v>
      </c>
      <c r="L13" s="11">
        <v>1</v>
      </c>
      <c r="M13" s="22" t="s">
        <v>76</v>
      </c>
    </row>
    <row r="14" spans="1:14" ht="17" customHeight="1">
      <c r="A14" s="15">
        <v>12</v>
      </c>
      <c r="B14" s="15" t="s">
        <v>88</v>
      </c>
      <c r="C14" s="14" t="s">
        <v>18</v>
      </c>
      <c r="D14" s="14" t="s">
        <v>42</v>
      </c>
      <c r="E14" s="23" t="s">
        <v>77</v>
      </c>
      <c r="F14" s="14" t="s">
        <v>43</v>
      </c>
      <c r="G14" s="14" t="s">
        <v>43</v>
      </c>
      <c r="H14" s="24">
        <v>1</v>
      </c>
      <c r="I14" s="14" t="s">
        <v>43</v>
      </c>
      <c r="J14" s="11">
        <v>1</v>
      </c>
      <c r="K14" s="10" t="s">
        <v>44</v>
      </c>
      <c r="L14" s="11">
        <v>0.5</v>
      </c>
      <c r="M14" s="22"/>
    </row>
    <row r="15" spans="1:14" ht="17" customHeight="1">
      <c r="A15" s="40" t="s">
        <v>27</v>
      </c>
      <c r="B15" s="41"/>
      <c r="C15" s="41"/>
      <c r="D15" s="41"/>
      <c r="E15" s="41"/>
      <c r="F15" s="42"/>
      <c r="G15" s="17"/>
      <c r="H15" s="25">
        <f>AVERAGE(H4:H14)</f>
        <v>0.79090909090909089</v>
      </c>
      <c r="I15" s="25"/>
      <c r="J15" s="26">
        <f>AVERAGE(J4:J14)</f>
        <v>0.38181818181818183</v>
      </c>
      <c r="K15" s="25"/>
      <c r="L15" s="26">
        <f>AVERAGE(L4:L14)</f>
        <v>0.74545454545454537</v>
      </c>
      <c r="M15" s="22"/>
    </row>
    <row r="16" spans="1:14" ht="17" customHeight="1">
      <c r="K16" s="18"/>
    </row>
    <row r="17" spans="1:13" ht="17" customHeight="1"/>
    <row r="18" spans="1:13" ht="17" customHeight="1">
      <c r="B18" t="s">
        <v>123</v>
      </c>
    </row>
    <row r="19" spans="1:13" ht="17" customHeight="1">
      <c r="A19" s="13" t="s">
        <v>0</v>
      </c>
      <c r="B19" s="13"/>
      <c r="C19" s="13" t="s">
        <v>1</v>
      </c>
      <c r="D19" s="13" t="s">
        <v>28</v>
      </c>
      <c r="E19" s="13" t="s">
        <v>68</v>
      </c>
      <c r="F19" s="13" t="s">
        <v>69</v>
      </c>
      <c r="G19" s="13" t="s">
        <v>104</v>
      </c>
      <c r="H19" s="16" t="s">
        <v>101</v>
      </c>
      <c r="I19" s="13" t="s">
        <v>102</v>
      </c>
      <c r="J19" s="16" t="s">
        <v>99</v>
      </c>
      <c r="K19" s="13" t="s">
        <v>103</v>
      </c>
      <c r="L19" s="16" t="s">
        <v>100</v>
      </c>
      <c r="M19" s="13" t="s">
        <v>97</v>
      </c>
    </row>
    <row r="20" spans="1:13" ht="17">
      <c r="A20" s="15">
        <v>1</v>
      </c>
      <c r="B20" s="15" t="s">
        <v>78</v>
      </c>
      <c r="C20" s="10" t="s">
        <v>5</v>
      </c>
      <c r="D20" s="10" t="s">
        <v>30</v>
      </c>
      <c r="E20" s="10" t="s">
        <v>62</v>
      </c>
      <c r="F20" s="10" t="s">
        <v>31</v>
      </c>
      <c r="G20" s="10" t="s">
        <v>31</v>
      </c>
      <c r="H20" s="25">
        <v>1</v>
      </c>
      <c r="I20" s="10" t="s">
        <v>31</v>
      </c>
      <c r="J20" s="11">
        <v>1</v>
      </c>
      <c r="K20" s="10" t="s">
        <v>31</v>
      </c>
      <c r="L20" s="11">
        <v>1</v>
      </c>
      <c r="M20" s="10"/>
    </row>
    <row r="21" spans="1:13" ht="17">
      <c r="A21" s="15">
        <v>2</v>
      </c>
      <c r="B21" s="15" t="s">
        <v>79</v>
      </c>
      <c r="C21" s="10" t="s">
        <v>7</v>
      </c>
      <c r="D21" s="10" t="s">
        <v>32</v>
      </c>
      <c r="E21" s="10" t="s">
        <v>63</v>
      </c>
      <c r="F21" s="10" t="s">
        <v>33</v>
      </c>
      <c r="G21" s="10" t="s">
        <v>33</v>
      </c>
      <c r="H21" s="25">
        <v>1</v>
      </c>
      <c r="I21" s="10" t="s">
        <v>33</v>
      </c>
      <c r="J21" s="11">
        <v>1</v>
      </c>
      <c r="K21" s="10" t="s">
        <v>33</v>
      </c>
      <c r="L21" s="11">
        <v>1</v>
      </c>
      <c r="M21" s="22"/>
    </row>
    <row r="22" spans="1:13" ht="17">
      <c r="A22" s="15">
        <v>3</v>
      </c>
      <c r="B22" s="15" t="s">
        <v>80</v>
      </c>
      <c r="C22" s="10" t="s">
        <v>10</v>
      </c>
      <c r="D22" s="10" t="s">
        <v>34</v>
      </c>
      <c r="E22" s="10" t="s">
        <v>64</v>
      </c>
      <c r="F22" s="10" t="s">
        <v>35</v>
      </c>
      <c r="G22" s="10" t="s">
        <v>31</v>
      </c>
      <c r="H22" s="25">
        <v>0.25</v>
      </c>
      <c r="I22" s="10" t="s">
        <v>142</v>
      </c>
      <c r="J22" s="11">
        <v>0</v>
      </c>
      <c r="K22" s="10" t="s">
        <v>31</v>
      </c>
      <c r="L22" s="11">
        <v>0.25</v>
      </c>
      <c r="M22" s="22" t="s">
        <v>130</v>
      </c>
    </row>
    <row r="23" spans="1:13" ht="17">
      <c r="A23" s="15">
        <v>4</v>
      </c>
      <c r="B23" s="15" t="s">
        <v>81</v>
      </c>
      <c r="C23" s="10" t="s">
        <v>12</v>
      </c>
      <c r="D23" s="10" t="s">
        <v>36</v>
      </c>
      <c r="E23" s="10" t="s">
        <v>63</v>
      </c>
      <c r="F23" s="10" t="s">
        <v>33</v>
      </c>
      <c r="G23" s="10" t="s">
        <v>33</v>
      </c>
      <c r="H23" s="25">
        <v>1</v>
      </c>
      <c r="I23" s="10" t="s">
        <v>33</v>
      </c>
      <c r="J23" s="11">
        <v>1</v>
      </c>
      <c r="K23" s="10" t="s">
        <v>33</v>
      </c>
      <c r="L23" s="11">
        <v>1</v>
      </c>
      <c r="M23" s="22" t="s">
        <v>127</v>
      </c>
    </row>
    <row r="24" spans="1:13" ht="34">
      <c r="A24" s="15">
        <v>5</v>
      </c>
      <c r="B24" s="15" t="s">
        <v>82</v>
      </c>
      <c r="C24" s="10" t="s">
        <v>37</v>
      </c>
      <c r="D24" s="10" t="s">
        <v>38</v>
      </c>
      <c r="E24" s="10" t="s">
        <v>62</v>
      </c>
      <c r="F24" s="10" t="s">
        <v>39</v>
      </c>
      <c r="G24" s="10" t="s">
        <v>112</v>
      </c>
      <c r="H24" s="25">
        <v>0.5</v>
      </c>
      <c r="I24" s="10" t="s">
        <v>112</v>
      </c>
      <c r="J24" s="11">
        <v>0</v>
      </c>
      <c r="K24" s="10" t="s">
        <v>112</v>
      </c>
      <c r="L24" s="11">
        <v>0.5</v>
      </c>
      <c r="M24" s="22" t="s">
        <v>130</v>
      </c>
    </row>
    <row r="25" spans="1:13" ht="17">
      <c r="A25" s="15">
        <v>6</v>
      </c>
      <c r="B25" s="15" t="s">
        <v>83</v>
      </c>
      <c r="C25" s="10" t="s">
        <v>70</v>
      </c>
      <c r="D25" s="10" t="s">
        <v>40</v>
      </c>
      <c r="E25" s="10" t="s">
        <v>62</v>
      </c>
      <c r="F25" s="10" t="s">
        <v>41</v>
      </c>
      <c r="G25" s="10" t="s">
        <v>129</v>
      </c>
      <c r="H25" s="25">
        <v>0.5</v>
      </c>
      <c r="I25" s="10" t="s">
        <v>128</v>
      </c>
      <c r="J25" s="11">
        <v>0</v>
      </c>
      <c r="K25" s="10" t="s">
        <v>129</v>
      </c>
      <c r="L25" s="11">
        <v>0.5</v>
      </c>
      <c r="M25" s="22" t="s">
        <v>130</v>
      </c>
    </row>
    <row r="26" spans="1:13" ht="17">
      <c r="A26" s="15">
        <v>7</v>
      </c>
      <c r="B26" s="15" t="s">
        <v>84</v>
      </c>
      <c r="C26" s="10" t="s">
        <v>71</v>
      </c>
      <c r="D26" s="10" t="s">
        <v>32</v>
      </c>
      <c r="E26" s="10" t="s">
        <v>63</v>
      </c>
      <c r="F26" s="10" t="s">
        <v>33</v>
      </c>
      <c r="G26" s="10" t="s">
        <v>33</v>
      </c>
      <c r="H26" s="25">
        <v>1</v>
      </c>
      <c r="I26" s="10" t="s">
        <v>131</v>
      </c>
      <c r="J26" s="11">
        <v>0</v>
      </c>
      <c r="K26" s="10" t="s">
        <v>33</v>
      </c>
      <c r="L26" s="11">
        <v>1</v>
      </c>
      <c r="M26" s="22" t="s">
        <v>132</v>
      </c>
    </row>
    <row r="27" spans="1:13" ht="17">
      <c r="A27" s="15">
        <v>8</v>
      </c>
      <c r="B27" s="15" t="s">
        <v>85</v>
      </c>
      <c r="C27" s="10" t="s">
        <v>22</v>
      </c>
      <c r="D27" s="10" t="s">
        <v>45</v>
      </c>
      <c r="E27" s="10" t="s">
        <v>67</v>
      </c>
      <c r="F27" s="10" t="s">
        <v>46</v>
      </c>
      <c r="G27" s="10" t="s">
        <v>117</v>
      </c>
      <c r="H27" s="25">
        <v>1</v>
      </c>
      <c r="I27" s="10" t="s">
        <v>133</v>
      </c>
      <c r="J27" s="11">
        <v>0</v>
      </c>
      <c r="K27" s="10" t="s">
        <v>117</v>
      </c>
      <c r="L27" s="11">
        <v>1</v>
      </c>
      <c r="M27" s="22" t="s">
        <v>134</v>
      </c>
    </row>
    <row r="28" spans="1:13" ht="17">
      <c r="A28" s="15">
        <v>9</v>
      </c>
      <c r="B28" s="15" t="s">
        <v>86</v>
      </c>
      <c r="C28" s="10" t="s">
        <v>25</v>
      </c>
      <c r="D28" s="10" t="s">
        <v>47</v>
      </c>
      <c r="E28" s="10" t="s">
        <v>67</v>
      </c>
      <c r="F28" s="10" t="s">
        <v>48</v>
      </c>
      <c r="G28" s="10" t="s">
        <v>135</v>
      </c>
      <c r="H28" s="25">
        <v>0.5</v>
      </c>
      <c r="I28" s="10" t="s">
        <v>51</v>
      </c>
      <c r="J28" s="11">
        <v>0.5</v>
      </c>
      <c r="K28" s="10" t="s">
        <v>135</v>
      </c>
      <c r="L28" s="11">
        <v>0.5</v>
      </c>
      <c r="M28" s="22" t="s">
        <v>138</v>
      </c>
    </row>
    <row r="29" spans="1:13" ht="34">
      <c r="A29" s="15">
        <v>10</v>
      </c>
      <c r="B29" s="15" t="s">
        <v>72</v>
      </c>
      <c r="C29" s="10" t="s">
        <v>20</v>
      </c>
      <c r="D29" s="10" t="s">
        <v>42</v>
      </c>
      <c r="E29" s="10" t="s">
        <v>65</v>
      </c>
      <c r="F29" s="10" t="s">
        <v>66</v>
      </c>
      <c r="G29" s="10" t="s">
        <v>137</v>
      </c>
      <c r="H29" s="25">
        <v>0.75</v>
      </c>
      <c r="I29" s="10" t="s">
        <v>136</v>
      </c>
      <c r="J29" s="11">
        <v>0</v>
      </c>
      <c r="K29" s="10" t="s">
        <v>137</v>
      </c>
      <c r="L29" s="25">
        <v>0.75</v>
      </c>
      <c r="M29" s="22" t="s">
        <v>139</v>
      </c>
    </row>
    <row r="30" spans="1:13" ht="17">
      <c r="A30" s="15">
        <v>11</v>
      </c>
      <c r="B30" s="15" t="s">
        <v>87</v>
      </c>
      <c r="C30" s="10" t="s">
        <v>73</v>
      </c>
      <c r="D30" s="10" t="s">
        <v>74</v>
      </c>
      <c r="E30" s="10" t="s">
        <v>62</v>
      </c>
      <c r="F30" s="10" t="s">
        <v>75</v>
      </c>
      <c r="G30" s="10" t="s">
        <v>75</v>
      </c>
      <c r="H30" s="25">
        <v>1</v>
      </c>
      <c r="I30" s="10" t="s">
        <v>75</v>
      </c>
      <c r="J30" s="11">
        <v>1</v>
      </c>
      <c r="K30" s="10" t="s">
        <v>75</v>
      </c>
      <c r="L30" s="11">
        <v>1</v>
      </c>
      <c r="M30" s="22" t="s">
        <v>140</v>
      </c>
    </row>
    <row r="31" spans="1:13" ht="17">
      <c r="A31" s="15">
        <v>12</v>
      </c>
      <c r="B31" s="15" t="s">
        <v>88</v>
      </c>
      <c r="C31" s="14" t="s">
        <v>18</v>
      </c>
      <c r="D31" s="14" t="s">
        <v>42</v>
      </c>
      <c r="E31" s="23" t="s">
        <v>77</v>
      </c>
      <c r="F31" s="14" t="s">
        <v>43</v>
      </c>
      <c r="G31" s="10" t="s">
        <v>43</v>
      </c>
      <c r="H31" s="25">
        <v>1</v>
      </c>
      <c r="I31" s="10" t="s">
        <v>43</v>
      </c>
      <c r="J31" s="11">
        <v>1</v>
      </c>
      <c r="K31" s="10" t="s">
        <v>43</v>
      </c>
      <c r="L31" s="11">
        <v>1</v>
      </c>
      <c r="M31" s="22" t="s">
        <v>141</v>
      </c>
    </row>
    <row r="32" spans="1:13">
      <c r="A32" s="40" t="s">
        <v>27</v>
      </c>
      <c r="B32" s="41"/>
      <c r="C32" s="41"/>
      <c r="D32" s="41"/>
      <c r="E32" s="41"/>
      <c r="F32" s="42"/>
      <c r="G32" s="17"/>
      <c r="H32" s="25">
        <f>AVERAGE(H20:H31)</f>
        <v>0.79166666666666663</v>
      </c>
      <c r="I32" s="25"/>
      <c r="J32" s="26">
        <f>AVERAGE(J20:J31)</f>
        <v>0.45833333333333331</v>
      </c>
      <c r="K32" s="25"/>
      <c r="L32" s="26">
        <f>AVERAGE(L20:L31)</f>
        <v>0.79166666666666663</v>
      </c>
      <c r="M32" s="22"/>
    </row>
    <row r="37" spans="2:2">
      <c r="B37" t="s">
        <v>143</v>
      </c>
    </row>
  </sheetData>
  <mergeCells count="2">
    <mergeCell ref="A15:F15"/>
    <mergeCell ref="A32:F32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2122D-243C-2B45-9AD1-F8686CB79741}">
  <dimension ref="A1:E14"/>
  <sheetViews>
    <sheetView workbookViewId="0">
      <selection sqref="A1:E13"/>
    </sheetView>
  </sheetViews>
  <sheetFormatPr baseColWidth="10" defaultRowHeight="16"/>
  <cols>
    <col min="1" max="1" width="3.1640625" bestFit="1" customWidth="1"/>
    <col min="2" max="2" width="30.5" customWidth="1"/>
  </cols>
  <sheetData>
    <row r="1" spans="1:5" ht="18" thickTop="1" thickBot="1">
      <c r="A1" s="38" t="s">
        <v>0</v>
      </c>
      <c r="B1" s="38" t="s">
        <v>1</v>
      </c>
      <c r="C1" s="38" t="s">
        <v>144</v>
      </c>
      <c r="D1" s="38" t="s">
        <v>145</v>
      </c>
      <c r="E1" s="38" t="s">
        <v>146</v>
      </c>
    </row>
    <row r="2" spans="1:5">
      <c r="A2" s="39">
        <v>1</v>
      </c>
      <c r="B2" s="39" t="s">
        <v>5</v>
      </c>
      <c r="C2" s="9">
        <v>0.6</v>
      </c>
      <c r="D2" s="9">
        <v>0.6</v>
      </c>
      <c r="E2" s="9">
        <v>0.6</v>
      </c>
    </row>
    <row r="3" spans="1:5">
      <c r="A3" s="39">
        <v>2</v>
      </c>
      <c r="B3" s="39" t="s">
        <v>7</v>
      </c>
      <c r="C3" s="9">
        <v>0.6</v>
      </c>
      <c r="D3" s="9">
        <v>0.6</v>
      </c>
      <c r="E3" s="9">
        <v>0.6</v>
      </c>
    </row>
    <row r="4" spans="1:5">
      <c r="A4" s="39">
        <v>3</v>
      </c>
      <c r="B4" s="39" t="s">
        <v>10</v>
      </c>
      <c r="C4" s="9">
        <v>0.3</v>
      </c>
      <c r="D4" s="9">
        <v>0.3</v>
      </c>
      <c r="E4" s="9">
        <v>0.3</v>
      </c>
    </row>
    <row r="5" spans="1:5">
      <c r="A5" s="39">
        <v>4</v>
      </c>
      <c r="B5" s="39" t="s">
        <v>12</v>
      </c>
      <c r="C5" s="9">
        <v>0.6</v>
      </c>
      <c r="D5" s="9">
        <v>0.6</v>
      </c>
      <c r="E5" s="9">
        <v>0.6</v>
      </c>
    </row>
    <row r="6" spans="1:5">
      <c r="A6" s="39">
        <v>5</v>
      </c>
      <c r="B6" s="39" t="s">
        <v>37</v>
      </c>
      <c r="C6" s="9">
        <v>0.6</v>
      </c>
      <c r="D6" s="9">
        <v>0.6</v>
      </c>
      <c r="E6" s="9">
        <v>0.6</v>
      </c>
    </row>
    <row r="7" spans="1:5">
      <c r="A7" s="39">
        <v>6</v>
      </c>
      <c r="B7" s="39" t="s">
        <v>70</v>
      </c>
      <c r="C7" s="9">
        <v>0.6</v>
      </c>
      <c r="D7" s="9">
        <v>0.6</v>
      </c>
      <c r="E7" s="9">
        <v>0.6</v>
      </c>
    </row>
    <row r="8" spans="1:5">
      <c r="A8" s="39">
        <v>7</v>
      </c>
      <c r="B8" s="39" t="s">
        <v>71</v>
      </c>
      <c r="C8" s="9">
        <v>1</v>
      </c>
      <c r="D8" s="9">
        <v>1</v>
      </c>
      <c r="E8" s="9">
        <v>1</v>
      </c>
    </row>
    <row r="9" spans="1:5">
      <c r="A9" s="39">
        <v>8</v>
      </c>
      <c r="B9" s="39" t="s">
        <v>22</v>
      </c>
      <c r="C9" s="9">
        <v>1</v>
      </c>
      <c r="D9" s="9">
        <v>1</v>
      </c>
      <c r="E9" s="9">
        <v>1</v>
      </c>
    </row>
    <row r="10" spans="1:5">
      <c r="A10" s="39">
        <v>9</v>
      </c>
      <c r="B10" s="39" t="s">
        <v>25</v>
      </c>
      <c r="C10" s="9">
        <v>0.6</v>
      </c>
      <c r="D10" s="9">
        <v>0.6</v>
      </c>
      <c r="E10" s="9">
        <v>0.6</v>
      </c>
    </row>
    <row r="11" spans="1:5">
      <c r="A11" s="39">
        <v>10</v>
      </c>
      <c r="B11" s="39" t="s">
        <v>20</v>
      </c>
      <c r="C11" s="9">
        <v>1</v>
      </c>
      <c r="D11" s="9">
        <v>1</v>
      </c>
      <c r="E11" s="9">
        <v>1</v>
      </c>
    </row>
    <row r="12" spans="1:5">
      <c r="A12" s="39">
        <v>11</v>
      </c>
      <c r="B12" s="39" t="s">
        <v>73</v>
      </c>
      <c r="C12" s="9">
        <v>1</v>
      </c>
      <c r="D12" s="9">
        <v>1</v>
      </c>
      <c r="E12" s="9">
        <v>1</v>
      </c>
    </row>
    <row r="13" spans="1:5">
      <c r="A13" s="39">
        <v>12</v>
      </c>
      <c r="B13" s="39" t="s">
        <v>18</v>
      </c>
      <c r="C13" s="9">
        <v>1</v>
      </c>
      <c r="D13" s="9">
        <v>0.5</v>
      </c>
      <c r="E13" s="9">
        <v>1</v>
      </c>
    </row>
    <row r="14" spans="1:5">
      <c r="A14" s="39"/>
      <c r="B14" s="39"/>
      <c r="C14" s="9"/>
      <c r="D14" s="9"/>
      <c r="E1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3EDAE-41EC-DF4B-BE2E-59791B3D6F2A}">
  <dimension ref="A1:N38"/>
  <sheetViews>
    <sheetView topLeftCell="C11" workbookViewId="0">
      <selection activeCell="L38" sqref="J34:L38"/>
    </sheetView>
  </sheetViews>
  <sheetFormatPr baseColWidth="10" defaultRowHeight="16"/>
  <cols>
    <col min="1" max="1" width="3.6640625" bestFit="1" customWidth="1"/>
    <col min="2" max="2" width="34.83203125" bestFit="1" customWidth="1"/>
    <col min="3" max="3" width="22.1640625" bestFit="1" customWidth="1"/>
    <col min="4" max="4" width="24.33203125" bestFit="1" customWidth="1"/>
    <col min="5" max="5" width="9.83203125" bestFit="1" customWidth="1"/>
    <col min="7" max="7" width="23.1640625" bestFit="1" customWidth="1"/>
    <col min="14" max="14" width="46" bestFit="1" customWidth="1"/>
  </cols>
  <sheetData>
    <row r="1" spans="1:14">
      <c r="A1" s="43"/>
      <c r="B1" s="43"/>
      <c r="C1" s="43"/>
      <c r="D1" s="43"/>
      <c r="E1" s="43"/>
    </row>
    <row r="2" spans="1:14">
      <c r="A2" s="34" t="s">
        <v>0</v>
      </c>
      <c r="B2" s="34" t="s">
        <v>1</v>
      </c>
      <c r="C2" s="34" t="s">
        <v>69</v>
      </c>
      <c r="D2" s="34" t="s">
        <v>104</v>
      </c>
      <c r="E2" s="34" t="s">
        <v>101</v>
      </c>
    </row>
    <row r="3" spans="1:14">
      <c r="A3">
        <v>1</v>
      </c>
      <c r="B3" s="35" t="s">
        <v>5</v>
      </c>
      <c r="C3" s="35" t="s">
        <v>31</v>
      </c>
      <c r="D3" s="35" t="s">
        <v>105</v>
      </c>
      <c r="E3" s="36">
        <v>0.6</v>
      </c>
    </row>
    <row r="4" spans="1:14">
      <c r="A4">
        <v>2</v>
      </c>
      <c r="B4" s="35" t="s">
        <v>7</v>
      </c>
      <c r="C4" s="35" t="s">
        <v>33</v>
      </c>
      <c r="D4" s="35" t="s">
        <v>107</v>
      </c>
      <c r="E4" s="36">
        <v>0.6</v>
      </c>
    </row>
    <row r="5" spans="1:14">
      <c r="A5">
        <v>3</v>
      </c>
      <c r="B5" s="35" t="s">
        <v>10</v>
      </c>
      <c r="C5" s="35" t="s">
        <v>35</v>
      </c>
      <c r="D5" s="35" t="s">
        <v>98</v>
      </c>
      <c r="E5" s="36">
        <v>0.3</v>
      </c>
    </row>
    <row r="6" spans="1:14">
      <c r="A6">
        <v>4</v>
      </c>
      <c r="B6" s="35" t="s">
        <v>12</v>
      </c>
      <c r="C6" s="35" t="s">
        <v>33</v>
      </c>
      <c r="D6" s="35" t="s">
        <v>63</v>
      </c>
      <c r="E6" s="36">
        <v>0.6</v>
      </c>
    </row>
    <row r="7" spans="1:14">
      <c r="A7">
        <v>5</v>
      </c>
      <c r="B7" s="35" t="s">
        <v>37</v>
      </c>
      <c r="C7" s="35" t="s">
        <v>39</v>
      </c>
      <c r="D7" s="35" t="s">
        <v>112</v>
      </c>
      <c r="E7" s="36">
        <v>0.6</v>
      </c>
    </row>
    <row r="8" spans="1:14">
      <c r="A8">
        <v>6</v>
      </c>
      <c r="B8" s="35" t="s">
        <v>70</v>
      </c>
      <c r="C8" s="35" t="s">
        <v>41</v>
      </c>
      <c r="D8" s="35" t="s">
        <v>115</v>
      </c>
      <c r="E8" s="36">
        <v>0.6</v>
      </c>
    </row>
    <row r="9" spans="1:14">
      <c r="A9">
        <v>7</v>
      </c>
      <c r="B9" s="35" t="s">
        <v>71</v>
      </c>
      <c r="C9" s="35" t="s">
        <v>33</v>
      </c>
      <c r="D9" s="35" t="s">
        <v>33</v>
      </c>
      <c r="E9" s="36">
        <v>1</v>
      </c>
    </row>
    <row r="10" spans="1:14">
      <c r="A10">
        <v>8</v>
      </c>
      <c r="B10" s="35" t="s">
        <v>22</v>
      </c>
      <c r="C10" s="35" t="s">
        <v>46</v>
      </c>
      <c r="D10" s="35" t="s">
        <v>117</v>
      </c>
      <c r="E10" s="36">
        <v>1</v>
      </c>
    </row>
    <row r="11" spans="1:14">
      <c r="A11">
        <v>9</v>
      </c>
      <c r="B11" s="35" t="s">
        <v>25</v>
      </c>
      <c r="C11" s="35" t="s">
        <v>48</v>
      </c>
      <c r="D11" s="35" t="s">
        <v>51</v>
      </c>
      <c r="E11" s="36">
        <v>0.6</v>
      </c>
    </row>
    <row r="12" spans="1:14">
      <c r="A12">
        <v>10</v>
      </c>
      <c r="B12" s="35" t="s">
        <v>20</v>
      </c>
      <c r="C12" s="35" t="s">
        <v>66</v>
      </c>
      <c r="D12" s="35" t="s">
        <v>44</v>
      </c>
      <c r="E12" s="36">
        <v>1</v>
      </c>
    </row>
    <row r="13" spans="1:14">
      <c r="A13">
        <v>11</v>
      </c>
      <c r="B13" s="35" t="s">
        <v>73</v>
      </c>
      <c r="C13" s="35" t="s">
        <v>75</v>
      </c>
      <c r="D13" s="35" t="s">
        <v>75</v>
      </c>
      <c r="E13" s="36">
        <v>1</v>
      </c>
    </row>
    <row r="14" spans="1:14">
      <c r="A14">
        <v>12</v>
      </c>
      <c r="B14" s="35" t="s">
        <v>18</v>
      </c>
      <c r="C14" s="35" t="s">
        <v>43</v>
      </c>
      <c r="D14" s="35" t="s">
        <v>43</v>
      </c>
      <c r="E14" s="36">
        <v>1</v>
      </c>
    </row>
    <row r="15" spans="1:14">
      <c r="E15" s="19">
        <f>AVERAGE(E3:E14)</f>
        <v>0.7416666666666667</v>
      </c>
    </row>
    <row r="16" spans="1:14">
      <c r="H16" t="s">
        <v>150</v>
      </c>
      <c r="I16" t="s">
        <v>151</v>
      </c>
      <c r="M16">
        <v>1</v>
      </c>
      <c r="N16" t="s">
        <v>152</v>
      </c>
    </row>
    <row r="17" spans="4:14">
      <c r="G17" t="s">
        <v>63</v>
      </c>
      <c r="H17">
        <v>3.028708</v>
      </c>
      <c r="I17">
        <v>0.5</v>
      </c>
      <c r="M17">
        <v>2</v>
      </c>
      <c r="N17" t="s">
        <v>153</v>
      </c>
    </row>
    <row r="18" spans="4:14">
      <c r="G18" t="s">
        <v>147</v>
      </c>
      <c r="H18">
        <v>3.0248550000000001</v>
      </c>
      <c r="I18">
        <v>0.75</v>
      </c>
      <c r="M18">
        <v>3</v>
      </c>
      <c r="N18" t="s">
        <v>154</v>
      </c>
    </row>
    <row r="19" spans="4:14">
      <c r="G19" t="s">
        <v>148</v>
      </c>
      <c r="H19">
        <v>2.5696240000000001</v>
      </c>
      <c r="I19">
        <v>0.75</v>
      </c>
      <c r="M19">
        <v>4</v>
      </c>
      <c r="N19" t="s">
        <v>155</v>
      </c>
    </row>
    <row r="20" spans="4:14">
      <c r="G20" t="s">
        <v>108</v>
      </c>
      <c r="H20">
        <v>2.4367549999999998</v>
      </c>
      <c r="I20">
        <v>1</v>
      </c>
      <c r="M20">
        <v>5</v>
      </c>
      <c r="N20" t="s">
        <v>156</v>
      </c>
    </row>
    <row r="21" spans="4:14">
      <c r="G21" t="s">
        <v>107</v>
      </c>
      <c r="H21">
        <v>2.3510960000000001</v>
      </c>
      <c r="I21">
        <v>0.5</v>
      </c>
      <c r="M21">
        <v>6</v>
      </c>
      <c r="N21" t="s">
        <v>157</v>
      </c>
    </row>
    <row r="22" spans="4:14">
      <c r="M22">
        <v>7</v>
      </c>
      <c r="N22" t="s">
        <v>158</v>
      </c>
    </row>
    <row r="23" spans="4:14">
      <c r="F23" t="s">
        <v>108</v>
      </c>
      <c r="G23">
        <v>1.111745</v>
      </c>
      <c r="H23">
        <v>0.36706899999999998</v>
      </c>
      <c r="M23">
        <v>8</v>
      </c>
      <c r="N23" t="s">
        <v>159</v>
      </c>
    </row>
    <row r="24" spans="4:14">
      <c r="E24">
        <v>1</v>
      </c>
      <c r="F24" t="s">
        <v>63</v>
      </c>
      <c r="G24">
        <v>1.284303</v>
      </c>
      <c r="H24">
        <v>0.42458299999999999</v>
      </c>
      <c r="M24">
        <v>9</v>
      </c>
      <c r="N24" t="s">
        <v>160</v>
      </c>
    </row>
    <row r="25" spans="4:14">
      <c r="E25">
        <v>2</v>
      </c>
      <c r="F25" t="s">
        <v>107</v>
      </c>
      <c r="G25">
        <v>1</v>
      </c>
      <c r="H25">
        <v>0.38916200000000001</v>
      </c>
      <c r="M25">
        <v>10</v>
      </c>
      <c r="N25" t="s">
        <v>161</v>
      </c>
    </row>
    <row r="26" spans="4:14">
      <c r="E26">
        <v>3</v>
      </c>
      <c r="F26" t="s">
        <v>148</v>
      </c>
      <c r="G26">
        <v>1</v>
      </c>
      <c r="H26">
        <v>0.41038200000000002</v>
      </c>
      <c r="M26">
        <v>11</v>
      </c>
      <c r="N26" t="s">
        <v>162</v>
      </c>
    </row>
    <row r="27" spans="4:14">
      <c r="E27">
        <v>4</v>
      </c>
      <c r="F27" t="s">
        <v>147</v>
      </c>
      <c r="G27">
        <v>1</v>
      </c>
      <c r="H27">
        <v>0.42533399999999999</v>
      </c>
      <c r="M27">
        <v>12</v>
      </c>
      <c r="N27" t="s">
        <v>163</v>
      </c>
    </row>
    <row r="28" spans="4:14">
      <c r="E28" s="37" t="s">
        <v>63</v>
      </c>
      <c r="F28" s="37">
        <v>1.284303</v>
      </c>
      <c r="G28" s="37">
        <v>0.361819</v>
      </c>
      <c r="H28" s="37">
        <v>3.5495709999999998</v>
      </c>
      <c r="M28">
        <v>13</v>
      </c>
      <c r="N28" t="s">
        <v>164</v>
      </c>
    </row>
    <row r="29" spans="4:14">
      <c r="D29" s="37">
        <v>1</v>
      </c>
      <c r="E29" s="37" t="s">
        <v>147</v>
      </c>
      <c r="F29" s="37">
        <v>1</v>
      </c>
      <c r="G29" s="37">
        <v>0.36277700000000002</v>
      </c>
      <c r="H29" s="37">
        <v>2.7565149999999998</v>
      </c>
    </row>
    <row r="30" spans="4:14">
      <c r="D30" s="37">
        <v>2</v>
      </c>
      <c r="E30" s="37" t="s">
        <v>148</v>
      </c>
      <c r="F30" s="37">
        <v>1</v>
      </c>
      <c r="G30" s="37">
        <v>0.36505199999999999</v>
      </c>
      <c r="H30" s="37">
        <v>2.7393350000000001</v>
      </c>
    </row>
    <row r="31" spans="4:14">
      <c r="D31" s="37">
        <v>3</v>
      </c>
      <c r="E31" s="37" t="s">
        <v>107</v>
      </c>
      <c r="F31" s="37">
        <v>1</v>
      </c>
      <c r="G31" s="37">
        <v>0.36807800000000002</v>
      </c>
      <c r="H31" s="37">
        <v>2.716818</v>
      </c>
    </row>
    <row r="32" spans="4:14">
      <c r="D32" s="37">
        <v>4</v>
      </c>
      <c r="E32" s="37" t="s">
        <v>149</v>
      </c>
      <c r="F32" s="37">
        <v>1</v>
      </c>
      <c r="G32" s="37">
        <v>0.40185900000000002</v>
      </c>
      <c r="H32" s="37">
        <v>2.4884369999999998</v>
      </c>
    </row>
    <row r="34" spans="9:12">
      <c r="J34" t="s">
        <v>108</v>
      </c>
      <c r="K34">
        <v>3.028708</v>
      </c>
      <c r="L34">
        <v>1</v>
      </c>
    </row>
    <row r="35" spans="9:12">
      <c r="I35">
        <v>1</v>
      </c>
      <c r="J35" t="s">
        <v>63</v>
      </c>
      <c r="K35">
        <v>3.0248550000000001</v>
      </c>
      <c r="L35">
        <v>0.5</v>
      </c>
    </row>
    <row r="36" spans="9:12">
      <c r="I36">
        <v>2</v>
      </c>
      <c r="J36" t="s">
        <v>107</v>
      </c>
      <c r="K36">
        <v>2.5696240000000001</v>
      </c>
      <c r="L36">
        <v>0.5</v>
      </c>
    </row>
    <row r="37" spans="9:12">
      <c r="I37">
        <v>3</v>
      </c>
      <c r="J37" t="s">
        <v>148</v>
      </c>
      <c r="K37">
        <v>2.4367549999999998</v>
      </c>
      <c r="L37">
        <v>0.75</v>
      </c>
    </row>
    <row r="38" spans="9:12">
      <c r="I38">
        <v>4</v>
      </c>
      <c r="J38" t="s">
        <v>147</v>
      </c>
      <c r="K38">
        <v>2.3510960000000001</v>
      </c>
      <c r="L38">
        <v>0.75</v>
      </c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FE83B-CA76-7141-B3B2-CC04FAA5EDE9}">
  <dimension ref="A1:J16"/>
  <sheetViews>
    <sheetView topLeftCell="A18" workbookViewId="0">
      <selection activeCell="O12" sqref="O12"/>
    </sheetView>
  </sheetViews>
  <sheetFormatPr baseColWidth="10" defaultRowHeight="16"/>
  <cols>
    <col min="1" max="1" width="3.6640625" bestFit="1" customWidth="1"/>
    <col min="2" max="2" width="34.83203125" bestFit="1" customWidth="1"/>
  </cols>
  <sheetData>
    <row r="1" spans="1:10" ht="17">
      <c r="A1" s="13" t="s">
        <v>0</v>
      </c>
      <c r="B1" s="13" t="s">
        <v>1</v>
      </c>
      <c r="C1" t="s">
        <v>89</v>
      </c>
      <c r="D1" t="s">
        <v>90</v>
      </c>
      <c r="E1" t="s">
        <v>92</v>
      </c>
      <c r="F1" t="s">
        <v>91</v>
      </c>
      <c r="G1" t="s">
        <v>93</v>
      </c>
      <c r="H1" t="s">
        <v>92</v>
      </c>
      <c r="I1" t="s">
        <v>91</v>
      </c>
      <c r="J1" t="s">
        <v>93</v>
      </c>
    </row>
    <row r="2" spans="1:10" ht="17">
      <c r="A2" s="15">
        <v>1</v>
      </c>
      <c r="B2" s="10" t="s">
        <v>5</v>
      </c>
      <c r="C2">
        <v>1715</v>
      </c>
      <c r="D2">
        <v>3157</v>
      </c>
      <c r="E2">
        <v>167</v>
      </c>
      <c r="F2">
        <v>821</v>
      </c>
      <c r="G2">
        <v>727</v>
      </c>
      <c r="H2" s="20">
        <f>(E2/$C2)*100</f>
        <v>9.7376093294460642</v>
      </c>
      <c r="I2" s="20">
        <f t="shared" ref="I2:J2" si="0">(F2/$C2)*100</f>
        <v>47.871720116618079</v>
      </c>
      <c r="J2" s="20">
        <f t="shared" si="0"/>
        <v>42.390670553935863</v>
      </c>
    </row>
    <row r="3" spans="1:10" ht="17">
      <c r="A3" s="15">
        <v>2</v>
      </c>
      <c r="B3" s="10" t="s">
        <v>7</v>
      </c>
      <c r="C3">
        <v>1185</v>
      </c>
      <c r="D3">
        <v>1702</v>
      </c>
      <c r="E3">
        <v>39</v>
      </c>
      <c r="F3">
        <v>562</v>
      </c>
      <c r="G3">
        <v>584</v>
      </c>
      <c r="H3" s="20">
        <f t="shared" ref="H3:H13" si="1">(E3/$C3)*100</f>
        <v>3.2911392405063293</v>
      </c>
      <c r="I3" s="20">
        <f t="shared" ref="I3:I13" si="2">(F3/$C3)*100</f>
        <v>47.426160337552744</v>
      </c>
      <c r="J3" s="20">
        <f t="shared" ref="J3:J13" si="3">(G3/$C3)*100</f>
        <v>49.28270042194093</v>
      </c>
    </row>
    <row r="4" spans="1:10" ht="17">
      <c r="A4" s="15">
        <v>3</v>
      </c>
      <c r="B4" s="10" t="s">
        <v>10</v>
      </c>
      <c r="C4">
        <v>195</v>
      </c>
      <c r="D4">
        <v>230</v>
      </c>
      <c r="E4">
        <v>10</v>
      </c>
      <c r="F4">
        <v>98</v>
      </c>
      <c r="G4">
        <v>87</v>
      </c>
      <c r="H4" s="20">
        <f t="shared" si="1"/>
        <v>5.1282051282051277</v>
      </c>
      <c r="I4" s="20">
        <f t="shared" si="2"/>
        <v>50.256410256410255</v>
      </c>
      <c r="J4" s="20">
        <f t="shared" si="3"/>
        <v>44.61538461538462</v>
      </c>
    </row>
    <row r="5" spans="1:10" ht="17">
      <c r="A5" s="15">
        <v>4</v>
      </c>
      <c r="B5" s="10" t="s">
        <v>12</v>
      </c>
      <c r="C5">
        <v>2610</v>
      </c>
      <c r="D5">
        <v>7424</v>
      </c>
      <c r="E5">
        <v>296</v>
      </c>
      <c r="F5">
        <v>1319</v>
      </c>
      <c r="G5">
        <v>995</v>
      </c>
      <c r="H5" s="20">
        <f t="shared" si="1"/>
        <v>11.340996168582375</v>
      </c>
      <c r="I5" s="20">
        <f t="shared" si="2"/>
        <v>50.536398467432953</v>
      </c>
      <c r="J5" s="20">
        <f t="shared" si="3"/>
        <v>38.122605363984675</v>
      </c>
    </row>
    <row r="6" spans="1:10" ht="17">
      <c r="A6" s="15">
        <v>5</v>
      </c>
      <c r="B6" s="10" t="s">
        <v>37</v>
      </c>
      <c r="C6">
        <v>35</v>
      </c>
      <c r="D6">
        <v>38</v>
      </c>
      <c r="E6">
        <v>3</v>
      </c>
      <c r="F6">
        <v>8</v>
      </c>
      <c r="G6">
        <v>24</v>
      </c>
      <c r="H6" s="20">
        <f t="shared" si="1"/>
        <v>8.5714285714285712</v>
      </c>
      <c r="I6" s="20">
        <f t="shared" si="2"/>
        <v>22.857142857142858</v>
      </c>
      <c r="J6" s="20">
        <f t="shared" si="3"/>
        <v>68.571428571428569</v>
      </c>
    </row>
    <row r="7" spans="1:10" ht="17">
      <c r="A7" s="15">
        <v>6</v>
      </c>
      <c r="B7" s="10" t="s">
        <v>70</v>
      </c>
      <c r="C7">
        <v>593</v>
      </c>
      <c r="D7">
        <v>869</v>
      </c>
      <c r="E7">
        <v>29</v>
      </c>
      <c r="F7">
        <v>301</v>
      </c>
      <c r="G7">
        <v>263</v>
      </c>
      <c r="H7" s="20">
        <f t="shared" si="1"/>
        <v>4.8903878583473865</v>
      </c>
      <c r="I7" s="20">
        <f t="shared" si="2"/>
        <v>50.75885328836425</v>
      </c>
      <c r="J7" s="20">
        <f t="shared" si="3"/>
        <v>44.350758853288362</v>
      </c>
    </row>
    <row r="8" spans="1:10" ht="17">
      <c r="A8" s="15">
        <v>7</v>
      </c>
      <c r="B8" s="10" t="s">
        <v>71</v>
      </c>
      <c r="C8">
        <v>1189</v>
      </c>
      <c r="D8">
        <v>1553</v>
      </c>
      <c r="E8">
        <v>43</v>
      </c>
      <c r="F8">
        <v>562</v>
      </c>
      <c r="G8">
        <v>584</v>
      </c>
      <c r="H8" s="20">
        <f t="shared" si="1"/>
        <v>3.616484440706476</v>
      </c>
      <c r="I8" s="20">
        <f t="shared" si="2"/>
        <v>47.266610597140449</v>
      </c>
      <c r="J8" s="20">
        <f t="shared" si="3"/>
        <v>49.116904962153072</v>
      </c>
    </row>
    <row r="9" spans="1:10" ht="17">
      <c r="A9" s="15">
        <v>8</v>
      </c>
      <c r="B9" s="10" t="s">
        <v>22</v>
      </c>
      <c r="C9">
        <v>763</v>
      </c>
      <c r="D9">
        <v>1166</v>
      </c>
      <c r="E9">
        <v>30</v>
      </c>
      <c r="F9">
        <v>112</v>
      </c>
      <c r="G9">
        <v>621</v>
      </c>
      <c r="H9" s="20">
        <f t="shared" si="1"/>
        <v>3.9318479685452163</v>
      </c>
      <c r="I9" s="20">
        <f t="shared" si="2"/>
        <v>14.678899082568808</v>
      </c>
      <c r="J9" s="20">
        <f t="shared" si="3"/>
        <v>81.389252948885982</v>
      </c>
    </row>
    <row r="10" spans="1:10" ht="17">
      <c r="A10" s="15">
        <v>9</v>
      </c>
      <c r="B10" s="10" t="s">
        <v>25</v>
      </c>
      <c r="C10">
        <v>334</v>
      </c>
      <c r="D10">
        <v>542</v>
      </c>
      <c r="E10">
        <v>40</v>
      </c>
      <c r="F10">
        <v>121</v>
      </c>
      <c r="G10">
        <v>173</v>
      </c>
      <c r="H10" s="20">
        <f t="shared" si="1"/>
        <v>11.976047904191617</v>
      </c>
      <c r="I10" s="20">
        <f t="shared" si="2"/>
        <v>36.227544910179645</v>
      </c>
      <c r="J10" s="20">
        <f t="shared" si="3"/>
        <v>51.796407185628745</v>
      </c>
    </row>
    <row r="11" spans="1:10" ht="17">
      <c r="A11" s="15">
        <v>10</v>
      </c>
      <c r="B11" s="10" t="s">
        <v>20</v>
      </c>
      <c r="C11">
        <v>479</v>
      </c>
      <c r="D11">
        <v>668</v>
      </c>
      <c r="E11">
        <v>5</v>
      </c>
      <c r="F11">
        <v>64</v>
      </c>
      <c r="G11">
        <v>410</v>
      </c>
      <c r="H11" s="20">
        <f t="shared" si="1"/>
        <v>1.0438413361169103</v>
      </c>
      <c r="I11" s="20">
        <f t="shared" si="2"/>
        <v>13.361169102296449</v>
      </c>
      <c r="J11" s="20">
        <f t="shared" si="3"/>
        <v>85.594989561586644</v>
      </c>
    </row>
    <row r="12" spans="1:10" ht="17">
      <c r="A12" s="15">
        <v>11</v>
      </c>
      <c r="B12" s="12" t="s">
        <v>73</v>
      </c>
      <c r="C12">
        <v>25</v>
      </c>
      <c r="D12">
        <v>28</v>
      </c>
      <c r="E12">
        <v>2</v>
      </c>
      <c r="F12">
        <v>2</v>
      </c>
      <c r="G12">
        <v>21</v>
      </c>
      <c r="H12" s="20">
        <f t="shared" si="1"/>
        <v>8</v>
      </c>
      <c r="I12" s="20">
        <f t="shared" si="2"/>
        <v>8</v>
      </c>
      <c r="J12" s="20">
        <f t="shared" si="3"/>
        <v>84</v>
      </c>
    </row>
    <row r="13" spans="1:10" ht="17">
      <c r="A13" s="15">
        <v>12</v>
      </c>
      <c r="B13" s="14" t="s">
        <v>18</v>
      </c>
      <c r="C13">
        <v>348</v>
      </c>
      <c r="D13">
        <v>401</v>
      </c>
      <c r="E13">
        <v>45</v>
      </c>
      <c r="F13">
        <v>38</v>
      </c>
      <c r="G13">
        <v>265</v>
      </c>
      <c r="H13" s="20">
        <f t="shared" si="1"/>
        <v>12.931034482758621</v>
      </c>
      <c r="I13" s="20">
        <f t="shared" si="2"/>
        <v>10.919540229885058</v>
      </c>
      <c r="J13" s="20">
        <f t="shared" si="3"/>
        <v>76.149425287356323</v>
      </c>
    </row>
    <row r="14" spans="1:10">
      <c r="B14" t="s">
        <v>94</v>
      </c>
      <c r="C14" s="20">
        <f t="shared" ref="C14" si="4">MAX(C2:C13)</f>
        <v>2610</v>
      </c>
      <c r="D14" s="20">
        <f t="shared" ref="D14" si="5">MAX(D2:D13)</f>
        <v>7424</v>
      </c>
      <c r="E14" s="20">
        <f t="shared" ref="E14" si="6">MAX(E2:E13)</f>
        <v>296</v>
      </c>
      <c r="F14" s="20">
        <f t="shared" ref="F14" si="7">MAX(F2:F13)</f>
        <v>1319</v>
      </c>
      <c r="G14" s="20">
        <f>MAX(G2:G13)</f>
        <v>995</v>
      </c>
      <c r="H14" s="20">
        <f t="shared" ref="H14:I14" si="8">MAX(H2:H13)</f>
        <v>12.931034482758621</v>
      </c>
      <c r="I14" s="20">
        <f t="shared" si="8"/>
        <v>50.75885328836425</v>
      </c>
      <c r="J14" s="20">
        <f>MAX(J2:J13)</f>
        <v>85.594989561586644</v>
      </c>
    </row>
    <row r="15" spans="1:10">
      <c r="B15" t="s">
        <v>95</v>
      </c>
      <c r="C15" s="20">
        <f t="shared" ref="C15:D15" si="9">MIN(C2:C13)</f>
        <v>25</v>
      </c>
      <c r="D15" s="20">
        <f t="shared" si="9"/>
        <v>28</v>
      </c>
      <c r="E15" s="20">
        <f>MIN(E2:E13)</f>
        <v>2</v>
      </c>
      <c r="F15" s="20">
        <f t="shared" ref="F15:G15" si="10">MIN(F2:F13)</f>
        <v>2</v>
      </c>
      <c r="G15" s="20">
        <f t="shared" si="10"/>
        <v>21</v>
      </c>
      <c r="H15" s="20">
        <f>MIN(H2:H13)</f>
        <v>1.0438413361169103</v>
      </c>
      <c r="I15" s="20">
        <f t="shared" ref="I15:J15" si="11">MIN(I2:I13)</f>
        <v>8</v>
      </c>
      <c r="J15" s="20">
        <f t="shared" si="11"/>
        <v>38.122605363984675</v>
      </c>
    </row>
    <row r="16" spans="1:10">
      <c r="B16" t="s">
        <v>96</v>
      </c>
      <c r="C16" s="20">
        <f t="shared" ref="C16:D16" si="12">AVERAGE(C2:C13)</f>
        <v>789.25</v>
      </c>
      <c r="D16" s="20">
        <f t="shared" si="12"/>
        <v>1481.5</v>
      </c>
      <c r="E16" s="20">
        <f>AVERAGE(E2:E13)</f>
        <v>59.083333333333336</v>
      </c>
      <c r="F16" s="20">
        <f>AVERAGE(F2:F13)</f>
        <v>334</v>
      </c>
      <c r="G16" s="20">
        <f>AVERAGE(G2:G13)</f>
        <v>396.16666666666669</v>
      </c>
      <c r="H16" s="19">
        <f t="shared" ref="H16:J16" si="13">AVERAGE(H2:H13)</f>
        <v>7.0382518690695584</v>
      </c>
      <c r="I16" s="19">
        <f t="shared" si="13"/>
        <v>33.346704103799297</v>
      </c>
      <c r="J16" s="19">
        <f t="shared" si="13"/>
        <v>59.615044027131148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DFEC-1DBA-B845-A64A-E7E587BFA8B1}">
  <dimension ref="A1:C13"/>
  <sheetViews>
    <sheetView workbookViewId="0">
      <selection activeCell="C1" sqref="C1:C1048576"/>
    </sheetView>
  </sheetViews>
  <sheetFormatPr baseColWidth="10" defaultRowHeight="16"/>
  <cols>
    <col min="1" max="1" width="3.6640625" style="29" bestFit="1" customWidth="1"/>
    <col min="2" max="2" width="59.83203125" style="29" customWidth="1"/>
    <col min="3" max="16384" width="10.83203125" style="29"/>
  </cols>
  <sheetData>
    <row r="1" spans="1:3" ht="17">
      <c r="A1" s="28" t="s">
        <v>0</v>
      </c>
      <c r="B1" s="28" t="s">
        <v>1</v>
      </c>
      <c r="C1" s="29" t="s">
        <v>89</v>
      </c>
    </row>
    <row r="2" spans="1:3" ht="17">
      <c r="A2" s="30">
        <v>1</v>
      </c>
      <c r="B2" s="31" t="s">
        <v>5</v>
      </c>
      <c r="C2" s="29">
        <v>1715</v>
      </c>
    </row>
    <row r="3" spans="1:3" ht="17">
      <c r="A3" s="30">
        <v>2</v>
      </c>
      <c r="B3" s="31" t="s">
        <v>7</v>
      </c>
      <c r="C3" s="29">
        <v>1185</v>
      </c>
    </row>
    <row r="4" spans="1:3" ht="17">
      <c r="A4" s="30">
        <v>3</v>
      </c>
      <c r="B4" s="31" t="s">
        <v>10</v>
      </c>
      <c r="C4" s="29">
        <v>195</v>
      </c>
    </row>
    <row r="5" spans="1:3" ht="17">
      <c r="A5" s="30">
        <v>4</v>
      </c>
      <c r="B5" s="31" t="s">
        <v>12</v>
      </c>
      <c r="C5" s="29">
        <v>2610</v>
      </c>
    </row>
    <row r="6" spans="1:3" ht="17">
      <c r="A6" s="30">
        <v>5</v>
      </c>
      <c r="B6" s="31" t="s">
        <v>37</v>
      </c>
      <c r="C6" s="29">
        <v>35</v>
      </c>
    </row>
    <row r="7" spans="1:3" ht="17">
      <c r="A7" s="30">
        <v>6</v>
      </c>
      <c r="B7" s="31" t="s">
        <v>70</v>
      </c>
      <c r="C7" s="29">
        <v>593</v>
      </c>
    </row>
    <row r="8" spans="1:3" ht="22" customHeight="1">
      <c r="A8" s="30">
        <v>7</v>
      </c>
      <c r="B8" s="31" t="s">
        <v>71</v>
      </c>
      <c r="C8" s="29">
        <v>1189</v>
      </c>
    </row>
    <row r="9" spans="1:3" ht="17">
      <c r="A9" s="30">
        <v>8</v>
      </c>
      <c r="B9" s="31" t="s">
        <v>22</v>
      </c>
      <c r="C9" s="29">
        <v>763</v>
      </c>
    </row>
    <row r="10" spans="1:3" ht="17">
      <c r="A10" s="30">
        <v>9</v>
      </c>
      <c r="B10" s="31" t="s">
        <v>25</v>
      </c>
      <c r="C10" s="29">
        <v>334</v>
      </c>
    </row>
    <row r="11" spans="1:3" ht="17">
      <c r="A11" s="30">
        <v>10</v>
      </c>
      <c r="B11" s="31" t="s">
        <v>20</v>
      </c>
      <c r="C11" s="29">
        <v>479</v>
      </c>
    </row>
    <row r="12" spans="1:3" ht="17">
      <c r="A12" s="30">
        <v>11</v>
      </c>
      <c r="B12" s="32" t="s">
        <v>73</v>
      </c>
      <c r="C12" s="29">
        <v>25</v>
      </c>
    </row>
    <row r="13" spans="1:3" ht="17">
      <c r="A13" s="30">
        <v>12</v>
      </c>
      <c r="B13" s="33" t="s">
        <v>18</v>
      </c>
      <c r="C13" s="29">
        <v>348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Sheet1</vt:lpstr>
      <vt:lpstr>Kalau toleransi urutan 3</vt:lpstr>
      <vt:lpstr>Sheet7</vt:lpstr>
      <vt:lpstr>Sheet6</vt:lpstr>
      <vt:lpstr>Pra proses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2023-03-31T14:00:37Z</dcterms:created>
  <dcterms:modified xsi:type="dcterms:W3CDTF">2023-06-05T11:25:01Z</dcterms:modified>
</cp:coreProperties>
</file>