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qiy/Documents/P2_WAI/manuscript/HPAI_Bird_world/Scripts/4Markov_jump/"/>
    </mc:Choice>
  </mc:AlternateContent>
  <xr:revisionPtr revIDLastSave="0" documentId="13_ncr:1_{C618E07B-3498-674C-B29C-8308B4629B64}" xr6:coauthVersionLast="47" xr6:coauthVersionMax="47" xr10:uidLastSave="{00000000-0000-0000-0000-000000000000}"/>
  <bookViews>
    <workbookView xWindow="0" yWindow="500" windowWidth="26880" windowHeight="15080" activeTab="6" xr2:uid="{6E4C92CC-9C27-D341-9CDD-7490445EDCFE}"/>
  </bookViews>
  <sheets>
    <sheet name="2.3.2.1" sheetId="2" r:id="rId1"/>
    <sheet name="Sheet5" sheetId="5" r:id="rId2"/>
    <sheet name="Sheet1" sheetId="8" r:id="rId3"/>
    <sheet name="Location_color" sheetId="7" r:id="rId4"/>
    <sheet name="2.3.4.4" sheetId="1" r:id="rId5"/>
    <sheet name="Sheet6" sheetId="6" r:id="rId6"/>
    <sheet name="2.3.4.4New" sheetId="9" r:id="rId7"/>
  </sheets>
  <definedNames>
    <definedName name="_xlnm._FilterDatabase" localSheetId="0" hidden="1">'2.3.2.1'!$G$1:$R$111</definedName>
    <definedName name="_xlnm._FilterDatabase" localSheetId="4" hidden="1">'2.3.4.4'!$G$1:$R$91</definedName>
    <definedName name="_xlnm._FilterDatabase" localSheetId="6" hidden="1">'2.3.4.4New'!$A$1:$D$133</definedName>
    <definedName name="spread3_ana_bf_pp_2.3.4.4" localSheetId="4">'2.3.4.4'!$B$1:$E$91</definedName>
    <definedName name="spread3_analysis_bf_pp.txt" localSheetId="0">'2.3.2.1'!$B$1:$E$111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8" i="9" l="1"/>
  <c r="E125" i="9"/>
  <c r="E120" i="9"/>
  <c r="E119" i="9"/>
  <c r="E111" i="9"/>
  <c r="E104" i="9"/>
  <c r="E103" i="9"/>
  <c r="E102" i="9"/>
  <c r="E100" i="9"/>
  <c r="E96" i="9"/>
  <c r="E93" i="9"/>
  <c r="E84" i="9"/>
  <c r="E83" i="9"/>
  <c r="E78" i="9"/>
  <c r="E74" i="9"/>
  <c r="E69" i="9"/>
  <c r="E62" i="9"/>
  <c r="E61" i="9"/>
  <c r="E58" i="9"/>
  <c r="E54" i="9"/>
  <c r="E38" i="9"/>
  <c r="E36" i="9"/>
  <c r="E35" i="9"/>
  <c r="E34" i="9"/>
  <c r="E31" i="9"/>
  <c r="E30" i="9"/>
  <c r="E23" i="9"/>
  <c r="E16" i="9"/>
  <c r="E14" i="9"/>
  <c r="E8" i="9"/>
  <c r="E3" i="9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P21" i="6"/>
  <c r="O21" i="6"/>
  <c r="P20" i="6"/>
  <c r="O20" i="6"/>
  <c r="P19" i="6"/>
  <c r="O19" i="6"/>
  <c r="Q19" i="6" s="1"/>
  <c r="P18" i="6"/>
  <c r="O18" i="6"/>
  <c r="P17" i="6"/>
  <c r="O17" i="6"/>
  <c r="P16" i="6"/>
  <c r="O16" i="6"/>
  <c r="P15" i="6"/>
  <c r="O15" i="6"/>
  <c r="P14" i="6"/>
  <c r="O14" i="6"/>
  <c r="P13" i="6"/>
  <c r="O13" i="6"/>
  <c r="Q13" i="6" s="1"/>
  <c r="P12" i="6"/>
  <c r="O12" i="6"/>
  <c r="Q12" i="6" s="1"/>
  <c r="P11" i="6"/>
  <c r="O11" i="6"/>
  <c r="P10" i="6"/>
  <c r="O10" i="6"/>
  <c r="Q10" i="6" s="1"/>
  <c r="P9" i="6"/>
  <c r="O9" i="6"/>
  <c r="P8" i="6"/>
  <c r="O8" i="6"/>
  <c r="P7" i="6"/>
  <c r="O7" i="6"/>
  <c r="P6" i="6"/>
  <c r="O6" i="6"/>
  <c r="P5" i="6"/>
  <c r="O5" i="6"/>
  <c r="Q5" i="6" s="1"/>
  <c r="P4" i="6"/>
  <c r="O4" i="6"/>
  <c r="Q4" i="6" s="1"/>
  <c r="P3" i="6"/>
  <c r="O3" i="6"/>
  <c r="Q3" i="6" s="1"/>
  <c r="P2" i="6"/>
  <c r="O2" i="6"/>
  <c r="Q2" i="6" s="1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A27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Q14" i="5" s="1"/>
  <c r="P15" i="5"/>
  <c r="P16" i="5"/>
  <c r="P17" i="5"/>
  <c r="P18" i="5"/>
  <c r="P19" i="5"/>
  <c r="P20" i="5"/>
  <c r="P21" i="5"/>
  <c r="P22" i="5"/>
  <c r="P23" i="5"/>
  <c r="O3" i="5"/>
  <c r="Q3" i="5" s="1"/>
  <c r="O4" i="5"/>
  <c r="O5" i="5"/>
  <c r="Q5" i="5" s="1"/>
  <c r="O6" i="5"/>
  <c r="O7" i="5"/>
  <c r="Q7" i="5" s="1"/>
  <c r="O8" i="5"/>
  <c r="O9" i="5"/>
  <c r="O10" i="5"/>
  <c r="O11" i="5"/>
  <c r="O12" i="5"/>
  <c r="O13" i="5"/>
  <c r="O14" i="5"/>
  <c r="O15" i="5"/>
  <c r="O16" i="5"/>
  <c r="Q16" i="5" s="1"/>
  <c r="O17" i="5"/>
  <c r="Q17" i="5" s="1"/>
  <c r="O18" i="5"/>
  <c r="Q18" i="5" s="1"/>
  <c r="O19" i="5"/>
  <c r="Q19" i="5" s="1"/>
  <c r="O20" i="5"/>
  <c r="O21" i="5"/>
  <c r="Q21" i="5" s="1"/>
  <c r="O22" i="5"/>
  <c r="O23" i="5"/>
  <c r="Q23" i="5" s="1"/>
  <c r="O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Q15" i="5" l="1"/>
  <c r="Q13" i="5"/>
  <c r="Q12" i="5"/>
  <c r="Q8" i="6"/>
  <c r="Q17" i="6"/>
  <c r="Q18" i="6"/>
  <c r="Q11" i="6"/>
  <c r="Q20" i="6"/>
  <c r="Q21" i="6"/>
  <c r="Q2" i="5"/>
  <c r="Q8" i="5"/>
  <c r="Q22" i="5"/>
  <c r="Q6" i="5"/>
  <c r="Q11" i="5"/>
  <c r="Q10" i="5"/>
  <c r="Q20" i="5"/>
  <c r="Q4" i="5"/>
  <c r="Q9" i="5"/>
  <c r="Q16" i="6"/>
  <c r="Q7" i="6"/>
  <c r="Q15" i="6"/>
  <c r="Q9" i="6"/>
  <c r="Q6" i="6"/>
  <c r="Q1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0A3FC8-1166-B14E-BD0D-5B749C6190DA}" name="spread3_ana_bf_pp_2.3.4.4" type="6" refreshedVersion="6" background="1" saveData="1">
    <textPr sourceFile="/Users/qiqiy/Documents/P2_WAI/P2_WAI/DTA/location/2.3.4.4fAreaDTA+MJ_empT/spread3_ana_bf_pp_2.3.4.4.txt">
      <textFields count="4">
        <textField/>
        <textField/>
        <textField/>
        <textField/>
      </textFields>
    </textPr>
  </connection>
  <connection id="2" xr16:uid="{66D104ED-9B99-6E4B-8B2A-025CD7A947D1}" name="spread3_analysis_bf_pp.txt" type="6" refreshedVersion="6" background="1" saveData="1">
    <textPr sourceFile="/Users/qiqiy/Documents/P2_WAI/P2_WAI/DTA/location/2.3.2.1fAreaDTA+MJ_empT/spread3_analysis_bf_pp.txt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<sst xmlns="http://schemas.openxmlformats.org/spreadsheetml/2006/main" count="1448" uniqueCount="176">
  <si>
    <t>FROM</t>
  </si>
  <si>
    <t>TO</t>
  </si>
  <si>
    <t>BAYES_FACTOR</t>
  </si>
  <si>
    <t>POSTERIOR PROBABILITY</t>
  </si>
  <si>
    <t>Africa</t>
  </si>
  <si>
    <t>CA</t>
  </si>
  <si>
    <t>Europe</t>
  </si>
  <si>
    <t>JapanKorea</t>
  </si>
  <si>
    <t>NChina</t>
  </si>
  <si>
    <t>Qinghai</t>
  </si>
  <si>
    <t>Russia</t>
  </si>
  <si>
    <t>SChina</t>
  </si>
  <si>
    <t>SEA</t>
  </si>
  <si>
    <t>USAandCanada</t>
  </si>
  <si>
    <t>Mongolia</t>
  </si>
  <si>
    <t>WA</t>
  </si>
  <si>
    <t>od</t>
  </si>
  <si>
    <t>Africa-CA</t>
  </si>
  <si>
    <t>Africa-Europe</t>
  </si>
  <si>
    <t>Africa-JapanKorea</t>
  </si>
  <si>
    <t>Africa-Mongolia</t>
  </si>
  <si>
    <t>Africa-NChina</t>
  </si>
  <si>
    <t>Africa-Qinghai</t>
  </si>
  <si>
    <t>Africa-Russia</t>
  </si>
  <si>
    <t>Africa-SChina</t>
  </si>
  <si>
    <t>Africa-SEA</t>
  </si>
  <si>
    <t>Africa-WA</t>
  </si>
  <si>
    <t>CA-Europe</t>
  </si>
  <si>
    <t>CA-JapanKorea</t>
  </si>
  <si>
    <t>CA-Mongolia</t>
  </si>
  <si>
    <t>CA-NChina</t>
  </si>
  <si>
    <t>CA-Qinghai</t>
  </si>
  <si>
    <t>CA-Russia</t>
  </si>
  <si>
    <t>CA-SChina</t>
  </si>
  <si>
    <t>CA-SEA</t>
  </si>
  <si>
    <t>CA-WA</t>
  </si>
  <si>
    <t>Europe-JapanKorea</t>
  </si>
  <si>
    <t>Europe-Mongolia</t>
  </si>
  <si>
    <t>Europe-NChina</t>
  </si>
  <si>
    <t>Europe-Qinghai</t>
  </si>
  <si>
    <t>Europe-Russia</t>
  </si>
  <si>
    <t>Europe-SChina</t>
  </si>
  <si>
    <t>Europe-SEA</t>
  </si>
  <si>
    <t>Europe-WA</t>
  </si>
  <si>
    <t>JapanKorea-Mongolia</t>
  </si>
  <si>
    <t>JapanKorea-NChina</t>
  </si>
  <si>
    <t>JapanKorea-Qinghai</t>
  </si>
  <si>
    <t>JapanKorea-Russia</t>
  </si>
  <si>
    <t>JapanKorea-SChina</t>
  </si>
  <si>
    <t>JapanKorea-SEA</t>
  </si>
  <si>
    <t>JapanKorea-WA</t>
  </si>
  <si>
    <t>Mongolia-NChina</t>
  </si>
  <si>
    <t>Mongolia-Qinghai</t>
  </si>
  <si>
    <t>Mongolia-Russia</t>
  </si>
  <si>
    <t>Mongolia-SChina</t>
  </si>
  <si>
    <t>Mongolia-SEA</t>
  </si>
  <si>
    <t>Mongolia-WA</t>
  </si>
  <si>
    <t>NChina-Qinghai</t>
  </si>
  <si>
    <t>NChina-Russia</t>
  </si>
  <si>
    <t>NChina-SChina</t>
  </si>
  <si>
    <t>NChina-SEA</t>
  </si>
  <si>
    <t>NChina-WA</t>
  </si>
  <si>
    <t>Qinghai-Russia</t>
  </si>
  <si>
    <t>Qinghai-SChina</t>
  </si>
  <si>
    <t>Qinghai-SEA</t>
  </si>
  <si>
    <t>Qinghai-WA</t>
  </si>
  <si>
    <t>Russia-SChina</t>
  </si>
  <si>
    <t>Russia-SEA</t>
  </si>
  <si>
    <t>Russia-WA</t>
  </si>
  <si>
    <t>SChina-SEA</t>
  </si>
  <si>
    <t>SChina-WA</t>
  </si>
  <si>
    <t>SEA-WA</t>
  </si>
  <si>
    <t>CA-Africa</t>
  </si>
  <si>
    <t>Europe-Africa</t>
  </si>
  <si>
    <t>JapanKorea-Africa</t>
  </si>
  <si>
    <t>Mongolia-Africa</t>
  </si>
  <si>
    <t>NChina-Africa</t>
  </si>
  <si>
    <t>Qinghai-Africa</t>
  </si>
  <si>
    <t>Russia-Africa</t>
  </si>
  <si>
    <t>SChina-Africa</t>
  </si>
  <si>
    <t>SEA-Africa</t>
  </si>
  <si>
    <t>WA-Africa</t>
  </si>
  <si>
    <t>Europe-CA</t>
  </si>
  <si>
    <t>JapanKorea-CA</t>
  </si>
  <si>
    <t>Mongolia-CA</t>
  </si>
  <si>
    <t>NChina-CA</t>
  </si>
  <si>
    <t>Qinghai-CA</t>
  </si>
  <si>
    <t>Russia-CA</t>
  </si>
  <si>
    <t>SChina-CA</t>
  </si>
  <si>
    <t>SEA-CA</t>
  </si>
  <si>
    <t>WA-CA</t>
  </si>
  <si>
    <t>JapanKorea-Europe</t>
  </si>
  <si>
    <t>Mongolia-Europe</t>
  </si>
  <si>
    <t>NChina-Europe</t>
  </si>
  <si>
    <t>Qinghai-Europe</t>
  </si>
  <si>
    <t>Russia-Europe</t>
  </si>
  <si>
    <t>SChina-Europe</t>
  </si>
  <si>
    <t>SEA-Europe</t>
  </si>
  <si>
    <t>WA-Europe</t>
  </si>
  <si>
    <t>Mongolia-JapanKorea</t>
  </si>
  <si>
    <t>NChina-JapanKorea</t>
  </si>
  <si>
    <t>Qinghai-JapanKorea</t>
  </si>
  <si>
    <t>Russia-JapanKorea</t>
  </si>
  <si>
    <t>SChina-JapanKorea</t>
  </si>
  <si>
    <t>SEA-JapanKorea</t>
  </si>
  <si>
    <t>WA-JapanKorea</t>
  </si>
  <si>
    <t>NChina-Mongolia</t>
  </si>
  <si>
    <t>Qinghai-Mongolia</t>
  </si>
  <si>
    <t>Russia-Mongolia</t>
  </si>
  <si>
    <t>SChina-Mongolia</t>
  </si>
  <si>
    <t>SEA-Mongolia</t>
  </si>
  <si>
    <t>WA-Mongolia</t>
  </si>
  <si>
    <t>Qinghai-NChina</t>
  </si>
  <si>
    <t>Russia-NChina</t>
  </si>
  <si>
    <t>SChina-NChina</t>
  </si>
  <si>
    <t>SEA-NChina</t>
  </si>
  <si>
    <t>WA-NChina</t>
  </si>
  <si>
    <t>Russia-Qinghai</t>
  </si>
  <si>
    <t>SChina-Qinghai</t>
  </si>
  <si>
    <t>SEA-Qinghai</t>
  </si>
  <si>
    <t>WA-Qinghai</t>
  </si>
  <si>
    <t>SChina-Russia</t>
  </si>
  <si>
    <t>SEA-Russia</t>
  </si>
  <si>
    <t>WA-Russia</t>
  </si>
  <si>
    <t>SEA-SChina</t>
  </si>
  <si>
    <t>WA-SChina</t>
  </si>
  <si>
    <t>WA-SEA</t>
  </si>
  <si>
    <t>Africa-USAandCanada</t>
  </si>
  <si>
    <t>CA-USAandCanada</t>
  </si>
  <si>
    <t>Europe-USAandCanada</t>
  </si>
  <si>
    <t>JapanKorea-USAandCanada</t>
  </si>
  <si>
    <t>NChina-USAandCanada</t>
  </si>
  <si>
    <t>Qinghai-USAandCanada</t>
  </si>
  <si>
    <t>Russia-USAandCanada</t>
  </si>
  <si>
    <t>SChina-USAandCanada</t>
  </si>
  <si>
    <t>SEA-USAandCanada</t>
  </si>
  <si>
    <t>USAandCanada-Africa</t>
  </si>
  <si>
    <t>USAandCanada-CA</t>
  </si>
  <si>
    <t>USAandCanada-Europe</t>
  </si>
  <si>
    <t>USAandCanada-JapanKorea</t>
  </si>
  <si>
    <t>USAandCanada-NChina</t>
  </si>
  <si>
    <t>USAandCanada-Qinghai</t>
  </si>
  <si>
    <t>USAandCanada-Russia</t>
  </si>
  <si>
    <t>USAandCanada-SChina</t>
  </si>
  <si>
    <t>USAandCanada-SEA</t>
  </si>
  <si>
    <t>count</t>
  </si>
  <si>
    <t>mean</t>
  </si>
  <si>
    <t>std</t>
  </si>
  <si>
    <t>min</t>
  </si>
  <si>
    <t>max</t>
  </si>
  <si>
    <t>Bayes_factor</t>
  </si>
  <si>
    <t>Location</t>
  </si>
  <si>
    <t>lat</t>
  </si>
  <si>
    <t>long</t>
  </si>
  <si>
    <t>origin</t>
  </si>
  <si>
    <t>destination</t>
  </si>
  <si>
    <t>origin_lat</t>
  </si>
  <si>
    <t>destination_lat</t>
  </si>
  <si>
    <t>delat_lat</t>
  </si>
  <si>
    <t>R</t>
  </si>
  <si>
    <t>G</t>
  </si>
  <si>
    <t>B</t>
  </si>
  <si>
    <t>Location type</t>
  </si>
  <si>
    <t>Bird order</t>
  </si>
  <si>
    <t>Correlation coefficient</t>
  </si>
  <si>
    <t>Anseriformes</t>
  </si>
  <si>
    <t>Charadriiformes</t>
  </si>
  <si>
    <t>Pelecaniformes</t>
  </si>
  <si>
    <t>Passeriformes</t>
  </si>
  <si>
    <t>Accipitriformes</t>
  </si>
  <si>
    <t>Ciconiiformes</t>
  </si>
  <si>
    <t>Falconiformes</t>
  </si>
  <si>
    <t>Gruiformes</t>
  </si>
  <si>
    <t>P value</t>
  </si>
  <si>
    <t>LA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</si>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</sst>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ead3_analysis_bf_pp.txt" connectionId="2" xr16:uid="{9488123B-8E0C-894B-AEF2-EF8D4BE7AC3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ead3_ana_bf_pp_2.3.4.4" connectionId="1" xr16:uid="{7B1F1986-0D59-AC4D-A179-64B71ADBA8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69EE-4386-A048-A1FF-AC12196EC542}">
  <sheetPr filterMode="1"/>
  <dimension ref="A1:R111"/>
  <sheetViews>
    <sheetView workbookViewId="0">
      <selection activeCell="G1" sqref="G1:R104"/>
    </sheetView>
  </sheetViews>
  <sheetFormatPr baseColWidth="10" defaultRowHeight="16" x14ac:dyDescent="0.2"/>
  <cols>
    <col min="2" max="3" width="10.5" bestFit="1" customWidth="1"/>
    <col min="4" max="4" width="14.1640625" bestFit="1" customWidth="1"/>
    <col min="5" max="5" width="22.33203125" bestFit="1" customWidth="1"/>
    <col min="7" max="7" width="19" bestFit="1" customWidth="1"/>
  </cols>
  <sheetData>
    <row r="1" spans="1:18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G1" t="s">
        <v>16</v>
      </c>
      <c r="H1" t="s">
        <v>150</v>
      </c>
      <c r="I1" t="s">
        <v>145</v>
      </c>
      <c r="J1" t="s">
        <v>146</v>
      </c>
      <c r="K1" t="s">
        <v>147</v>
      </c>
      <c r="L1" t="s">
        <v>148</v>
      </c>
      <c r="M1" s="1">
        <v>2.5000000000000001E-2</v>
      </c>
      <c r="N1" s="2">
        <v>0.25</v>
      </c>
      <c r="O1" s="2">
        <v>0.5</v>
      </c>
      <c r="P1" s="2">
        <v>0.75</v>
      </c>
      <c r="Q1" s="1">
        <v>0.97499999999999998</v>
      </c>
      <c r="R1" t="s">
        <v>149</v>
      </c>
    </row>
    <row r="2" spans="1:18" hidden="1" x14ac:dyDescent="0.2">
      <c r="A2" t="s">
        <v>17</v>
      </c>
      <c r="B2" t="s">
        <v>4</v>
      </c>
      <c r="C2" t="s">
        <v>5</v>
      </c>
      <c r="D2">
        <v>0.70107024133190798</v>
      </c>
      <c r="E2">
        <v>7.0191026210572993E-2</v>
      </c>
      <c r="G2" t="s">
        <v>17</v>
      </c>
      <c r="H2">
        <f>VLOOKUP(G2,$A$2:$E$91,4,FALSE)</f>
        <v>0.70107024133190798</v>
      </c>
      <c r="I2">
        <v>20</v>
      </c>
      <c r="J2">
        <v>218.39761355553901</v>
      </c>
      <c r="K2">
        <v>108.93276384017101</v>
      </c>
      <c r="L2">
        <v>7.0346134198246002</v>
      </c>
      <c r="M2">
        <v>19.1725331060983</v>
      </c>
      <c r="N2">
        <v>140.65979075842901</v>
      </c>
      <c r="O2">
        <v>220.710038116173</v>
      </c>
      <c r="P2">
        <v>310.871581420756</v>
      </c>
      <c r="Q2">
        <v>354.16091224676097</v>
      </c>
      <c r="R2">
        <v>355.51043857603401</v>
      </c>
    </row>
    <row r="3" spans="1:18" hidden="1" x14ac:dyDescent="0.2">
      <c r="A3" t="s">
        <v>18</v>
      </c>
      <c r="B3" t="s">
        <v>4</v>
      </c>
      <c r="C3" t="s">
        <v>6</v>
      </c>
      <c r="D3">
        <v>1.18646059160238</v>
      </c>
      <c r="E3">
        <v>0.113282985339848</v>
      </c>
      <c r="G3" t="s">
        <v>18</v>
      </c>
      <c r="H3">
        <f t="shared" ref="H3:H66" si="0">VLOOKUP(G3,$A$2:$E$91,4,FALSE)</f>
        <v>1.18646059160238</v>
      </c>
      <c r="I3">
        <v>203</v>
      </c>
      <c r="J3">
        <v>155.77837193128801</v>
      </c>
      <c r="K3">
        <v>111.636925879255</v>
      </c>
      <c r="L3">
        <v>0.328293720415331</v>
      </c>
      <c r="M3">
        <v>2.80222748937285</v>
      </c>
      <c r="N3">
        <v>62.255116366969197</v>
      </c>
      <c r="O3">
        <v>121.17183219667101</v>
      </c>
      <c r="P3">
        <v>254.024699816739</v>
      </c>
      <c r="Q3">
        <v>351.27038889085401</v>
      </c>
      <c r="R3">
        <v>363.315112546124</v>
      </c>
    </row>
    <row r="4" spans="1:18" hidden="1" x14ac:dyDescent="0.2">
      <c r="A4" t="s">
        <v>19</v>
      </c>
      <c r="B4" t="s">
        <v>4</v>
      </c>
      <c r="C4" t="s">
        <v>7</v>
      </c>
      <c r="D4">
        <v>0.56921502862871898</v>
      </c>
      <c r="E4">
        <v>5.7752110173256301E-2</v>
      </c>
      <c r="G4" t="s">
        <v>19</v>
      </c>
      <c r="H4">
        <f t="shared" si="0"/>
        <v>0.56921502862871898</v>
      </c>
      <c r="I4">
        <v>12</v>
      </c>
      <c r="J4">
        <v>189.052524795924</v>
      </c>
      <c r="K4">
        <v>107.037972996535</v>
      </c>
      <c r="L4">
        <v>40.627838372637299</v>
      </c>
      <c r="M4">
        <v>57.4759001315144</v>
      </c>
      <c r="N4">
        <v>105.97538373047701</v>
      </c>
      <c r="O4">
        <v>147.63628274131</v>
      </c>
      <c r="P4">
        <v>280.25725376345298</v>
      </c>
      <c r="Q4">
        <v>347.13193957787701</v>
      </c>
      <c r="R4">
        <v>355.61677340541701</v>
      </c>
    </row>
    <row r="5" spans="1:18" hidden="1" x14ac:dyDescent="0.2">
      <c r="A5" t="s">
        <v>20</v>
      </c>
      <c r="B5" t="s">
        <v>4</v>
      </c>
      <c r="C5" t="s">
        <v>14</v>
      </c>
      <c r="D5">
        <v>0.70345686794176898</v>
      </c>
      <c r="E5">
        <v>7.0413149711239395E-2</v>
      </c>
      <c r="G5" t="s">
        <v>20</v>
      </c>
      <c r="H5">
        <f t="shared" si="0"/>
        <v>0.70345686794176898</v>
      </c>
      <c r="I5">
        <v>25</v>
      </c>
      <c r="J5">
        <v>193.13215736696401</v>
      </c>
      <c r="K5">
        <v>115.101494917639</v>
      </c>
      <c r="L5">
        <v>22.626974952122499</v>
      </c>
      <c r="M5">
        <v>26.415701751199698</v>
      </c>
      <c r="N5">
        <v>73.809837345196399</v>
      </c>
      <c r="O5">
        <v>218.50984880476599</v>
      </c>
      <c r="P5">
        <v>287.238266860279</v>
      </c>
      <c r="Q5">
        <v>347.15874369508401</v>
      </c>
      <c r="R5">
        <v>357.08216374481299</v>
      </c>
    </row>
    <row r="6" spans="1:18" hidden="1" x14ac:dyDescent="0.2">
      <c r="A6" t="s">
        <v>21</v>
      </c>
      <c r="B6" t="s">
        <v>4</v>
      </c>
      <c r="C6" t="s">
        <v>8</v>
      </c>
      <c r="D6">
        <v>0.87340324199313102</v>
      </c>
      <c r="E6">
        <v>8.5961794757885304E-2</v>
      </c>
      <c r="G6" t="s">
        <v>21</v>
      </c>
      <c r="H6">
        <f t="shared" si="0"/>
        <v>0.87340324199313102</v>
      </c>
      <c r="I6">
        <v>49</v>
      </c>
      <c r="J6">
        <v>198.186907205518</v>
      </c>
      <c r="K6">
        <v>106.01515342776101</v>
      </c>
      <c r="L6">
        <v>1.89886002379466</v>
      </c>
      <c r="M6">
        <v>6.81173170071997</v>
      </c>
      <c r="N6">
        <v>98.908987731863306</v>
      </c>
      <c r="O6">
        <v>238.597443827343</v>
      </c>
      <c r="P6">
        <v>283.89723723407201</v>
      </c>
      <c r="Q6">
        <v>347.42206059629399</v>
      </c>
      <c r="R6">
        <v>352.83106050769197</v>
      </c>
    </row>
    <row r="7" spans="1:18" hidden="1" x14ac:dyDescent="0.2">
      <c r="A7" t="s">
        <v>22</v>
      </c>
      <c r="B7" t="s">
        <v>4</v>
      </c>
      <c r="C7" t="s">
        <v>9</v>
      </c>
      <c r="D7">
        <v>0.74420473809793497</v>
      </c>
      <c r="E7">
        <v>7.4189249222567699E-2</v>
      </c>
      <c r="G7" t="s">
        <v>22</v>
      </c>
      <c r="H7">
        <f t="shared" si="0"/>
        <v>0.74420473809793497</v>
      </c>
      <c r="I7">
        <v>19</v>
      </c>
      <c r="J7">
        <v>161.69690717620199</v>
      </c>
      <c r="K7">
        <v>85.646761581369105</v>
      </c>
      <c r="L7">
        <v>13.1072006607882</v>
      </c>
      <c r="M7">
        <v>15.6203890047935</v>
      </c>
      <c r="N7">
        <v>90.246969595287396</v>
      </c>
      <c r="O7">
        <v>154.61779626454501</v>
      </c>
      <c r="P7">
        <v>230.505948345668</v>
      </c>
      <c r="Q7">
        <v>288.447534460329</v>
      </c>
      <c r="R7">
        <v>310.16681646327402</v>
      </c>
    </row>
    <row r="8" spans="1:18" hidden="1" x14ac:dyDescent="0.2">
      <c r="A8" t="s">
        <v>23</v>
      </c>
      <c r="B8" t="s">
        <v>4</v>
      </c>
      <c r="C8" t="s">
        <v>10</v>
      </c>
      <c r="D8">
        <v>1.10575561917169</v>
      </c>
      <c r="E8">
        <v>0.106397156819191</v>
      </c>
      <c r="G8" t="s">
        <v>23</v>
      </c>
      <c r="H8">
        <f t="shared" si="0"/>
        <v>1.10575561917169</v>
      </c>
      <c r="I8">
        <v>131</v>
      </c>
      <c r="J8">
        <v>184.46407907634801</v>
      </c>
      <c r="K8">
        <v>113.799825517969</v>
      </c>
      <c r="L8">
        <v>0.663140978641649</v>
      </c>
      <c r="M8">
        <v>10.6150657852717</v>
      </c>
      <c r="N8">
        <v>88.941537520775</v>
      </c>
      <c r="O8">
        <v>173.544757922928</v>
      </c>
      <c r="P8">
        <v>297.97060989860199</v>
      </c>
      <c r="Q8">
        <v>355.16128320367199</v>
      </c>
      <c r="R8">
        <v>361.36449812902902</v>
      </c>
    </row>
    <row r="9" spans="1:18" hidden="1" x14ac:dyDescent="0.2">
      <c r="A9" t="s">
        <v>24</v>
      </c>
      <c r="B9" t="s">
        <v>4</v>
      </c>
      <c r="C9" t="s">
        <v>11</v>
      </c>
      <c r="D9">
        <v>0.80960959325221704</v>
      </c>
      <c r="E9">
        <v>8.0186583740559703E-2</v>
      </c>
      <c r="G9" t="s">
        <v>24</v>
      </c>
      <c r="H9">
        <f t="shared" si="0"/>
        <v>0.80960959325221704</v>
      </c>
      <c r="I9">
        <v>18</v>
      </c>
      <c r="J9">
        <v>225.639357650492</v>
      </c>
      <c r="K9">
        <v>95.2463435610114</v>
      </c>
      <c r="L9">
        <v>87.319703080368001</v>
      </c>
      <c r="M9">
        <v>87.853068283975205</v>
      </c>
      <c r="N9">
        <v>126.584223814308</v>
      </c>
      <c r="O9">
        <v>232.64391323746099</v>
      </c>
      <c r="P9">
        <v>313.59994194344699</v>
      </c>
      <c r="Q9">
        <v>345.94794246253099</v>
      </c>
      <c r="R9">
        <v>346.62563109386298</v>
      </c>
    </row>
    <row r="10" spans="1:18" hidden="1" x14ac:dyDescent="0.2">
      <c r="A10" t="s">
        <v>25</v>
      </c>
      <c r="B10" t="s">
        <v>4</v>
      </c>
      <c r="C10" t="s">
        <v>12</v>
      </c>
      <c r="D10">
        <v>0.65594001187101303</v>
      </c>
      <c r="E10">
        <v>6.5970679697911996E-2</v>
      </c>
      <c r="G10" t="s">
        <v>25</v>
      </c>
      <c r="H10">
        <f t="shared" si="0"/>
        <v>0.65594001187101303</v>
      </c>
      <c r="I10">
        <v>4</v>
      </c>
      <c r="J10">
        <v>113.909766236314</v>
      </c>
      <c r="K10">
        <v>74.883607116508898</v>
      </c>
      <c r="L10">
        <v>5.7517030172141403</v>
      </c>
      <c r="M10">
        <v>14.683163187077501</v>
      </c>
      <c r="N10">
        <v>95.066304715848503</v>
      </c>
      <c r="O10">
        <v>137.78385492909501</v>
      </c>
      <c r="P10">
        <v>156.62731644956099</v>
      </c>
      <c r="Q10">
        <v>172.55041850782399</v>
      </c>
      <c r="R10">
        <v>174.31965206985399</v>
      </c>
    </row>
    <row r="11" spans="1:18" hidden="1" x14ac:dyDescent="0.2">
      <c r="A11" t="s">
        <v>26</v>
      </c>
      <c r="B11" t="s">
        <v>4</v>
      </c>
      <c r="C11" t="s">
        <v>15</v>
      </c>
      <c r="D11">
        <v>1.1368482676088101</v>
      </c>
      <c r="E11">
        <v>0.109062638827187</v>
      </c>
      <c r="G11" t="s">
        <v>26</v>
      </c>
      <c r="H11">
        <f t="shared" si="0"/>
        <v>1.1368482676088101</v>
      </c>
      <c r="I11">
        <v>163</v>
      </c>
      <c r="J11">
        <v>116.303012844793</v>
      </c>
      <c r="K11">
        <v>95.939977576956494</v>
      </c>
      <c r="L11">
        <v>0.86810204732046203</v>
      </c>
      <c r="M11">
        <v>1.9427837326980399</v>
      </c>
      <c r="N11">
        <v>33.638243227075002</v>
      </c>
      <c r="O11">
        <v>86.211892430519498</v>
      </c>
      <c r="P11">
        <v>193.74554948264199</v>
      </c>
      <c r="Q11">
        <v>326.90868377520798</v>
      </c>
      <c r="R11">
        <v>359.42695568584799</v>
      </c>
    </row>
    <row r="12" spans="1:18" hidden="1" x14ac:dyDescent="0.2">
      <c r="A12" t="s">
        <v>27</v>
      </c>
      <c r="B12" t="s">
        <v>5</v>
      </c>
      <c r="C12" t="s">
        <v>6</v>
      </c>
      <c r="D12">
        <v>0.53679339326831299</v>
      </c>
      <c r="E12">
        <v>5.4642381163927098E-2</v>
      </c>
      <c r="G12" t="s">
        <v>72</v>
      </c>
      <c r="H12">
        <f t="shared" si="0"/>
        <v>0.52526586978297696</v>
      </c>
      <c r="I12">
        <v>4</v>
      </c>
      <c r="J12">
        <v>160.244605109085</v>
      </c>
      <c r="K12">
        <v>181.586063117691</v>
      </c>
      <c r="L12">
        <v>1.7499022982758501</v>
      </c>
      <c r="M12">
        <v>2.16305160383336</v>
      </c>
      <c r="N12">
        <v>5.8813953538509596</v>
      </c>
      <c r="O12">
        <v>146.27142013893399</v>
      </c>
      <c r="P12">
        <v>300.634629894169</v>
      </c>
      <c r="Q12">
        <v>342.08057306359302</v>
      </c>
      <c r="R12">
        <v>346.68567786019503</v>
      </c>
    </row>
    <row r="13" spans="1:18" hidden="1" x14ac:dyDescent="0.2">
      <c r="A13" t="s">
        <v>28</v>
      </c>
      <c r="B13" t="s">
        <v>5</v>
      </c>
      <c r="C13" t="s">
        <v>7</v>
      </c>
      <c r="D13">
        <v>0.504584358795516</v>
      </c>
      <c r="E13">
        <v>5.1532652154597902E-2</v>
      </c>
      <c r="G13" t="s">
        <v>27</v>
      </c>
      <c r="H13">
        <f t="shared" si="0"/>
        <v>0.53679339326831299</v>
      </c>
      <c r="I13">
        <v>21</v>
      </c>
      <c r="J13">
        <v>143.75921761650099</v>
      </c>
      <c r="K13">
        <v>92.8885884877362</v>
      </c>
      <c r="L13">
        <v>10.3363137148903</v>
      </c>
      <c r="M13">
        <v>25.3623753656654</v>
      </c>
      <c r="N13">
        <v>70.865539933489501</v>
      </c>
      <c r="O13">
        <v>137.555136711437</v>
      </c>
      <c r="P13">
        <v>185.52856123613799</v>
      </c>
      <c r="Q13">
        <v>340.62027588378101</v>
      </c>
      <c r="R13">
        <v>341.59060579536902</v>
      </c>
    </row>
    <row r="14" spans="1:18" hidden="1" x14ac:dyDescent="0.2">
      <c r="A14" t="s">
        <v>29</v>
      </c>
      <c r="B14" t="s">
        <v>5</v>
      </c>
      <c r="C14" t="s">
        <v>14</v>
      </c>
      <c r="D14">
        <v>3.7827169876767499</v>
      </c>
      <c r="E14">
        <v>0.28942692136828002</v>
      </c>
      <c r="G14" t="s">
        <v>28</v>
      </c>
      <c r="H14">
        <f t="shared" si="0"/>
        <v>0.504584358795516</v>
      </c>
      <c r="I14">
        <v>23</v>
      </c>
      <c r="J14">
        <v>188.69623536232999</v>
      </c>
      <c r="K14">
        <v>121.286071187907</v>
      </c>
      <c r="L14">
        <v>5.04488852337317</v>
      </c>
      <c r="M14">
        <v>7.1502401592768399</v>
      </c>
      <c r="N14">
        <v>76.193891463685105</v>
      </c>
      <c r="O14">
        <v>227.17922660570201</v>
      </c>
      <c r="P14">
        <v>291.86315735638999</v>
      </c>
      <c r="Q14">
        <v>352.31400271662602</v>
      </c>
      <c r="R14">
        <v>359.49394443377201</v>
      </c>
    </row>
    <row r="15" spans="1:18" x14ac:dyDescent="0.2">
      <c r="A15" t="s">
        <v>30</v>
      </c>
      <c r="B15" t="s">
        <v>5</v>
      </c>
      <c r="C15" t="s">
        <v>8</v>
      </c>
      <c r="D15">
        <v>0.90560332724863102</v>
      </c>
      <c r="E15">
        <v>8.8849400266548195E-2</v>
      </c>
      <c r="G15" t="s">
        <v>29</v>
      </c>
      <c r="H15">
        <f t="shared" si="0"/>
        <v>3.7827169876767499</v>
      </c>
      <c r="I15">
        <v>543</v>
      </c>
      <c r="J15">
        <v>164.585840952296</v>
      </c>
      <c r="K15">
        <v>103.855279428041</v>
      </c>
      <c r="L15">
        <v>1.0952914747042499</v>
      </c>
      <c r="M15">
        <v>13.0991744182106</v>
      </c>
      <c r="N15">
        <v>72.386077258209397</v>
      </c>
      <c r="O15">
        <v>156.096348721612</v>
      </c>
      <c r="P15">
        <v>252.45996561455601</v>
      </c>
      <c r="Q15">
        <v>350.63445854382098</v>
      </c>
      <c r="R15">
        <v>364.31358293758097</v>
      </c>
    </row>
    <row r="16" spans="1:18" hidden="1" x14ac:dyDescent="0.2">
      <c r="A16" t="s">
        <v>31</v>
      </c>
      <c r="B16" t="s">
        <v>5</v>
      </c>
      <c r="C16" t="s">
        <v>9</v>
      </c>
      <c r="D16">
        <v>0.54141199012501395</v>
      </c>
      <c r="E16">
        <v>5.5086628165259797E-2</v>
      </c>
      <c r="G16" t="s">
        <v>30</v>
      </c>
      <c r="H16">
        <f t="shared" si="0"/>
        <v>0.90560332724863102</v>
      </c>
      <c r="I16">
        <v>43</v>
      </c>
      <c r="J16">
        <v>159.471954611716</v>
      </c>
      <c r="K16">
        <v>116.766906574986</v>
      </c>
      <c r="L16">
        <v>7.7276087624431904</v>
      </c>
      <c r="M16">
        <v>11.4885917542027</v>
      </c>
      <c r="N16">
        <v>44.696608164024902</v>
      </c>
      <c r="O16">
        <v>149.094031961664</v>
      </c>
      <c r="P16">
        <v>239.091853972948</v>
      </c>
      <c r="Q16">
        <v>357.70061683970198</v>
      </c>
      <c r="R16">
        <v>361.69205690390601</v>
      </c>
    </row>
    <row r="17" spans="1:18" hidden="1" x14ac:dyDescent="0.2">
      <c r="A17" t="s">
        <v>32</v>
      </c>
      <c r="B17" t="s">
        <v>5</v>
      </c>
      <c r="C17" t="s">
        <v>10</v>
      </c>
      <c r="D17">
        <v>1.03392246767256</v>
      </c>
      <c r="E17">
        <v>0.100177698800533</v>
      </c>
      <c r="G17" t="s">
        <v>31</v>
      </c>
      <c r="H17">
        <f t="shared" si="0"/>
        <v>0.54141199012501395</v>
      </c>
      <c r="I17">
        <v>17</v>
      </c>
      <c r="J17">
        <v>177.40220860734499</v>
      </c>
      <c r="K17">
        <v>88.983892928913903</v>
      </c>
      <c r="L17">
        <v>42.148790028020301</v>
      </c>
      <c r="M17">
        <v>43.956169050918099</v>
      </c>
      <c r="N17">
        <v>112.41749486434399</v>
      </c>
      <c r="O17">
        <v>149.76296747735699</v>
      </c>
      <c r="P17">
        <v>236.14215541351001</v>
      </c>
      <c r="Q17">
        <v>313.26189158586499</v>
      </c>
      <c r="R17">
        <v>326.91540293481103</v>
      </c>
    </row>
    <row r="18" spans="1:18" hidden="1" x14ac:dyDescent="0.2">
      <c r="A18" t="s">
        <v>33</v>
      </c>
      <c r="B18" t="s">
        <v>5</v>
      </c>
      <c r="C18" t="s">
        <v>11</v>
      </c>
      <c r="D18">
        <v>0.92801551611587996</v>
      </c>
      <c r="E18">
        <v>9.0848511772545507E-2</v>
      </c>
      <c r="G18" t="s">
        <v>32</v>
      </c>
      <c r="H18">
        <f t="shared" si="0"/>
        <v>1.03392246767256</v>
      </c>
      <c r="I18">
        <v>121</v>
      </c>
      <c r="J18">
        <v>195.117598461179</v>
      </c>
      <c r="K18">
        <v>101.072359511202</v>
      </c>
      <c r="L18">
        <v>5.1579995533177199</v>
      </c>
      <c r="M18">
        <v>14.8948845837446</v>
      </c>
      <c r="N18">
        <v>105.454394481348</v>
      </c>
      <c r="O18">
        <v>202.57921410802101</v>
      </c>
      <c r="P18">
        <v>283.725172921249</v>
      </c>
      <c r="Q18">
        <v>359.54642989633197</v>
      </c>
      <c r="R18">
        <v>363.39402643822302</v>
      </c>
    </row>
    <row r="19" spans="1:18" hidden="1" x14ac:dyDescent="0.2">
      <c r="A19" t="s">
        <v>34</v>
      </c>
      <c r="B19" t="s">
        <v>5</v>
      </c>
      <c r="C19" t="s">
        <v>12</v>
      </c>
      <c r="D19">
        <v>0.44759049104388499</v>
      </c>
      <c r="E19">
        <v>4.5979564637938598E-2</v>
      </c>
      <c r="G19" t="s">
        <v>33</v>
      </c>
      <c r="H19">
        <f t="shared" si="0"/>
        <v>0.92801551611587996</v>
      </c>
      <c r="I19">
        <v>61</v>
      </c>
      <c r="J19">
        <v>161.203886154819</v>
      </c>
      <c r="K19">
        <v>102.511064644512</v>
      </c>
      <c r="L19">
        <v>1.4093957619525099</v>
      </c>
      <c r="M19">
        <v>5.8917599418839401</v>
      </c>
      <c r="N19">
        <v>73.718996113965403</v>
      </c>
      <c r="O19">
        <v>156.76866890103699</v>
      </c>
      <c r="P19">
        <v>227.800608394725</v>
      </c>
      <c r="Q19">
        <v>356.11570864581603</v>
      </c>
      <c r="R19">
        <v>359.55651164352003</v>
      </c>
    </row>
    <row r="20" spans="1:18" hidden="1" x14ac:dyDescent="0.2">
      <c r="A20" t="s">
        <v>35</v>
      </c>
      <c r="B20" t="s">
        <v>5</v>
      </c>
      <c r="C20" t="s">
        <v>15</v>
      </c>
      <c r="D20">
        <v>0.62999790478826501</v>
      </c>
      <c r="E20">
        <v>6.3527321190581895E-2</v>
      </c>
      <c r="G20" t="s">
        <v>34</v>
      </c>
      <c r="H20">
        <f t="shared" si="0"/>
        <v>0.44759049104388499</v>
      </c>
      <c r="I20">
        <v>7</v>
      </c>
      <c r="J20">
        <v>99.247470064256504</v>
      </c>
      <c r="K20">
        <v>66.870050557524706</v>
      </c>
      <c r="L20">
        <v>3.0277825631833299</v>
      </c>
      <c r="M20">
        <v>8.3774632923424406</v>
      </c>
      <c r="N20">
        <v>51.126371199002797</v>
      </c>
      <c r="O20">
        <v>100.01795585584399</v>
      </c>
      <c r="P20">
        <v>158.32659704604899</v>
      </c>
      <c r="Q20">
        <v>172.26421150097599</v>
      </c>
      <c r="R20">
        <v>172.78061554066301</v>
      </c>
    </row>
    <row r="21" spans="1:18" hidden="1" x14ac:dyDescent="0.2">
      <c r="A21" t="s">
        <v>36</v>
      </c>
      <c r="B21" t="s">
        <v>6</v>
      </c>
      <c r="C21" t="s">
        <v>7</v>
      </c>
      <c r="D21">
        <v>0.79986621885975695</v>
      </c>
      <c r="E21">
        <v>7.9298089737894206E-2</v>
      </c>
      <c r="G21" t="s">
        <v>35</v>
      </c>
      <c r="H21">
        <f t="shared" si="0"/>
        <v>0.62999790478826501</v>
      </c>
      <c r="I21">
        <v>43</v>
      </c>
      <c r="J21">
        <v>159.23100703744299</v>
      </c>
      <c r="K21">
        <v>95.443861346253399</v>
      </c>
      <c r="L21">
        <v>15.541260167882401</v>
      </c>
      <c r="M21">
        <v>19.606003497521598</v>
      </c>
      <c r="N21">
        <v>74.556826091593393</v>
      </c>
      <c r="O21">
        <v>139.91779675733</v>
      </c>
      <c r="P21">
        <v>224.42114771354201</v>
      </c>
      <c r="Q21">
        <v>350.62327581854601</v>
      </c>
      <c r="R21">
        <v>353.71882590102001</v>
      </c>
    </row>
    <row r="22" spans="1:18" hidden="1" x14ac:dyDescent="0.2">
      <c r="A22" t="s">
        <v>37</v>
      </c>
      <c r="B22" t="s">
        <v>6</v>
      </c>
      <c r="C22" t="s">
        <v>14</v>
      </c>
      <c r="D22">
        <v>0.87340324199313102</v>
      </c>
      <c r="E22">
        <v>8.5961794757885304E-2</v>
      </c>
      <c r="G22" t="s">
        <v>73</v>
      </c>
      <c r="H22">
        <f t="shared" si="0"/>
        <v>1.5334062715207899</v>
      </c>
      <c r="I22">
        <v>126</v>
      </c>
      <c r="J22">
        <v>134.541565298752</v>
      </c>
      <c r="K22">
        <v>100.869706470745</v>
      </c>
      <c r="L22">
        <v>0.544293963814652</v>
      </c>
      <c r="M22">
        <v>7.5796463632644802</v>
      </c>
      <c r="N22">
        <v>41.641443559962497</v>
      </c>
      <c r="O22">
        <v>111.895235605461</v>
      </c>
      <c r="P22">
        <v>213.93959231887601</v>
      </c>
      <c r="Q22">
        <v>329.76422041363998</v>
      </c>
      <c r="R22">
        <v>345.41800835583098</v>
      </c>
    </row>
    <row r="23" spans="1:18" hidden="1" x14ac:dyDescent="0.2">
      <c r="A23" t="s">
        <v>38</v>
      </c>
      <c r="B23" t="s">
        <v>6</v>
      </c>
      <c r="C23" t="s">
        <v>8</v>
      </c>
      <c r="D23">
        <v>1.2391968590371001</v>
      </c>
      <c r="E23">
        <v>0.117725455353176</v>
      </c>
      <c r="G23" t="s">
        <v>82</v>
      </c>
      <c r="H23">
        <f t="shared" si="0"/>
        <v>0.92552040677610203</v>
      </c>
      <c r="I23">
        <v>44</v>
      </c>
      <c r="J23">
        <v>205.02772686268699</v>
      </c>
      <c r="K23">
        <v>110.405346205356</v>
      </c>
      <c r="L23">
        <v>3.6568826081361201</v>
      </c>
      <c r="M23">
        <v>21.3730324645575</v>
      </c>
      <c r="N23">
        <v>119.03612280228</v>
      </c>
      <c r="O23">
        <v>206.46209781943401</v>
      </c>
      <c r="P23">
        <v>300.24389254934999</v>
      </c>
      <c r="Q23">
        <v>358.78064770439698</v>
      </c>
      <c r="R23">
        <v>358.88522242731199</v>
      </c>
    </row>
    <row r="24" spans="1:18" hidden="1" x14ac:dyDescent="0.2">
      <c r="A24" t="s">
        <v>39</v>
      </c>
      <c r="B24" t="s">
        <v>6</v>
      </c>
      <c r="C24" t="s">
        <v>9</v>
      </c>
      <c r="D24">
        <v>0.86846743176095798</v>
      </c>
      <c r="E24">
        <v>8.5517547756552598E-2</v>
      </c>
      <c r="G24" t="s">
        <v>36</v>
      </c>
      <c r="H24">
        <f t="shared" si="0"/>
        <v>0.79986621885975695</v>
      </c>
      <c r="I24">
        <v>20</v>
      </c>
      <c r="J24">
        <v>189.506180596371</v>
      </c>
      <c r="K24">
        <v>89.803392804351006</v>
      </c>
      <c r="L24">
        <v>47.740384455097399</v>
      </c>
      <c r="M24">
        <v>51.240911266087899</v>
      </c>
      <c r="N24">
        <v>131.53900156866899</v>
      </c>
      <c r="O24">
        <v>190.768738143289</v>
      </c>
      <c r="P24">
        <v>227.16337062424799</v>
      </c>
      <c r="Q24">
        <v>339.04915883513399</v>
      </c>
      <c r="R24">
        <v>343.58433142712499</v>
      </c>
    </row>
    <row r="25" spans="1:18" hidden="1" x14ac:dyDescent="0.2">
      <c r="A25" t="s">
        <v>40</v>
      </c>
      <c r="B25" t="s">
        <v>6</v>
      </c>
      <c r="C25" t="s">
        <v>10</v>
      </c>
      <c r="D25">
        <v>1.2312525881088201</v>
      </c>
      <c r="E25">
        <v>0.117059084851177</v>
      </c>
      <c r="G25" t="s">
        <v>37</v>
      </c>
      <c r="H25">
        <f t="shared" si="0"/>
        <v>0.87340324199313102</v>
      </c>
      <c r="I25">
        <v>25</v>
      </c>
      <c r="J25">
        <v>167.747625974557</v>
      </c>
      <c r="K25">
        <v>116.30364642203899</v>
      </c>
      <c r="L25">
        <v>7.7646010116813997</v>
      </c>
      <c r="M25">
        <v>11.788291183288001</v>
      </c>
      <c r="N25">
        <v>70.310518853624401</v>
      </c>
      <c r="O25">
        <v>155.98875587253099</v>
      </c>
      <c r="P25">
        <v>267.43484719577998</v>
      </c>
      <c r="Q25">
        <v>346.09416321557501</v>
      </c>
      <c r="R25">
        <v>346.71092336421702</v>
      </c>
    </row>
    <row r="26" spans="1:18" hidden="1" x14ac:dyDescent="0.2">
      <c r="A26" t="s">
        <v>41</v>
      </c>
      <c r="B26" t="s">
        <v>6</v>
      </c>
      <c r="C26" t="s">
        <v>11</v>
      </c>
      <c r="D26">
        <v>0.95303383019143895</v>
      </c>
      <c r="E26">
        <v>9.3069746779209206E-2</v>
      </c>
      <c r="G26" t="s">
        <v>38</v>
      </c>
      <c r="H26">
        <f t="shared" si="0"/>
        <v>1.2391968590371001</v>
      </c>
      <c r="I26">
        <v>53</v>
      </c>
      <c r="J26">
        <v>159.492178898584</v>
      </c>
      <c r="K26">
        <v>103.58102393644</v>
      </c>
      <c r="L26">
        <v>9.6557905594329405</v>
      </c>
      <c r="M26">
        <v>11.141173930371499</v>
      </c>
      <c r="N26">
        <v>59.656681927165202</v>
      </c>
      <c r="O26">
        <v>144.96716145667699</v>
      </c>
      <c r="P26">
        <v>244.25938242945301</v>
      </c>
      <c r="Q26">
        <v>338.00537585854698</v>
      </c>
      <c r="R26">
        <v>351.98097585860899</v>
      </c>
    </row>
    <row r="27" spans="1:18" hidden="1" x14ac:dyDescent="0.2">
      <c r="A27" t="s">
        <v>42</v>
      </c>
      <c r="B27" t="s">
        <v>6</v>
      </c>
      <c r="C27" t="s">
        <v>12</v>
      </c>
      <c r="D27">
        <v>0.81204837869042601</v>
      </c>
      <c r="E27">
        <v>8.0408707241226104E-2</v>
      </c>
      <c r="G27" t="s">
        <v>39</v>
      </c>
      <c r="H27">
        <f t="shared" si="0"/>
        <v>0.86846743176095798</v>
      </c>
      <c r="I27">
        <v>18</v>
      </c>
      <c r="J27">
        <v>192.84672022344199</v>
      </c>
      <c r="K27">
        <v>118.09377056618101</v>
      </c>
      <c r="L27">
        <v>14.362532152000499</v>
      </c>
      <c r="M27">
        <v>22.425866535304099</v>
      </c>
      <c r="N27">
        <v>73.895897933275805</v>
      </c>
      <c r="O27">
        <v>201.07801449387</v>
      </c>
      <c r="P27">
        <v>290.240679143688</v>
      </c>
      <c r="Q27">
        <v>356.736626215532</v>
      </c>
      <c r="R27">
        <v>357.53231420021598</v>
      </c>
    </row>
    <row r="28" spans="1:18" hidden="1" x14ac:dyDescent="0.2">
      <c r="A28" t="s">
        <v>43</v>
      </c>
      <c r="B28" t="s">
        <v>6</v>
      </c>
      <c r="C28" t="s">
        <v>15</v>
      </c>
      <c r="D28">
        <v>2.92744146318684</v>
      </c>
      <c r="E28">
        <v>0.239671257219013</v>
      </c>
      <c r="G28" t="s">
        <v>40</v>
      </c>
      <c r="H28">
        <f t="shared" si="0"/>
        <v>1.2312525881088201</v>
      </c>
      <c r="I28">
        <v>134</v>
      </c>
      <c r="J28">
        <v>182.239853326532</v>
      </c>
      <c r="K28">
        <v>98.595795969245799</v>
      </c>
      <c r="L28">
        <v>6.9473190232304196</v>
      </c>
      <c r="M28">
        <v>18.629051194932799</v>
      </c>
      <c r="N28">
        <v>100.364094124508</v>
      </c>
      <c r="O28">
        <v>179.283969436029</v>
      </c>
      <c r="P28">
        <v>266.51531080803699</v>
      </c>
      <c r="Q28">
        <v>352.27221571709998</v>
      </c>
      <c r="R28">
        <v>364.587464268693</v>
      </c>
    </row>
    <row r="29" spans="1:18" hidden="1" x14ac:dyDescent="0.2">
      <c r="A29" t="s">
        <v>44</v>
      </c>
      <c r="B29" t="s">
        <v>7</v>
      </c>
      <c r="C29" t="s">
        <v>14</v>
      </c>
      <c r="D29">
        <v>5.6238451074704496</v>
      </c>
      <c r="E29">
        <v>0.37716570413149703</v>
      </c>
      <c r="G29" t="s">
        <v>41</v>
      </c>
      <c r="H29">
        <f t="shared" si="0"/>
        <v>0.95303383019143895</v>
      </c>
      <c r="I29">
        <v>27</v>
      </c>
      <c r="J29">
        <v>212.815840984386</v>
      </c>
      <c r="K29">
        <v>105.192034142873</v>
      </c>
      <c r="L29">
        <v>13.631624118388499</v>
      </c>
      <c r="M29">
        <v>26.1528902246245</v>
      </c>
      <c r="N29">
        <v>159.99301559797601</v>
      </c>
      <c r="O29">
        <v>222.14760666367999</v>
      </c>
      <c r="P29">
        <v>290.33165135518999</v>
      </c>
      <c r="Q29">
        <v>349.437044224305</v>
      </c>
      <c r="R29">
        <v>351.32723365530802</v>
      </c>
    </row>
    <row r="30" spans="1:18" hidden="1" x14ac:dyDescent="0.2">
      <c r="A30" t="s">
        <v>45</v>
      </c>
      <c r="B30" t="s">
        <v>7</v>
      </c>
      <c r="C30" t="s">
        <v>8</v>
      </c>
      <c r="D30">
        <v>0.546034931851759</v>
      </c>
      <c r="E30">
        <v>5.5530875166592601E-2</v>
      </c>
      <c r="G30" t="s">
        <v>42</v>
      </c>
      <c r="H30">
        <f t="shared" si="0"/>
        <v>0.81204837869042601</v>
      </c>
      <c r="I30">
        <v>3</v>
      </c>
      <c r="J30">
        <v>201.70908814617701</v>
      </c>
      <c r="K30">
        <v>133.80176269659199</v>
      </c>
      <c r="L30">
        <v>116.97132880516</v>
      </c>
      <c r="M30">
        <v>117.73256882605</v>
      </c>
      <c r="N30">
        <v>124.583729014059</v>
      </c>
      <c r="O30">
        <v>132.19612922295801</v>
      </c>
      <c r="P30">
        <v>244.077967816686</v>
      </c>
      <c r="Q30">
        <v>344.77162255104099</v>
      </c>
      <c r="R30">
        <v>355.95980641041399</v>
      </c>
    </row>
    <row r="31" spans="1:18" hidden="1" x14ac:dyDescent="0.2">
      <c r="A31" t="s">
        <v>46</v>
      </c>
      <c r="B31" t="s">
        <v>7</v>
      </c>
      <c r="C31" t="s">
        <v>9</v>
      </c>
      <c r="D31">
        <v>0.38901646468159701</v>
      </c>
      <c r="E31">
        <v>4.0204353620612997E-2</v>
      </c>
      <c r="G31" t="s">
        <v>43</v>
      </c>
      <c r="H31">
        <f t="shared" si="0"/>
        <v>2.92744146318684</v>
      </c>
      <c r="I31">
        <v>681</v>
      </c>
      <c r="J31">
        <v>162.32784562309899</v>
      </c>
      <c r="K31">
        <v>104.647210507539</v>
      </c>
      <c r="L31">
        <v>0.64111677635310105</v>
      </c>
      <c r="M31">
        <v>8.5521658217555796</v>
      </c>
      <c r="N31">
        <v>69.139904116097995</v>
      </c>
      <c r="O31">
        <v>157.422437391778</v>
      </c>
      <c r="P31">
        <v>252.07915118804101</v>
      </c>
      <c r="Q31">
        <v>347.83117071228202</v>
      </c>
      <c r="R31">
        <v>364.73197830422203</v>
      </c>
    </row>
    <row r="32" spans="1:18" hidden="1" x14ac:dyDescent="0.2">
      <c r="A32" t="s">
        <v>47</v>
      </c>
      <c r="B32" t="s">
        <v>7</v>
      </c>
      <c r="C32" t="s">
        <v>10</v>
      </c>
      <c r="D32">
        <v>90.023972483455097</v>
      </c>
      <c r="E32">
        <v>0.90648600621945796</v>
      </c>
      <c r="G32" t="s">
        <v>74</v>
      </c>
      <c r="H32">
        <f t="shared" si="0"/>
        <v>0.48855891447517202</v>
      </c>
      <c r="I32">
        <v>10</v>
      </c>
      <c r="J32">
        <v>232.64662326908399</v>
      </c>
      <c r="K32">
        <v>112.62149255116</v>
      </c>
      <c r="L32">
        <v>35.359076280104702</v>
      </c>
      <c r="M32">
        <v>42.257082833325597</v>
      </c>
      <c r="N32">
        <v>167.818042866306</v>
      </c>
      <c r="O32">
        <v>275.506764434057</v>
      </c>
      <c r="P32">
        <v>321.392512314322</v>
      </c>
      <c r="Q32">
        <v>340.950060887245</v>
      </c>
      <c r="R32">
        <v>343.36033836579799</v>
      </c>
    </row>
    <row r="33" spans="1:18" hidden="1" x14ac:dyDescent="0.2">
      <c r="A33" t="s">
        <v>48</v>
      </c>
      <c r="B33" t="s">
        <v>7</v>
      </c>
      <c r="C33" t="s">
        <v>11</v>
      </c>
      <c r="D33">
        <v>0.54372291749653001</v>
      </c>
      <c r="E33">
        <v>5.5308751665926199E-2</v>
      </c>
      <c r="G33" t="s">
        <v>83</v>
      </c>
      <c r="H33">
        <f t="shared" si="0"/>
        <v>0.39798193013039601</v>
      </c>
      <c r="I33">
        <v>8</v>
      </c>
      <c r="J33">
        <v>194.520845928689</v>
      </c>
      <c r="K33">
        <v>104.007471485425</v>
      </c>
      <c r="L33">
        <v>36.733681370361602</v>
      </c>
      <c r="M33">
        <v>51.029152409044499</v>
      </c>
      <c r="N33">
        <v>129.693026297713</v>
      </c>
      <c r="O33">
        <v>187.07009971531701</v>
      </c>
      <c r="P33">
        <v>247.16338730032999</v>
      </c>
      <c r="Q33">
        <v>349.57649463995</v>
      </c>
      <c r="R33">
        <v>358.33017233382202</v>
      </c>
    </row>
    <row r="34" spans="1:18" hidden="1" x14ac:dyDescent="0.2">
      <c r="A34" t="s">
        <v>49</v>
      </c>
      <c r="B34" t="s">
        <v>7</v>
      </c>
      <c r="C34" t="s">
        <v>12</v>
      </c>
      <c r="D34">
        <v>0.40921215282411699</v>
      </c>
      <c r="E34">
        <v>4.2203465126610398E-2</v>
      </c>
      <c r="G34" t="s">
        <v>91</v>
      </c>
      <c r="H34">
        <f t="shared" si="0"/>
        <v>0.40247089608685699</v>
      </c>
      <c r="I34">
        <v>8</v>
      </c>
      <c r="J34">
        <v>164.75940999772499</v>
      </c>
      <c r="K34">
        <v>115.608647687633</v>
      </c>
      <c r="L34">
        <v>25.449364646566401</v>
      </c>
      <c r="M34">
        <v>25.538366013404801</v>
      </c>
      <c r="N34">
        <v>56.726638803244199</v>
      </c>
      <c r="O34">
        <v>178.82522124956699</v>
      </c>
      <c r="P34">
        <v>260.90547175938798</v>
      </c>
      <c r="Q34">
        <v>307.51497956935202</v>
      </c>
      <c r="R34">
        <v>316.08497213650401</v>
      </c>
    </row>
    <row r="35" spans="1:18" x14ac:dyDescent="0.2">
      <c r="A35" t="s">
        <v>50</v>
      </c>
      <c r="B35" t="s">
        <v>7</v>
      </c>
      <c r="C35" t="s">
        <v>15</v>
      </c>
      <c r="D35">
        <v>0.51606331129226901</v>
      </c>
      <c r="E35">
        <v>5.26432696579298E-2</v>
      </c>
      <c r="G35" t="s">
        <v>44</v>
      </c>
      <c r="H35">
        <f t="shared" si="0"/>
        <v>5.6238451074704496</v>
      </c>
      <c r="I35">
        <v>1165</v>
      </c>
      <c r="J35">
        <v>171.638671208576</v>
      </c>
      <c r="K35">
        <v>105.372688914535</v>
      </c>
      <c r="L35">
        <v>0.22876158717508499</v>
      </c>
      <c r="M35">
        <v>5.7224656667299296</v>
      </c>
      <c r="N35">
        <v>76.410530267042901</v>
      </c>
      <c r="O35">
        <v>169.87017238877999</v>
      </c>
      <c r="P35">
        <v>261.10334488459699</v>
      </c>
      <c r="Q35">
        <v>352.69948093622202</v>
      </c>
      <c r="R35">
        <v>364.59322418630097</v>
      </c>
    </row>
    <row r="36" spans="1:18" hidden="1" x14ac:dyDescent="0.2">
      <c r="A36" t="s">
        <v>51</v>
      </c>
      <c r="B36" t="s">
        <v>14</v>
      </c>
      <c r="C36" t="s">
        <v>8</v>
      </c>
      <c r="D36">
        <v>4.2437509756504204</v>
      </c>
      <c r="E36">
        <v>0.31363838294091501</v>
      </c>
      <c r="G36" t="s">
        <v>45</v>
      </c>
      <c r="H36">
        <f t="shared" si="0"/>
        <v>0.546034931851759</v>
      </c>
      <c r="I36">
        <v>28</v>
      </c>
      <c r="J36">
        <v>174.10862596912099</v>
      </c>
      <c r="K36">
        <v>93.052244599791294</v>
      </c>
      <c r="L36">
        <v>34.091573871022497</v>
      </c>
      <c r="M36">
        <v>37.186763330542099</v>
      </c>
      <c r="N36">
        <v>98.286607493617396</v>
      </c>
      <c r="O36">
        <v>185.79484732460401</v>
      </c>
      <c r="P36">
        <v>241.891045708143</v>
      </c>
      <c r="Q36">
        <v>330.43663491726699</v>
      </c>
      <c r="R36">
        <v>337.35058659014697</v>
      </c>
    </row>
    <row r="37" spans="1:18" hidden="1" x14ac:dyDescent="0.2">
      <c r="A37" t="s">
        <v>52</v>
      </c>
      <c r="B37" t="s">
        <v>14</v>
      </c>
      <c r="C37" t="s">
        <v>9</v>
      </c>
      <c r="D37">
        <v>41800.616506318598</v>
      </c>
      <c r="E37">
        <v>1</v>
      </c>
      <c r="G37" t="s">
        <v>46</v>
      </c>
      <c r="H37">
        <f t="shared" si="0"/>
        <v>0.38901646468159701</v>
      </c>
      <c r="I37">
        <v>14</v>
      </c>
      <c r="J37">
        <v>212.239535842072</v>
      </c>
      <c r="K37">
        <v>94.442619130392202</v>
      </c>
      <c r="L37">
        <v>62.971004947892197</v>
      </c>
      <c r="M37">
        <v>68.248340118254504</v>
      </c>
      <c r="N37">
        <v>122.12151258921899</v>
      </c>
      <c r="O37">
        <v>235.39398453150801</v>
      </c>
      <c r="P37">
        <v>281.45128023277402</v>
      </c>
      <c r="Q37">
        <v>333.00164335342799</v>
      </c>
      <c r="R37">
        <v>334.32658418683502</v>
      </c>
    </row>
    <row r="38" spans="1:18" x14ac:dyDescent="0.2">
      <c r="A38" t="s">
        <v>53</v>
      </c>
      <c r="B38" t="s">
        <v>14</v>
      </c>
      <c r="C38" t="s">
        <v>10</v>
      </c>
      <c r="D38">
        <v>41800.616506318598</v>
      </c>
      <c r="E38">
        <v>1</v>
      </c>
      <c r="G38" t="s">
        <v>47</v>
      </c>
      <c r="H38">
        <f t="shared" si="0"/>
        <v>90.023972483455097</v>
      </c>
      <c r="I38">
        <v>4048</v>
      </c>
      <c r="J38">
        <v>184.61438805606099</v>
      </c>
      <c r="K38">
        <v>93.315350005190496</v>
      </c>
      <c r="L38">
        <v>1.5824795135586101E-2</v>
      </c>
      <c r="M38">
        <v>13.470030662295599</v>
      </c>
      <c r="N38">
        <v>109.334146517414</v>
      </c>
      <c r="O38">
        <v>181.72361036438201</v>
      </c>
      <c r="P38">
        <v>262.46998725120301</v>
      </c>
      <c r="Q38">
        <v>351.17763266670897</v>
      </c>
      <c r="R38">
        <v>364.95589249675498</v>
      </c>
    </row>
    <row r="39" spans="1:18" hidden="1" x14ac:dyDescent="0.2">
      <c r="A39" t="s">
        <v>54</v>
      </c>
      <c r="B39" t="s">
        <v>14</v>
      </c>
      <c r="C39" t="s">
        <v>11</v>
      </c>
      <c r="D39">
        <v>1.62091772995181</v>
      </c>
      <c r="E39">
        <v>0.14860062194580101</v>
      </c>
      <c r="G39" t="s">
        <v>48</v>
      </c>
      <c r="H39">
        <f t="shared" si="0"/>
        <v>0.54372291749653001</v>
      </c>
      <c r="I39">
        <v>33</v>
      </c>
      <c r="J39">
        <v>185.89471150585501</v>
      </c>
      <c r="K39">
        <v>103.414749022972</v>
      </c>
      <c r="L39">
        <v>3.40754571599745</v>
      </c>
      <c r="M39">
        <v>9.0050081948306797</v>
      </c>
      <c r="N39">
        <v>121.64886524411899</v>
      </c>
      <c r="O39">
        <v>186.734987128093</v>
      </c>
      <c r="P39">
        <v>259.68832403011299</v>
      </c>
      <c r="Q39">
        <v>348.76259856084602</v>
      </c>
      <c r="R39">
        <v>362.20775903443803</v>
      </c>
    </row>
    <row r="40" spans="1:18" hidden="1" x14ac:dyDescent="0.2">
      <c r="A40" t="s">
        <v>55</v>
      </c>
      <c r="B40" t="s">
        <v>14</v>
      </c>
      <c r="C40" t="s">
        <v>12</v>
      </c>
      <c r="D40">
        <v>0.585506230528823</v>
      </c>
      <c r="E40">
        <v>5.9306974677920898E-2</v>
      </c>
      <c r="G40" t="s">
        <v>49</v>
      </c>
      <c r="H40">
        <f t="shared" si="0"/>
        <v>0.40921215282411699</v>
      </c>
      <c r="I40">
        <v>8</v>
      </c>
      <c r="J40">
        <v>104.780794019401</v>
      </c>
      <c r="K40">
        <v>67.478290800503004</v>
      </c>
      <c r="L40">
        <v>36.605477594835001</v>
      </c>
      <c r="M40">
        <v>37.837970351727201</v>
      </c>
      <c r="N40">
        <v>53.214002627841502</v>
      </c>
      <c r="O40">
        <v>88.6584103264601</v>
      </c>
      <c r="P40">
        <v>134.90036319109299</v>
      </c>
      <c r="Q40">
        <v>217.26956669489701</v>
      </c>
      <c r="R40">
        <v>225.53419007432001</v>
      </c>
    </row>
    <row r="41" spans="1:18" hidden="1" x14ac:dyDescent="0.2">
      <c r="A41" t="s">
        <v>56</v>
      </c>
      <c r="B41" t="s">
        <v>14</v>
      </c>
      <c r="C41" t="s">
        <v>15</v>
      </c>
      <c r="D41">
        <v>44.384287517637901</v>
      </c>
      <c r="E41">
        <v>0.82696579298089701</v>
      </c>
      <c r="G41" t="s">
        <v>50</v>
      </c>
      <c r="H41">
        <f t="shared" si="0"/>
        <v>0.51606331129226901</v>
      </c>
      <c r="I41">
        <v>59</v>
      </c>
      <c r="J41">
        <v>186.63635222930799</v>
      </c>
      <c r="K41">
        <v>109.556257430475</v>
      </c>
      <c r="L41">
        <v>6.68653851450585</v>
      </c>
      <c r="M41">
        <v>14.388873216302899</v>
      </c>
      <c r="N41">
        <v>98.619997431390502</v>
      </c>
      <c r="O41">
        <v>174.93957421491299</v>
      </c>
      <c r="P41">
        <v>286.75385829130499</v>
      </c>
      <c r="Q41">
        <v>348.25809961541501</v>
      </c>
      <c r="R41">
        <v>360.41468262647498</v>
      </c>
    </row>
    <row r="42" spans="1:18" x14ac:dyDescent="0.2">
      <c r="A42" t="s">
        <v>57</v>
      </c>
      <c r="B42" t="s">
        <v>8</v>
      </c>
      <c r="C42" t="s">
        <v>9</v>
      </c>
      <c r="D42">
        <v>4.3808716379564503</v>
      </c>
      <c r="E42">
        <v>0.32052421146157201</v>
      </c>
      <c r="G42" t="s">
        <v>75</v>
      </c>
      <c r="H42">
        <f t="shared" si="0"/>
        <v>6.7444425832248198</v>
      </c>
      <c r="I42">
        <v>1602</v>
      </c>
      <c r="J42">
        <v>123.10262105680501</v>
      </c>
      <c r="K42">
        <v>95.084711133982793</v>
      </c>
      <c r="L42">
        <v>1.68060152213911E-2</v>
      </c>
      <c r="M42">
        <v>4.5093179053862098</v>
      </c>
      <c r="N42">
        <v>41.899982545416698</v>
      </c>
      <c r="O42">
        <v>94.221236440844706</v>
      </c>
      <c r="P42">
        <v>202.81785334931101</v>
      </c>
      <c r="Q42">
        <v>321.67043799497799</v>
      </c>
      <c r="R42">
        <v>360.94390939003898</v>
      </c>
    </row>
    <row r="43" spans="1:18" x14ac:dyDescent="0.2">
      <c r="A43" t="s">
        <v>58</v>
      </c>
      <c r="B43" t="s">
        <v>8</v>
      </c>
      <c r="C43" t="s">
        <v>10</v>
      </c>
      <c r="D43">
        <v>0.73939362689456201</v>
      </c>
      <c r="E43">
        <v>7.3745002221235006E-2</v>
      </c>
      <c r="G43" t="s">
        <v>84</v>
      </c>
      <c r="H43">
        <f t="shared" si="0"/>
        <v>161.36570509722</v>
      </c>
      <c r="I43">
        <v>4245</v>
      </c>
      <c r="J43">
        <v>118.47060740590901</v>
      </c>
      <c r="K43">
        <v>95.679025786067001</v>
      </c>
      <c r="L43">
        <v>5.2419263397496198E-4</v>
      </c>
      <c r="M43">
        <v>3.71425351468383</v>
      </c>
      <c r="N43">
        <v>38.9901950400712</v>
      </c>
      <c r="O43">
        <v>91.050099438396003</v>
      </c>
      <c r="P43">
        <v>180.686067420966</v>
      </c>
      <c r="Q43">
        <v>330.59025086553902</v>
      </c>
      <c r="R43">
        <v>364.04325421042</v>
      </c>
    </row>
    <row r="44" spans="1:18" x14ac:dyDescent="0.2">
      <c r="A44" t="s">
        <v>59</v>
      </c>
      <c r="B44" t="s">
        <v>8</v>
      </c>
      <c r="C44" t="s">
        <v>11</v>
      </c>
      <c r="D44">
        <v>147.89312610631299</v>
      </c>
      <c r="E44">
        <v>0.94091514882274496</v>
      </c>
      <c r="G44" t="s">
        <v>92</v>
      </c>
      <c r="H44">
        <f t="shared" si="0"/>
        <v>11.118066414178999</v>
      </c>
      <c r="I44">
        <v>2327</v>
      </c>
      <c r="J44">
        <v>134.03872375570899</v>
      </c>
      <c r="K44">
        <v>94.5271050068162</v>
      </c>
      <c r="L44">
        <v>0.119395435967817</v>
      </c>
      <c r="M44">
        <v>5.4665706732703798</v>
      </c>
      <c r="N44">
        <v>55.6868097442253</v>
      </c>
      <c r="O44">
        <v>116.632039122148</v>
      </c>
      <c r="P44">
        <v>198.109936088512</v>
      </c>
      <c r="Q44">
        <v>342.317969187578</v>
      </c>
      <c r="R44">
        <v>364.63613672438402</v>
      </c>
    </row>
    <row r="45" spans="1:18" x14ac:dyDescent="0.2">
      <c r="A45" t="s">
        <v>60</v>
      </c>
      <c r="B45" t="s">
        <v>8</v>
      </c>
      <c r="C45" t="s">
        <v>12</v>
      </c>
      <c r="D45">
        <v>1.35169016111314</v>
      </c>
      <c r="E45">
        <v>0.12705464238116301</v>
      </c>
      <c r="G45" t="s">
        <v>99</v>
      </c>
      <c r="H45">
        <f t="shared" si="0"/>
        <v>144.42591827777099</v>
      </c>
      <c r="I45">
        <v>4202</v>
      </c>
      <c r="J45">
        <v>154.867903729169</v>
      </c>
      <c r="K45">
        <v>101.260440175919</v>
      </c>
      <c r="L45">
        <v>5.6317419848710401E-2</v>
      </c>
      <c r="M45">
        <v>4.6519516258069302</v>
      </c>
      <c r="N45">
        <v>60.972185779379203</v>
      </c>
      <c r="O45">
        <v>153.235694576871</v>
      </c>
      <c r="P45">
        <v>233.97327343849</v>
      </c>
      <c r="Q45">
        <v>343.98422803932601</v>
      </c>
      <c r="R45">
        <v>364.03474623463302</v>
      </c>
    </row>
    <row r="46" spans="1:18" x14ac:dyDescent="0.2">
      <c r="A46" t="s">
        <v>61</v>
      </c>
      <c r="B46" t="s">
        <v>8</v>
      </c>
      <c r="C46" t="s">
        <v>15</v>
      </c>
      <c r="D46">
        <v>1.6010335739736401</v>
      </c>
      <c r="E46">
        <v>0.14704575744113699</v>
      </c>
      <c r="G46" t="s">
        <v>51</v>
      </c>
      <c r="H46">
        <f t="shared" si="0"/>
        <v>4.2437509756504204</v>
      </c>
      <c r="I46">
        <v>1065</v>
      </c>
      <c r="J46">
        <v>163.73473109807901</v>
      </c>
      <c r="K46">
        <v>109.56905894425</v>
      </c>
      <c r="L46">
        <v>0.24641615758923699</v>
      </c>
      <c r="M46">
        <v>7.9344460643508201</v>
      </c>
      <c r="N46">
        <v>66.112551960960602</v>
      </c>
      <c r="O46">
        <v>146.76116878546901</v>
      </c>
      <c r="P46">
        <v>266.29185797139297</v>
      </c>
      <c r="Q46">
        <v>356.25721412614399</v>
      </c>
      <c r="R46">
        <v>364.98378129908798</v>
      </c>
    </row>
    <row r="47" spans="1:18" x14ac:dyDescent="0.2">
      <c r="A47" t="s">
        <v>62</v>
      </c>
      <c r="B47" t="s">
        <v>9</v>
      </c>
      <c r="C47" t="s">
        <v>10</v>
      </c>
      <c r="D47">
        <v>5.4141291126968198</v>
      </c>
      <c r="E47">
        <v>0.36828076410484201</v>
      </c>
      <c r="G47" t="s">
        <v>52</v>
      </c>
      <c r="H47">
        <f t="shared" si="0"/>
        <v>41800.616506318598</v>
      </c>
      <c r="I47">
        <v>4501</v>
      </c>
      <c r="J47">
        <v>101.90269508773</v>
      </c>
      <c r="K47">
        <v>77.615767683217797</v>
      </c>
      <c r="L47">
        <v>2.5864552662824201E-2</v>
      </c>
      <c r="M47">
        <v>2.3183382626928002</v>
      </c>
      <c r="N47">
        <v>30.7746080874449</v>
      </c>
      <c r="O47">
        <v>90.7300723684113</v>
      </c>
      <c r="P47">
        <v>158.932698742025</v>
      </c>
      <c r="Q47">
        <v>265.20920537952901</v>
      </c>
      <c r="R47">
        <v>324.84465012637799</v>
      </c>
    </row>
    <row r="48" spans="1:18" x14ac:dyDescent="0.2">
      <c r="A48" t="s">
        <v>63</v>
      </c>
      <c r="B48" t="s">
        <v>9</v>
      </c>
      <c r="C48" t="s">
        <v>11</v>
      </c>
      <c r="D48">
        <v>1.3598174737808599</v>
      </c>
      <c r="E48">
        <v>0.12772101288316301</v>
      </c>
      <c r="G48" t="s">
        <v>53</v>
      </c>
      <c r="H48">
        <f t="shared" si="0"/>
        <v>41800.616506318598</v>
      </c>
      <c r="I48">
        <v>4501</v>
      </c>
      <c r="J48">
        <v>84.659882759946996</v>
      </c>
      <c r="K48">
        <v>71.4514430165286</v>
      </c>
      <c r="L48">
        <v>3.4546312008387703E-2</v>
      </c>
      <c r="M48">
        <v>1.84838226711065</v>
      </c>
      <c r="N48">
        <v>22.4366996731851</v>
      </c>
      <c r="O48">
        <v>67.068633540391104</v>
      </c>
      <c r="P48">
        <v>132.82230775257801</v>
      </c>
      <c r="Q48">
        <v>248.47946736306201</v>
      </c>
      <c r="R48">
        <v>329.87221891084499</v>
      </c>
    </row>
    <row r="49" spans="1:18" hidden="1" x14ac:dyDescent="0.2">
      <c r="A49" t="s">
        <v>64</v>
      </c>
      <c r="B49" t="s">
        <v>9</v>
      </c>
      <c r="C49" t="s">
        <v>12</v>
      </c>
      <c r="D49">
        <v>0.76832971851888898</v>
      </c>
      <c r="E49">
        <v>7.6410484229231398E-2</v>
      </c>
      <c r="G49" t="s">
        <v>54</v>
      </c>
      <c r="H49">
        <f t="shared" si="0"/>
        <v>1.62091772995181</v>
      </c>
      <c r="I49">
        <v>203</v>
      </c>
      <c r="J49">
        <v>174.950006533449</v>
      </c>
      <c r="K49">
        <v>103.243576627354</v>
      </c>
      <c r="L49">
        <v>1.0105401853127201</v>
      </c>
      <c r="M49">
        <v>10.5977657862745</v>
      </c>
      <c r="N49">
        <v>91.750802966478702</v>
      </c>
      <c r="O49">
        <v>171.24033495283501</v>
      </c>
      <c r="P49">
        <v>260.159596493864</v>
      </c>
      <c r="Q49">
        <v>348.32648295594799</v>
      </c>
      <c r="R49">
        <v>364.87130824148102</v>
      </c>
    </row>
    <row r="50" spans="1:18" hidden="1" x14ac:dyDescent="0.2">
      <c r="A50" t="s">
        <v>65</v>
      </c>
      <c r="B50" t="s">
        <v>9</v>
      </c>
      <c r="C50" t="s">
        <v>15</v>
      </c>
      <c r="D50">
        <v>1.0928550261477199</v>
      </c>
      <c r="E50">
        <v>0.105286539315859</v>
      </c>
      <c r="G50" t="s">
        <v>55</v>
      </c>
      <c r="H50">
        <f t="shared" si="0"/>
        <v>0.585506230528823</v>
      </c>
      <c r="I50">
        <v>23</v>
      </c>
      <c r="J50">
        <v>170.931373132788</v>
      </c>
      <c r="K50">
        <v>95.173546005776799</v>
      </c>
      <c r="L50">
        <v>49.656426750774401</v>
      </c>
      <c r="M50">
        <v>51.012337944560898</v>
      </c>
      <c r="N50">
        <v>90.6381455189034</v>
      </c>
      <c r="O50">
        <v>149.58059161360299</v>
      </c>
      <c r="P50">
        <v>259.13730360471902</v>
      </c>
      <c r="Q50">
        <v>338.69543728300198</v>
      </c>
      <c r="R50">
        <v>359.69417368460802</v>
      </c>
    </row>
    <row r="51" spans="1:18" x14ac:dyDescent="0.2">
      <c r="A51" t="s">
        <v>66</v>
      </c>
      <c r="B51" t="s">
        <v>10</v>
      </c>
      <c r="C51" t="s">
        <v>11</v>
      </c>
      <c r="D51">
        <v>1.73885630428893</v>
      </c>
      <c r="E51">
        <v>0.157707685473123</v>
      </c>
      <c r="G51" t="s">
        <v>56</v>
      </c>
      <c r="H51">
        <f t="shared" si="0"/>
        <v>44.384287517637901</v>
      </c>
      <c r="I51">
        <v>3648</v>
      </c>
      <c r="J51">
        <v>116.145433386238</v>
      </c>
      <c r="K51">
        <v>94.619151200970506</v>
      </c>
      <c r="L51">
        <v>2.7234321181594998E-2</v>
      </c>
      <c r="M51">
        <v>3.0673853018744799</v>
      </c>
      <c r="N51">
        <v>36.129861129814401</v>
      </c>
      <c r="O51">
        <v>90.314768391311304</v>
      </c>
      <c r="P51">
        <v>179.66077056423001</v>
      </c>
      <c r="Q51">
        <v>333.76351604706599</v>
      </c>
      <c r="R51">
        <v>364.500494629032</v>
      </c>
    </row>
    <row r="52" spans="1:18" hidden="1" x14ac:dyDescent="0.2">
      <c r="A52" t="s">
        <v>67</v>
      </c>
      <c r="B52" t="s">
        <v>10</v>
      </c>
      <c r="C52" t="s">
        <v>12</v>
      </c>
      <c r="D52">
        <v>1.12127872259231</v>
      </c>
      <c r="E52">
        <v>0.10772989782318899</v>
      </c>
      <c r="G52" t="s">
        <v>76</v>
      </c>
      <c r="H52">
        <f t="shared" si="0"/>
        <v>0.79500158016200195</v>
      </c>
      <c r="I52">
        <v>30</v>
      </c>
      <c r="J52">
        <v>184.936036656792</v>
      </c>
      <c r="K52">
        <v>107.443334329219</v>
      </c>
      <c r="L52">
        <v>4.7936268480748296</v>
      </c>
      <c r="M52">
        <v>24.047502018775798</v>
      </c>
      <c r="N52">
        <v>82.965764791696003</v>
      </c>
      <c r="O52">
        <v>190.701134269188</v>
      </c>
      <c r="P52">
        <v>269.385759429019</v>
      </c>
      <c r="Q52">
        <v>355.08340414988203</v>
      </c>
      <c r="R52">
        <v>357.15226063247201</v>
      </c>
    </row>
    <row r="53" spans="1:18" hidden="1" x14ac:dyDescent="0.2">
      <c r="A53" t="s">
        <v>68</v>
      </c>
      <c r="B53" t="s">
        <v>10</v>
      </c>
      <c r="C53" t="s">
        <v>15</v>
      </c>
      <c r="D53">
        <v>1.62946176116661</v>
      </c>
      <c r="E53">
        <v>0.14926699244780001</v>
      </c>
      <c r="G53" t="s">
        <v>85</v>
      </c>
      <c r="H53">
        <f t="shared" si="0"/>
        <v>0.63941572057717599</v>
      </c>
      <c r="I53">
        <v>93</v>
      </c>
      <c r="J53">
        <v>145.76899246073501</v>
      </c>
      <c r="K53">
        <v>96.859623684894501</v>
      </c>
      <c r="L53">
        <v>0.625420537289755</v>
      </c>
      <c r="M53">
        <v>8.3426116543489499</v>
      </c>
      <c r="N53">
        <v>67.429871489398394</v>
      </c>
      <c r="O53">
        <v>140.64098971258599</v>
      </c>
      <c r="P53">
        <v>202.26391277037001</v>
      </c>
      <c r="Q53">
        <v>349.447339800245</v>
      </c>
      <c r="R53">
        <v>358.15199216874998</v>
      </c>
    </row>
    <row r="54" spans="1:18" hidden="1" x14ac:dyDescent="0.2">
      <c r="A54" t="s">
        <v>69</v>
      </c>
      <c r="B54" t="s">
        <v>11</v>
      </c>
      <c r="C54" t="s">
        <v>12</v>
      </c>
      <c r="D54">
        <v>41800.616506318598</v>
      </c>
      <c r="E54">
        <v>1</v>
      </c>
      <c r="G54" t="s">
        <v>93</v>
      </c>
      <c r="H54">
        <f t="shared" si="0"/>
        <v>0.51606331129226901</v>
      </c>
      <c r="I54">
        <v>27</v>
      </c>
      <c r="J54">
        <v>174.110815667949</v>
      </c>
      <c r="K54">
        <v>101.727102735792</v>
      </c>
      <c r="L54">
        <v>21.1157769636031</v>
      </c>
      <c r="M54">
        <v>25.316643929474498</v>
      </c>
      <c r="N54">
        <v>110.492994720261</v>
      </c>
      <c r="O54">
        <v>165.18421503183799</v>
      </c>
      <c r="P54">
        <v>228.56226890714399</v>
      </c>
      <c r="Q54">
        <v>361.93502450448398</v>
      </c>
      <c r="R54">
        <v>364.19461912398998</v>
      </c>
    </row>
    <row r="55" spans="1:18" hidden="1" x14ac:dyDescent="0.2">
      <c r="A55" t="s">
        <v>70</v>
      </c>
      <c r="B55" t="s">
        <v>11</v>
      </c>
      <c r="C55" t="s">
        <v>15</v>
      </c>
      <c r="D55">
        <v>4.2788728785617396</v>
      </c>
      <c r="E55">
        <v>0.315415370946246</v>
      </c>
      <c r="G55" t="s">
        <v>100</v>
      </c>
      <c r="H55">
        <f t="shared" si="0"/>
        <v>0.57619038400703704</v>
      </c>
      <c r="I55">
        <v>47</v>
      </c>
      <c r="J55">
        <v>158.438448000389</v>
      </c>
      <c r="K55">
        <v>116.796807901536</v>
      </c>
      <c r="L55">
        <v>10.078661545258001</v>
      </c>
      <c r="M55">
        <v>12.337171228074199</v>
      </c>
      <c r="N55">
        <v>55.923594621692096</v>
      </c>
      <c r="O55">
        <v>127.44341057608401</v>
      </c>
      <c r="P55">
        <v>272.15345629462797</v>
      </c>
      <c r="Q55">
        <v>361.80547366960099</v>
      </c>
      <c r="R55">
        <v>364.32275092722398</v>
      </c>
    </row>
    <row r="56" spans="1:18" hidden="1" x14ac:dyDescent="0.2">
      <c r="A56" t="s">
        <v>71</v>
      </c>
      <c r="B56" t="s">
        <v>12</v>
      </c>
      <c r="C56" t="s">
        <v>15</v>
      </c>
      <c r="D56">
        <v>0.27614480231507599</v>
      </c>
      <c r="E56">
        <v>2.8876055086628102E-2</v>
      </c>
      <c r="G56" t="s">
        <v>106</v>
      </c>
      <c r="H56">
        <f t="shared" si="0"/>
        <v>1.0237415704211601</v>
      </c>
      <c r="I56">
        <v>207</v>
      </c>
      <c r="J56">
        <v>146.72110484326899</v>
      </c>
      <c r="K56">
        <v>103.855398981211</v>
      </c>
      <c r="L56">
        <v>0.84716548788378498</v>
      </c>
      <c r="M56">
        <v>8.2280606607790698</v>
      </c>
      <c r="N56">
        <v>57.749534482269297</v>
      </c>
      <c r="O56">
        <v>135.50299867726201</v>
      </c>
      <c r="P56">
        <v>211.335682531103</v>
      </c>
      <c r="Q56">
        <v>353.30738791982498</v>
      </c>
      <c r="R56">
        <v>363.02832539152399</v>
      </c>
    </row>
    <row r="57" spans="1:18" x14ac:dyDescent="0.2">
      <c r="A57" t="s">
        <v>72</v>
      </c>
      <c r="B57" t="s">
        <v>5</v>
      </c>
      <c r="C57" t="s">
        <v>4</v>
      </c>
      <c r="D57">
        <v>0.52526586978297696</v>
      </c>
      <c r="E57">
        <v>5.35317636605952E-2</v>
      </c>
      <c r="G57" t="s">
        <v>57</v>
      </c>
      <c r="H57">
        <f t="shared" si="0"/>
        <v>4.3808716379564503</v>
      </c>
      <c r="I57">
        <v>1214</v>
      </c>
      <c r="J57">
        <v>171.30122328651399</v>
      </c>
      <c r="K57">
        <v>104.27155373087</v>
      </c>
      <c r="L57">
        <v>0.1973421806656</v>
      </c>
      <c r="M57">
        <v>9.17498314746231</v>
      </c>
      <c r="N57">
        <v>82.5438172100868</v>
      </c>
      <c r="O57">
        <v>162.030972201179</v>
      </c>
      <c r="P57">
        <v>262.20993768474</v>
      </c>
      <c r="Q57">
        <v>353.70505052949898</v>
      </c>
      <c r="R57">
        <v>364.95251264776903</v>
      </c>
    </row>
    <row r="58" spans="1:18" hidden="1" x14ac:dyDescent="0.2">
      <c r="A58" t="s">
        <v>73</v>
      </c>
      <c r="B58" t="s">
        <v>6</v>
      </c>
      <c r="C58" t="s">
        <v>4</v>
      </c>
      <c r="D58">
        <v>1.5334062715207899</v>
      </c>
      <c r="E58">
        <v>0.14171479342514401</v>
      </c>
      <c r="G58" t="s">
        <v>58</v>
      </c>
      <c r="H58">
        <f t="shared" si="0"/>
        <v>0.73939362689456201</v>
      </c>
      <c r="I58">
        <v>65</v>
      </c>
      <c r="J58">
        <v>179.35873877799099</v>
      </c>
      <c r="K58">
        <v>119.389715540076</v>
      </c>
      <c r="L58">
        <v>2.65473165950652</v>
      </c>
      <c r="M58">
        <v>13.3229047671836</v>
      </c>
      <c r="N58">
        <v>64.821279268307904</v>
      </c>
      <c r="O58">
        <v>197.63171533777299</v>
      </c>
      <c r="P58">
        <v>282.52545760773199</v>
      </c>
      <c r="Q58">
        <v>359.22907521133197</v>
      </c>
      <c r="R58">
        <v>364.447792607076</v>
      </c>
    </row>
    <row r="59" spans="1:18" x14ac:dyDescent="0.2">
      <c r="A59" t="s">
        <v>74</v>
      </c>
      <c r="B59" t="s">
        <v>7</v>
      </c>
      <c r="C59" t="s">
        <v>4</v>
      </c>
      <c r="D59">
        <v>0.48855891447517202</v>
      </c>
      <c r="E59">
        <v>4.9977787649933297E-2</v>
      </c>
      <c r="G59" t="s">
        <v>59</v>
      </c>
      <c r="H59">
        <f t="shared" si="0"/>
        <v>147.89312610631299</v>
      </c>
      <c r="I59">
        <v>4224</v>
      </c>
      <c r="J59">
        <v>161.03653429206</v>
      </c>
      <c r="K59">
        <v>104.421707371008</v>
      </c>
      <c r="L59">
        <v>0.12602333481254299</v>
      </c>
      <c r="M59">
        <v>6.5373985436133903</v>
      </c>
      <c r="N59">
        <v>69.874769142908207</v>
      </c>
      <c r="O59">
        <v>148.722433931388</v>
      </c>
      <c r="P59">
        <v>247.253772035151</v>
      </c>
      <c r="Q59">
        <v>351.46627477514897</v>
      </c>
      <c r="R59">
        <v>364.83057443863902</v>
      </c>
    </row>
    <row r="60" spans="1:18" hidden="1" x14ac:dyDescent="0.2">
      <c r="A60" t="s">
        <v>75</v>
      </c>
      <c r="B60" t="s">
        <v>14</v>
      </c>
      <c r="C60" t="s">
        <v>4</v>
      </c>
      <c r="D60">
        <v>6.7444425832248198</v>
      </c>
      <c r="E60">
        <v>0.42070191026210502</v>
      </c>
      <c r="G60" t="s">
        <v>60</v>
      </c>
      <c r="H60">
        <f t="shared" si="0"/>
        <v>1.35169016111314</v>
      </c>
      <c r="I60">
        <v>297</v>
      </c>
      <c r="J60">
        <v>160.20600741713301</v>
      </c>
      <c r="K60">
        <v>103.942670557379</v>
      </c>
      <c r="L60">
        <v>1.1025803496067901</v>
      </c>
      <c r="M60">
        <v>8.7987620988815198</v>
      </c>
      <c r="N60">
        <v>69.227024674192904</v>
      </c>
      <c r="O60">
        <v>152.78489499280499</v>
      </c>
      <c r="P60">
        <v>248.57436130299899</v>
      </c>
      <c r="Q60">
        <v>350.17421794970898</v>
      </c>
      <c r="R60">
        <v>363.07486178905202</v>
      </c>
    </row>
    <row r="61" spans="1:18" hidden="1" x14ac:dyDescent="0.2">
      <c r="A61" t="s">
        <v>76</v>
      </c>
      <c r="B61" t="s">
        <v>8</v>
      </c>
      <c r="C61" t="s">
        <v>4</v>
      </c>
      <c r="D61">
        <v>0.79500158016200195</v>
      </c>
      <c r="E61">
        <v>7.88538427365615E-2</v>
      </c>
      <c r="G61" t="s">
        <v>61</v>
      </c>
      <c r="H61">
        <f t="shared" si="0"/>
        <v>1.6010335739736401</v>
      </c>
      <c r="I61">
        <v>450</v>
      </c>
      <c r="J61">
        <v>180.49515061018101</v>
      </c>
      <c r="K61">
        <v>99.428451724350495</v>
      </c>
      <c r="L61">
        <v>0.56135836883299794</v>
      </c>
      <c r="M61">
        <v>8.4723175432974305</v>
      </c>
      <c r="N61">
        <v>104.41123810882399</v>
      </c>
      <c r="O61">
        <v>181.90422791404799</v>
      </c>
      <c r="P61">
        <v>262.25292669420401</v>
      </c>
      <c r="Q61">
        <v>344.88658703083303</v>
      </c>
      <c r="R61">
        <v>363.85344254454998</v>
      </c>
    </row>
    <row r="62" spans="1:18" hidden="1" x14ac:dyDescent="0.2">
      <c r="A62" t="s">
        <v>77</v>
      </c>
      <c r="B62" t="s">
        <v>9</v>
      </c>
      <c r="C62" t="s">
        <v>4</v>
      </c>
      <c r="D62">
        <v>0.98321804817559799</v>
      </c>
      <c r="E62">
        <v>9.5735228787205598E-2</v>
      </c>
      <c r="G62" t="s">
        <v>77</v>
      </c>
      <c r="H62">
        <f t="shared" si="0"/>
        <v>0.98321804817559799</v>
      </c>
      <c r="I62">
        <v>15</v>
      </c>
      <c r="J62">
        <v>190.546452016362</v>
      </c>
      <c r="K62">
        <v>98.156446280563898</v>
      </c>
      <c r="L62">
        <v>13.8100955458992</v>
      </c>
      <c r="M62">
        <v>25.098672725886999</v>
      </c>
      <c r="N62">
        <v>134.78529629735999</v>
      </c>
      <c r="O62">
        <v>200.352179934074</v>
      </c>
      <c r="P62">
        <v>251.49533701408799</v>
      </c>
      <c r="Q62">
        <v>350.46018573050497</v>
      </c>
      <c r="R62">
        <v>360.49625919230402</v>
      </c>
    </row>
    <row r="63" spans="1:18" hidden="1" x14ac:dyDescent="0.2">
      <c r="A63" t="s">
        <v>78</v>
      </c>
      <c r="B63" t="s">
        <v>10</v>
      </c>
      <c r="C63" t="s">
        <v>4</v>
      </c>
      <c r="D63">
        <v>1.53620729880333</v>
      </c>
      <c r="E63">
        <v>0.14193691692581001</v>
      </c>
      <c r="G63" t="s">
        <v>86</v>
      </c>
      <c r="H63">
        <f t="shared" si="0"/>
        <v>0.75143006836854698</v>
      </c>
      <c r="I63">
        <v>24</v>
      </c>
      <c r="J63">
        <v>162.34285965139301</v>
      </c>
      <c r="K63">
        <v>122.22278934095699</v>
      </c>
      <c r="L63">
        <v>25.021092500976401</v>
      </c>
      <c r="M63">
        <v>26.6864313223758</v>
      </c>
      <c r="N63">
        <v>37.6105943917403</v>
      </c>
      <c r="O63">
        <v>144.937609047085</v>
      </c>
      <c r="P63">
        <v>266.33163494254001</v>
      </c>
      <c r="Q63">
        <v>361.42116019851602</v>
      </c>
      <c r="R63">
        <v>364.07497462039902</v>
      </c>
    </row>
    <row r="64" spans="1:18" hidden="1" x14ac:dyDescent="0.2">
      <c r="A64" t="s">
        <v>79</v>
      </c>
      <c r="B64" t="s">
        <v>11</v>
      </c>
      <c r="C64" t="s">
        <v>4</v>
      </c>
      <c r="D64">
        <v>0.52756920968690102</v>
      </c>
      <c r="E64">
        <v>5.3753887161261601E-2</v>
      </c>
      <c r="G64" t="s">
        <v>94</v>
      </c>
      <c r="H64">
        <f t="shared" si="0"/>
        <v>0.90560332724863102</v>
      </c>
      <c r="I64">
        <v>49</v>
      </c>
      <c r="J64">
        <v>174.53425259571699</v>
      </c>
      <c r="K64">
        <v>102.72271891802301</v>
      </c>
      <c r="L64">
        <v>26.736358505736401</v>
      </c>
      <c r="M64">
        <v>27.7754835904177</v>
      </c>
      <c r="N64">
        <v>87.987547791569796</v>
      </c>
      <c r="O64">
        <v>144.86689123044999</v>
      </c>
      <c r="P64">
        <v>270.502508345558</v>
      </c>
      <c r="Q64">
        <v>345.75199755488899</v>
      </c>
      <c r="R64">
        <v>350.79921626213701</v>
      </c>
    </row>
    <row r="65" spans="1:18" hidden="1" x14ac:dyDescent="0.2">
      <c r="A65" t="s">
        <v>80</v>
      </c>
      <c r="B65" t="s">
        <v>12</v>
      </c>
      <c r="C65" t="s">
        <v>4</v>
      </c>
      <c r="D65">
        <v>0.21097142482813899</v>
      </c>
      <c r="E65">
        <v>2.2212350066637E-2</v>
      </c>
      <c r="G65" t="s">
        <v>101</v>
      </c>
      <c r="H65">
        <f t="shared" si="0"/>
        <v>0.97565532345607697</v>
      </c>
      <c r="I65">
        <v>71</v>
      </c>
      <c r="J65">
        <v>169.24719385586801</v>
      </c>
      <c r="K65">
        <v>96.544072200828495</v>
      </c>
      <c r="L65">
        <v>2.8053635423157099</v>
      </c>
      <c r="M65">
        <v>8.7486249019372</v>
      </c>
      <c r="N65">
        <v>100.89096454154399</v>
      </c>
      <c r="O65">
        <v>167.40930969796099</v>
      </c>
      <c r="P65">
        <v>236.44308340600099</v>
      </c>
      <c r="Q65">
        <v>345.85183750304299</v>
      </c>
      <c r="R65">
        <v>349.11026561778499</v>
      </c>
    </row>
    <row r="66" spans="1:18" hidden="1" x14ac:dyDescent="0.2">
      <c r="A66" t="s">
        <v>81</v>
      </c>
      <c r="B66" t="s">
        <v>15</v>
      </c>
      <c r="C66" t="s">
        <v>4</v>
      </c>
      <c r="D66">
        <v>19.077965605285101</v>
      </c>
      <c r="E66">
        <v>0.67258996001776905</v>
      </c>
      <c r="G66" t="s">
        <v>107</v>
      </c>
      <c r="H66" t="e">
        <f t="shared" si="0"/>
        <v>#N/A</v>
      </c>
      <c r="I66">
        <v>252</v>
      </c>
      <c r="J66">
        <v>176.10442004915299</v>
      </c>
      <c r="K66">
        <v>89.948787411518495</v>
      </c>
      <c r="L66">
        <v>1.6387538699211699</v>
      </c>
      <c r="M66">
        <v>23.959279980381702</v>
      </c>
      <c r="N66">
        <v>109.84114959802901</v>
      </c>
      <c r="O66">
        <v>160.669366055442</v>
      </c>
      <c r="P66">
        <v>256.66977505247002</v>
      </c>
      <c r="Q66">
        <v>342.186099592613</v>
      </c>
      <c r="R66">
        <v>364.95129034499399</v>
      </c>
    </row>
    <row r="67" spans="1:18" hidden="1" x14ac:dyDescent="0.2">
      <c r="A67" t="s">
        <v>82</v>
      </c>
      <c r="B67" t="s">
        <v>6</v>
      </c>
      <c r="C67" t="s">
        <v>5</v>
      </c>
      <c r="D67">
        <v>0.92552040677610203</v>
      </c>
      <c r="E67">
        <v>9.0626388271879105E-2</v>
      </c>
      <c r="G67" t="s">
        <v>112</v>
      </c>
      <c r="H67" t="e">
        <f t="shared" ref="H67:H111" si="1">VLOOKUP(G67,$A$2:$E$91,4,FALSE)</f>
        <v>#N/A</v>
      </c>
      <c r="I67">
        <v>1086</v>
      </c>
      <c r="J67">
        <v>177.33410829221799</v>
      </c>
      <c r="K67">
        <v>112.113620078748</v>
      </c>
      <c r="L67">
        <v>2.1107132971564999E-2</v>
      </c>
      <c r="M67">
        <v>9.2382708912224096</v>
      </c>
      <c r="N67">
        <v>77.076174774022903</v>
      </c>
      <c r="O67">
        <v>159.76934142642301</v>
      </c>
      <c r="P67">
        <v>286.03904135425699</v>
      </c>
      <c r="Q67">
        <v>355.02980629144099</v>
      </c>
      <c r="R67">
        <v>364.91525253924999</v>
      </c>
    </row>
    <row r="68" spans="1:18" x14ac:dyDescent="0.2">
      <c r="A68" t="s">
        <v>83</v>
      </c>
      <c r="B68" t="s">
        <v>7</v>
      </c>
      <c r="C68" t="s">
        <v>5</v>
      </c>
      <c r="D68">
        <v>0.39798193013039601</v>
      </c>
      <c r="E68">
        <v>4.10928476232785E-2</v>
      </c>
      <c r="G68" t="s">
        <v>62</v>
      </c>
      <c r="H68">
        <f t="shared" si="1"/>
        <v>5.4141291126968198</v>
      </c>
      <c r="I68">
        <v>695</v>
      </c>
      <c r="J68">
        <v>192.476458279312</v>
      </c>
      <c r="K68">
        <v>95.914757063252097</v>
      </c>
      <c r="L68">
        <v>6.4465544214726805E-2</v>
      </c>
      <c r="M68">
        <v>10.6362839061209</v>
      </c>
      <c r="N68">
        <v>121.55327822319499</v>
      </c>
      <c r="O68">
        <v>194.093972658182</v>
      </c>
      <c r="P68">
        <v>270.35157693503203</v>
      </c>
      <c r="Q68">
        <v>351.36331582984297</v>
      </c>
      <c r="R68">
        <v>363.87264316126499</v>
      </c>
    </row>
    <row r="69" spans="1:18" hidden="1" x14ac:dyDescent="0.2">
      <c r="A69" t="s">
        <v>84</v>
      </c>
      <c r="B69" t="s">
        <v>14</v>
      </c>
      <c r="C69" t="s">
        <v>5</v>
      </c>
      <c r="D69">
        <v>161.36570509722</v>
      </c>
      <c r="E69">
        <v>0.94557974233673903</v>
      </c>
      <c r="G69" t="s">
        <v>63</v>
      </c>
      <c r="H69">
        <f t="shared" si="1"/>
        <v>1.3598174737808599</v>
      </c>
      <c r="I69">
        <v>131</v>
      </c>
      <c r="J69">
        <v>177.41434947565901</v>
      </c>
      <c r="K69">
        <v>103.135606426229</v>
      </c>
      <c r="L69">
        <v>3.0314118083549602</v>
      </c>
      <c r="M69">
        <v>14.305290456712999</v>
      </c>
      <c r="N69">
        <v>89.009295551510306</v>
      </c>
      <c r="O69">
        <v>174.53500289748101</v>
      </c>
      <c r="P69">
        <v>271.85901624948701</v>
      </c>
      <c r="Q69">
        <v>354.32882568802899</v>
      </c>
      <c r="R69">
        <v>364.98729330008001</v>
      </c>
    </row>
    <row r="70" spans="1:18" hidden="1" x14ac:dyDescent="0.2">
      <c r="A70" t="s">
        <v>85</v>
      </c>
      <c r="B70" t="s">
        <v>8</v>
      </c>
      <c r="C70" t="s">
        <v>5</v>
      </c>
      <c r="D70">
        <v>0.63941572057717599</v>
      </c>
      <c r="E70">
        <v>6.4415815193247405E-2</v>
      </c>
      <c r="G70" t="s">
        <v>64</v>
      </c>
      <c r="H70">
        <f t="shared" si="1"/>
        <v>0.76832971851888898</v>
      </c>
      <c r="I70">
        <v>10</v>
      </c>
      <c r="J70">
        <v>147.21713870136699</v>
      </c>
      <c r="K70">
        <v>108.067967323663</v>
      </c>
      <c r="L70">
        <v>15.3281346983169</v>
      </c>
      <c r="M70">
        <v>20.913534283773799</v>
      </c>
      <c r="N70">
        <v>81.124176550472896</v>
      </c>
      <c r="O70">
        <v>108.98224674401401</v>
      </c>
      <c r="P70">
        <v>225.544802375079</v>
      </c>
      <c r="Q70">
        <v>334.81445550141802</v>
      </c>
      <c r="R70">
        <v>360.94768954028302</v>
      </c>
    </row>
    <row r="71" spans="1:18" hidden="1" x14ac:dyDescent="0.2">
      <c r="A71" t="s">
        <v>86</v>
      </c>
      <c r="B71" t="s">
        <v>9</v>
      </c>
      <c r="C71" t="s">
        <v>5</v>
      </c>
      <c r="D71">
        <v>0.75143006836854698</v>
      </c>
      <c r="E71">
        <v>7.4855619724566794E-2</v>
      </c>
      <c r="G71" t="s">
        <v>65</v>
      </c>
      <c r="H71">
        <f t="shared" si="1"/>
        <v>1.0928550261477199</v>
      </c>
      <c r="I71">
        <v>114</v>
      </c>
      <c r="J71">
        <v>184.71883910856801</v>
      </c>
      <c r="K71">
        <v>103.80602324886</v>
      </c>
      <c r="L71">
        <v>5.5828063068770399</v>
      </c>
      <c r="M71">
        <v>17.2181630397363</v>
      </c>
      <c r="N71">
        <v>106.114955824334</v>
      </c>
      <c r="O71">
        <v>188.049299583422</v>
      </c>
      <c r="P71">
        <v>282.85123866507098</v>
      </c>
      <c r="Q71">
        <v>354.82344868596402</v>
      </c>
      <c r="R71">
        <v>364.05450094818701</v>
      </c>
    </row>
    <row r="72" spans="1:18" hidden="1" x14ac:dyDescent="0.2">
      <c r="A72" t="s">
        <v>87</v>
      </c>
      <c r="B72" t="s">
        <v>10</v>
      </c>
      <c r="C72" t="s">
        <v>5</v>
      </c>
      <c r="D72">
        <v>1.1368482676088101</v>
      </c>
      <c r="E72">
        <v>0.109062638827187</v>
      </c>
      <c r="G72" t="s">
        <v>78</v>
      </c>
      <c r="H72">
        <f t="shared" si="1"/>
        <v>1.53620729880333</v>
      </c>
      <c r="I72">
        <v>33</v>
      </c>
      <c r="J72">
        <v>187.69175837096901</v>
      </c>
      <c r="K72">
        <v>102.580036874808</v>
      </c>
      <c r="L72">
        <v>49.162742681749002</v>
      </c>
      <c r="M72">
        <v>58.467947768904601</v>
      </c>
      <c r="N72">
        <v>78.368894388162204</v>
      </c>
      <c r="O72">
        <v>211.08605915512899</v>
      </c>
      <c r="P72">
        <v>274.28795826952597</v>
      </c>
      <c r="Q72">
        <v>342.77484921520602</v>
      </c>
      <c r="R72">
        <v>353.50129629524503</v>
      </c>
    </row>
    <row r="73" spans="1:18" hidden="1" x14ac:dyDescent="0.2">
      <c r="A73" t="s">
        <v>88</v>
      </c>
      <c r="B73" t="s">
        <v>11</v>
      </c>
      <c r="C73" t="s">
        <v>5</v>
      </c>
      <c r="D73">
        <v>70.502929994424093</v>
      </c>
      <c r="E73">
        <v>0.88360728565082103</v>
      </c>
      <c r="G73" t="s">
        <v>87</v>
      </c>
      <c r="H73">
        <f t="shared" si="1"/>
        <v>1.1368482676088101</v>
      </c>
      <c r="I73">
        <v>39</v>
      </c>
      <c r="J73">
        <v>169.27199416789401</v>
      </c>
      <c r="K73">
        <v>109.201495781867</v>
      </c>
      <c r="L73">
        <v>4.14862507065095</v>
      </c>
      <c r="M73">
        <v>15.0885372817629</v>
      </c>
      <c r="N73">
        <v>78.532413125367299</v>
      </c>
      <c r="O73">
        <v>154.13320399765399</v>
      </c>
      <c r="P73">
        <v>258.08820269349297</v>
      </c>
      <c r="Q73">
        <v>354.315663918947</v>
      </c>
      <c r="R73">
        <v>355.128392721924</v>
      </c>
    </row>
    <row r="74" spans="1:18" hidden="1" x14ac:dyDescent="0.2">
      <c r="A74" t="s">
        <v>89</v>
      </c>
      <c r="B74" t="s">
        <v>12</v>
      </c>
      <c r="C74" t="s">
        <v>5</v>
      </c>
      <c r="D74">
        <v>1.3788295801999999</v>
      </c>
      <c r="E74">
        <v>0.129275877387827</v>
      </c>
      <c r="G74" t="s">
        <v>95</v>
      </c>
      <c r="H74">
        <f t="shared" si="1"/>
        <v>1.28444204302181</v>
      </c>
      <c r="I74">
        <v>102</v>
      </c>
      <c r="J74">
        <v>151.19110751704301</v>
      </c>
      <c r="K74">
        <v>100.196059347874</v>
      </c>
      <c r="L74">
        <v>1.37227012571315</v>
      </c>
      <c r="M74">
        <v>12.6453217274337</v>
      </c>
      <c r="N74">
        <v>71.950771090918593</v>
      </c>
      <c r="O74">
        <v>130.84405768424</v>
      </c>
      <c r="P74">
        <v>238.112044699428</v>
      </c>
      <c r="Q74">
        <v>333.40572271245202</v>
      </c>
      <c r="R74">
        <v>359.42980776950401</v>
      </c>
    </row>
    <row r="75" spans="1:18" hidden="1" x14ac:dyDescent="0.2">
      <c r="A75" t="s">
        <v>90</v>
      </c>
      <c r="B75" t="s">
        <v>15</v>
      </c>
      <c r="C75" t="s">
        <v>5</v>
      </c>
      <c r="D75">
        <v>2313.4854527928201</v>
      </c>
      <c r="E75">
        <v>0.99600177698800496</v>
      </c>
      <c r="G75" t="s">
        <v>102</v>
      </c>
      <c r="H75">
        <f t="shared" si="1"/>
        <v>1.2444997099086299</v>
      </c>
      <c r="I75">
        <v>139</v>
      </c>
      <c r="J75">
        <v>183.57736320087599</v>
      </c>
      <c r="K75">
        <v>98.374173842150597</v>
      </c>
      <c r="L75">
        <v>5.0000591880598204</v>
      </c>
      <c r="M75">
        <v>19.580028465701702</v>
      </c>
      <c r="N75">
        <v>105.31080399083</v>
      </c>
      <c r="O75">
        <v>178.77936804410399</v>
      </c>
      <c r="P75">
        <v>267.919916137423</v>
      </c>
      <c r="Q75">
        <v>354.07738408954799</v>
      </c>
      <c r="R75">
        <v>364.27727875553001</v>
      </c>
    </row>
    <row r="76" spans="1:18" hidden="1" x14ac:dyDescent="0.2">
      <c r="A76" t="s">
        <v>91</v>
      </c>
      <c r="B76" t="s">
        <v>7</v>
      </c>
      <c r="C76" t="s">
        <v>6</v>
      </c>
      <c r="D76">
        <v>0.40247089608685699</v>
      </c>
      <c r="E76">
        <v>4.15370946246112E-2</v>
      </c>
      <c r="G76" t="s">
        <v>108</v>
      </c>
      <c r="H76" t="e">
        <f t="shared" si="1"/>
        <v>#N/A</v>
      </c>
      <c r="I76">
        <v>56</v>
      </c>
      <c r="J76">
        <v>184.35820021011301</v>
      </c>
      <c r="K76">
        <v>108.13189827235399</v>
      </c>
      <c r="L76">
        <v>7.8895463920571203</v>
      </c>
      <c r="M76">
        <v>11.312001281616499</v>
      </c>
      <c r="N76">
        <v>82.677717199568605</v>
      </c>
      <c r="O76">
        <v>205.11238982434099</v>
      </c>
      <c r="P76">
        <v>274.06911545044198</v>
      </c>
      <c r="Q76">
        <v>339.19701000530199</v>
      </c>
      <c r="R76">
        <v>340.43341028184801</v>
      </c>
    </row>
    <row r="77" spans="1:18" hidden="1" x14ac:dyDescent="0.2">
      <c r="A77" t="s">
        <v>92</v>
      </c>
      <c r="B77" t="s">
        <v>14</v>
      </c>
      <c r="C77" t="s">
        <v>6</v>
      </c>
      <c r="D77">
        <v>11.118066414178999</v>
      </c>
      <c r="E77">
        <v>0.54486894713460599</v>
      </c>
      <c r="G77" t="s">
        <v>113</v>
      </c>
      <c r="H77" t="e">
        <f t="shared" si="1"/>
        <v>#N/A</v>
      </c>
      <c r="I77">
        <v>195</v>
      </c>
      <c r="J77">
        <v>184.80135202826</v>
      </c>
      <c r="K77">
        <v>107.76144606488501</v>
      </c>
      <c r="L77">
        <v>1.21449075097416</v>
      </c>
      <c r="M77">
        <v>6.1080778639726496</v>
      </c>
      <c r="N77">
        <v>96.455380776322897</v>
      </c>
      <c r="O77">
        <v>183.76504142327201</v>
      </c>
      <c r="P77">
        <v>273.89118581113098</v>
      </c>
      <c r="Q77">
        <v>353.476685874211</v>
      </c>
      <c r="R77">
        <v>363.91447282883399</v>
      </c>
    </row>
    <row r="78" spans="1:18" hidden="1" x14ac:dyDescent="0.2">
      <c r="A78" t="s">
        <v>93</v>
      </c>
      <c r="B78" t="s">
        <v>8</v>
      </c>
      <c r="C78" t="s">
        <v>6</v>
      </c>
      <c r="D78">
        <v>0.51606331129226901</v>
      </c>
      <c r="E78">
        <v>5.26432696579298E-2</v>
      </c>
      <c r="G78" t="s">
        <v>117</v>
      </c>
      <c r="H78" t="e">
        <f t="shared" si="1"/>
        <v>#N/A</v>
      </c>
      <c r="I78">
        <v>80</v>
      </c>
      <c r="J78">
        <v>168.754593785331</v>
      </c>
      <c r="K78">
        <v>98.134483876311606</v>
      </c>
      <c r="L78">
        <v>0.59946913131398105</v>
      </c>
      <c r="M78">
        <v>24.690951046246202</v>
      </c>
      <c r="N78">
        <v>86.0183634709025</v>
      </c>
      <c r="O78">
        <v>160.887638838713</v>
      </c>
      <c r="P78">
        <v>229.357682828766</v>
      </c>
      <c r="Q78">
        <v>356.70477249427199</v>
      </c>
      <c r="R78">
        <v>363.99256275028</v>
      </c>
    </row>
    <row r="79" spans="1:18" hidden="1" x14ac:dyDescent="0.2">
      <c r="A79" t="s">
        <v>94</v>
      </c>
      <c r="B79" t="s">
        <v>9</v>
      </c>
      <c r="C79" t="s">
        <v>6</v>
      </c>
      <c r="D79">
        <v>0.90560332724863102</v>
      </c>
      <c r="E79">
        <v>8.8849400266548195E-2</v>
      </c>
      <c r="G79" t="s">
        <v>66</v>
      </c>
      <c r="H79">
        <f t="shared" si="1"/>
        <v>1.73885630428893</v>
      </c>
      <c r="I79">
        <v>92</v>
      </c>
      <c r="J79">
        <v>191.64344455514399</v>
      </c>
      <c r="K79">
        <v>99.685558318033202</v>
      </c>
      <c r="L79">
        <v>0.57807530790000705</v>
      </c>
      <c r="M79">
        <v>11.543450105766199</v>
      </c>
      <c r="N79">
        <v>119.422551818953</v>
      </c>
      <c r="O79">
        <v>194.32200752687999</v>
      </c>
      <c r="P79">
        <v>271.66604705257299</v>
      </c>
      <c r="Q79">
        <v>355.410944098816</v>
      </c>
      <c r="R79">
        <v>362.99189841283601</v>
      </c>
    </row>
    <row r="80" spans="1:18" hidden="1" x14ac:dyDescent="0.2">
      <c r="A80" t="s">
        <v>95</v>
      </c>
      <c r="B80" t="s">
        <v>10</v>
      </c>
      <c r="C80" t="s">
        <v>6</v>
      </c>
      <c r="D80">
        <v>1.28444204302181</v>
      </c>
      <c r="E80">
        <v>0.12150155486450399</v>
      </c>
      <c r="G80" t="s">
        <v>67</v>
      </c>
      <c r="H80">
        <f t="shared" si="1"/>
        <v>1.12127872259231</v>
      </c>
      <c r="I80">
        <v>14</v>
      </c>
      <c r="J80">
        <v>176.57146981157899</v>
      </c>
      <c r="K80">
        <v>102.502754185515</v>
      </c>
      <c r="L80">
        <v>10.269772502111801</v>
      </c>
      <c r="M80">
        <v>16.013034250899501</v>
      </c>
      <c r="N80">
        <v>90.079496038158794</v>
      </c>
      <c r="O80">
        <v>177.530146119622</v>
      </c>
      <c r="P80">
        <v>257.99571648893601</v>
      </c>
      <c r="Q80">
        <v>312.53235246009899</v>
      </c>
      <c r="R80">
        <v>314.78099220025501</v>
      </c>
    </row>
    <row r="81" spans="1:18" hidden="1" x14ac:dyDescent="0.2">
      <c r="A81" t="s">
        <v>96</v>
      </c>
      <c r="B81" t="s">
        <v>11</v>
      </c>
      <c r="C81" t="s">
        <v>6</v>
      </c>
      <c r="D81">
        <v>0.57851769700961797</v>
      </c>
      <c r="E81">
        <v>5.8640604175921797E-2</v>
      </c>
      <c r="G81" t="s">
        <v>68</v>
      </c>
      <c r="H81">
        <f t="shared" si="1"/>
        <v>1.62946176116661</v>
      </c>
      <c r="I81">
        <v>174</v>
      </c>
      <c r="J81">
        <v>165.90613175888001</v>
      </c>
      <c r="K81">
        <v>105.588836776514</v>
      </c>
      <c r="L81">
        <v>2.20517057718097</v>
      </c>
      <c r="M81">
        <v>5.0567564771225104</v>
      </c>
      <c r="N81">
        <v>71.993307183141397</v>
      </c>
      <c r="O81">
        <v>162.68604735067299</v>
      </c>
      <c r="P81">
        <v>248.40719879580001</v>
      </c>
      <c r="Q81">
        <v>358.15752472254599</v>
      </c>
      <c r="R81">
        <v>364.496333917031</v>
      </c>
    </row>
    <row r="82" spans="1:18" hidden="1" x14ac:dyDescent="0.2">
      <c r="A82" t="s">
        <v>97</v>
      </c>
      <c r="B82" t="s">
        <v>12</v>
      </c>
      <c r="C82" t="s">
        <v>6</v>
      </c>
      <c r="D82">
        <v>121.778565993322</v>
      </c>
      <c r="E82">
        <v>0.92914260328742704</v>
      </c>
      <c r="G82" t="s">
        <v>79</v>
      </c>
      <c r="H82">
        <f t="shared" si="1"/>
        <v>0.52756920968690102</v>
      </c>
      <c r="I82">
        <v>69</v>
      </c>
      <c r="J82">
        <v>186.57060970379999</v>
      </c>
      <c r="K82">
        <v>106.328204652419</v>
      </c>
      <c r="L82">
        <v>0.82221780062809502</v>
      </c>
      <c r="M82">
        <v>6.7601235546669596</v>
      </c>
      <c r="N82">
        <v>109.88981383182499</v>
      </c>
      <c r="O82">
        <v>190.488116715736</v>
      </c>
      <c r="P82">
        <v>270.38084150964698</v>
      </c>
      <c r="Q82">
        <v>350.99984423210901</v>
      </c>
      <c r="R82">
        <v>364.06013939129502</v>
      </c>
    </row>
    <row r="83" spans="1:18" x14ac:dyDescent="0.2">
      <c r="A83" t="s">
        <v>98</v>
      </c>
      <c r="B83" t="s">
        <v>15</v>
      </c>
      <c r="C83" t="s">
        <v>6</v>
      </c>
      <c r="D83">
        <v>18.093459272940901</v>
      </c>
      <c r="E83">
        <v>0.66081741448245201</v>
      </c>
      <c r="G83" t="s">
        <v>88</v>
      </c>
      <c r="H83">
        <f t="shared" si="1"/>
        <v>70.502929994424093</v>
      </c>
      <c r="I83">
        <v>3968</v>
      </c>
      <c r="J83">
        <v>115.871485264047</v>
      </c>
      <c r="K83">
        <v>84.570966768262295</v>
      </c>
      <c r="L83">
        <v>4.6147723446665597E-3</v>
      </c>
      <c r="M83">
        <v>4.2241094452880903</v>
      </c>
      <c r="N83">
        <v>45.338855287466998</v>
      </c>
      <c r="O83">
        <v>100.783006083888</v>
      </c>
      <c r="P83">
        <v>172.77975621596701</v>
      </c>
      <c r="Q83">
        <v>307.80307885043902</v>
      </c>
      <c r="R83">
        <v>364.903183000593</v>
      </c>
    </row>
    <row r="84" spans="1:18" hidden="1" x14ac:dyDescent="0.2">
      <c r="A84" t="s">
        <v>99</v>
      </c>
      <c r="B84" t="s">
        <v>14</v>
      </c>
      <c r="C84" t="s">
        <v>7</v>
      </c>
      <c r="D84">
        <v>144.42591827777099</v>
      </c>
      <c r="E84">
        <v>0.93958240781874702</v>
      </c>
      <c r="G84" t="s">
        <v>96</v>
      </c>
      <c r="H84">
        <f t="shared" si="1"/>
        <v>0.57851769700961797</v>
      </c>
      <c r="I84">
        <v>141</v>
      </c>
      <c r="J84">
        <v>169.94279195546</v>
      </c>
      <c r="K84">
        <v>94.822336100928695</v>
      </c>
      <c r="L84">
        <v>0.45605658575027502</v>
      </c>
      <c r="M84">
        <v>18.777550528027898</v>
      </c>
      <c r="N84">
        <v>92.620667813987396</v>
      </c>
      <c r="O84">
        <v>166.36450625232499</v>
      </c>
      <c r="P84">
        <v>234.06153251606401</v>
      </c>
      <c r="Q84">
        <v>352.83469026566701</v>
      </c>
      <c r="R84">
        <v>359.12977881271598</v>
      </c>
    </row>
    <row r="85" spans="1:18" x14ac:dyDescent="0.2">
      <c r="A85" t="s">
        <v>100</v>
      </c>
      <c r="B85" t="s">
        <v>8</v>
      </c>
      <c r="C85" t="s">
        <v>7</v>
      </c>
      <c r="D85">
        <v>0.57619038400703704</v>
      </c>
      <c r="E85">
        <v>5.8418480675255402E-2</v>
      </c>
      <c r="G85" t="s">
        <v>103</v>
      </c>
      <c r="H85">
        <f t="shared" si="1"/>
        <v>245.65147366228501</v>
      </c>
      <c r="I85">
        <v>4330</v>
      </c>
      <c r="J85">
        <v>115.49043505142799</v>
      </c>
      <c r="K85">
        <v>85.584396323920998</v>
      </c>
      <c r="L85">
        <v>3.5209253385346501E-2</v>
      </c>
      <c r="M85">
        <v>4.3368527615146402</v>
      </c>
      <c r="N85">
        <v>44.610093483006999</v>
      </c>
      <c r="O85">
        <v>98.998088640834098</v>
      </c>
      <c r="P85">
        <v>171.714154297242</v>
      </c>
      <c r="Q85">
        <v>315.13900407674203</v>
      </c>
      <c r="R85">
        <v>363.81996715047001</v>
      </c>
    </row>
    <row r="86" spans="1:18" hidden="1" x14ac:dyDescent="0.2">
      <c r="A86" t="s">
        <v>101</v>
      </c>
      <c r="B86" t="s">
        <v>9</v>
      </c>
      <c r="C86" t="s">
        <v>7</v>
      </c>
      <c r="D86">
        <v>0.97565532345607697</v>
      </c>
      <c r="E86">
        <v>9.5068858285206503E-2</v>
      </c>
      <c r="G86" t="s">
        <v>109</v>
      </c>
      <c r="H86" t="e">
        <f t="shared" si="1"/>
        <v>#N/A</v>
      </c>
      <c r="I86">
        <v>4104</v>
      </c>
      <c r="J86">
        <v>133.99459054508199</v>
      </c>
      <c r="K86">
        <v>88.421950540735196</v>
      </c>
      <c r="L86">
        <v>4.7209468170876699E-2</v>
      </c>
      <c r="M86">
        <v>7.0135823724478996</v>
      </c>
      <c r="N86">
        <v>59.466403835649501</v>
      </c>
      <c r="O86">
        <v>119.190559004357</v>
      </c>
      <c r="P86">
        <v>202.49210940231899</v>
      </c>
      <c r="Q86">
        <v>316.30850766451402</v>
      </c>
      <c r="R86">
        <v>363.82726278419199</v>
      </c>
    </row>
    <row r="87" spans="1:18" hidden="1" x14ac:dyDescent="0.2">
      <c r="A87" t="s">
        <v>102</v>
      </c>
      <c r="B87" t="s">
        <v>10</v>
      </c>
      <c r="C87" t="s">
        <v>7</v>
      </c>
      <c r="D87">
        <v>1.2444997099086299</v>
      </c>
      <c r="E87">
        <v>0.11816970235450899</v>
      </c>
      <c r="G87" t="s">
        <v>114</v>
      </c>
      <c r="H87" t="e">
        <f t="shared" si="1"/>
        <v>#N/A</v>
      </c>
      <c r="I87">
        <v>4501</v>
      </c>
      <c r="J87">
        <v>51.412498497766897</v>
      </c>
      <c r="K87">
        <v>47.593838391000297</v>
      </c>
      <c r="L87">
        <v>9.0512688063881797E-3</v>
      </c>
      <c r="M87">
        <v>1.1459239707050899</v>
      </c>
      <c r="N87">
        <v>14.4017703390079</v>
      </c>
      <c r="O87">
        <v>35.9201990334725</v>
      </c>
      <c r="P87">
        <v>75.571133671539798</v>
      </c>
      <c r="Q87">
        <v>173.22828066232401</v>
      </c>
      <c r="R87">
        <v>262.02777894223402</v>
      </c>
    </row>
    <row r="88" spans="1:18" hidden="1" x14ac:dyDescent="0.2">
      <c r="A88" t="s">
        <v>103</v>
      </c>
      <c r="B88" t="s">
        <v>11</v>
      </c>
      <c r="C88" t="s">
        <v>7</v>
      </c>
      <c r="D88">
        <v>245.65147366228501</v>
      </c>
      <c r="E88">
        <v>0.96357174589071504</v>
      </c>
      <c r="G88" t="s">
        <v>118</v>
      </c>
      <c r="H88" t="e">
        <f t="shared" si="1"/>
        <v>#N/A</v>
      </c>
      <c r="I88">
        <v>361</v>
      </c>
      <c r="J88">
        <v>147.80491920731501</v>
      </c>
      <c r="K88">
        <v>98.078202510155606</v>
      </c>
      <c r="L88">
        <v>0.45072750251506399</v>
      </c>
      <c r="M88">
        <v>10.540953305293201</v>
      </c>
      <c r="N88">
        <v>65.133213615079001</v>
      </c>
      <c r="O88">
        <v>130.61700019594801</v>
      </c>
      <c r="P88">
        <v>222.16798613227999</v>
      </c>
      <c r="Q88">
        <v>342.32660525931198</v>
      </c>
      <c r="R88">
        <v>364.59907054218201</v>
      </c>
    </row>
    <row r="89" spans="1:18" hidden="1" x14ac:dyDescent="0.2">
      <c r="A89" t="s">
        <v>104</v>
      </c>
      <c r="B89" t="s">
        <v>12</v>
      </c>
      <c r="C89" t="s">
        <v>7</v>
      </c>
      <c r="D89">
        <v>0.131804148145728</v>
      </c>
      <c r="E89">
        <v>1.3993780541981299E-2</v>
      </c>
      <c r="G89" t="s">
        <v>121</v>
      </c>
      <c r="H89" t="e">
        <f t="shared" si="1"/>
        <v>#N/A</v>
      </c>
      <c r="I89">
        <v>34</v>
      </c>
      <c r="J89">
        <v>188.05837577666</v>
      </c>
      <c r="K89">
        <v>96.192129199271406</v>
      </c>
      <c r="L89">
        <v>2.5992982554953401</v>
      </c>
      <c r="M89">
        <v>16.544730008413399</v>
      </c>
      <c r="N89">
        <v>138.15631656750099</v>
      </c>
      <c r="O89">
        <v>186.281875221153</v>
      </c>
      <c r="P89">
        <v>267.675391410994</v>
      </c>
      <c r="Q89">
        <v>314.98450278074898</v>
      </c>
      <c r="R89">
        <v>340.52255680745202</v>
      </c>
    </row>
    <row r="90" spans="1:18" x14ac:dyDescent="0.2">
      <c r="A90" t="s">
        <v>105</v>
      </c>
      <c r="B90" t="s">
        <v>15</v>
      </c>
      <c r="C90" t="s">
        <v>7</v>
      </c>
      <c r="D90">
        <v>0.67489241050395199</v>
      </c>
      <c r="E90">
        <v>6.7747667703243003E-2</v>
      </c>
      <c r="G90" t="s">
        <v>69</v>
      </c>
      <c r="H90">
        <f t="shared" si="1"/>
        <v>41800.616506318598</v>
      </c>
      <c r="I90">
        <v>4501</v>
      </c>
      <c r="J90">
        <v>24.228380239434799</v>
      </c>
      <c r="K90">
        <v>21.705118048673899</v>
      </c>
      <c r="L90">
        <v>1.10786990387623E-2</v>
      </c>
      <c r="M90">
        <v>0.79922931638179695</v>
      </c>
      <c r="N90">
        <v>7.7994327964824999</v>
      </c>
      <c r="O90">
        <v>18.086804471839699</v>
      </c>
      <c r="P90">
        <v>34.915676070369202</v>
      </c>
      <c r="Q90">
        <v>79.694341013603207</v>
      </c>
      <c r="R90">
        <v>170.673855953399</v>
      </c>
    </row>
    <row r="91" spans="1:18" x14ac:dyDescent="0.2">
      <c r="A91" t="s">
        <v>106</v>
      </c>
      <c r="B91" t="s">
        <v>8</v>
      </c>
      <c r="C91" t="s">
        <v>14</v>
      </c>
      <c r="D91">
        <v>1.0237415704211601</v>
      </c>
      <c r="E91">
        <v>9.9289204797867597E-2</v>
      </c>
      <c r="G91" t="s">
        <v>70</v>
      </c>
      <c r="H91">
        <f t="shared" si="1"/>
        <v>4.2788728785617396</v>
      </c>
      <c r="I91">
        <v>1305</v>
      </c>
      <c r="J91">
        <v>172.226143017586</v>
      </c>
      <c r="K91">
        <v>101.141146836701</v>
      </c>
      <c r="L91">
        <v>7.1361571398256204E-2</v>
      </c>
      <c r="M91">
        <v>8.0886744582694501</v>
      </c>
      <c r="N91">
        <v>89.188443222507203</v>
      </c>
      <c r="O91">
        <v>170.882023387104</v>
      </c>
      <c r="P91">
        <v>251.01227416189801</v>
      </c>
      <c r="Q91">
        <v>353.44540513925</v>
      </c>
      <c r="R91">
        <v>364.76869837140703</v>
      </c>
    </row>
    <row r="92" spans="1:18" hidden="1" x14ac:dyDescent="0.2">
      <c r="A92" t="s">
        <v>107</v>
      </c>
      <c r="B92" t="s">
        <v>9</v>
      </c>
      <c r="C92" t="s">
        <v>14</v>
      </c>
      <c r="D92">
        <v>1.85046554780478</v>
      </c>
      <c r="E92">
        <v>0.16614837849844499</v>
      </c>
      <c r="G92" t="s">
        <v>80</v>
      </c>
      <c r="H92">
        <f t="shared" si="1"/>
        <v>0.21097142482813899</v>
      </c>
      <c r="I92">
        <v>7</v>
      </c>
      <c r="J92">
        <v>129.47035696416401</v>
      </c>
      <c r="K92">
        <v>84.3690617874813</v>
      </c>
      <c r="L92">
        <v>31.062785867545699</v>
      </c>
      <c r="M92">
        <v>34.782104000303697</v>
      </c>
      <c r="N92">
        <v>72.886735002492102</v>
      </c>
      <c r="O92">
        <v>111.035749347463</v>
      </c>
      <c r="P92">
        <v>186.86483338828199</v>
      </c>
      <c r="Q92">
        <v>244.12080625074799</v>
      </c>
      <c r="R92">
        <v>244.690826752595</v>
      </c>
    </row>
    <row r="93" spans="1:18" hidden="1" x14ac:dyDescent="0.2">
      <c r="A93" t="s">
        <v>108</v>
      </c>
      <c r="B93" t="s">
        <v>10</v>
      </c>
      <c r="C93" t="s">
        <v>14</v>
      </c>
      <c r="D93">
        <v>1.4693804230447201</v>
      </c>
      <c r="E93">
        <v>0.136605952909817</v>
      </c>
      <c r="G93" t="s">
        <v>89</v>
      </c>
      <c r="H93">
        <f t="shared" si="1"/>
        <v>1.3788295801999999</v>
      </c>
      <c r="I93">
        <v>483</v>
      </c>
      <c r="J93">
        <v>159.588874150728</v>
      </c>
      <c r="K93">
        <v>101.90220071477999</v>
      </c>
      <c r="L93">
        <v>0.79600376706594</v>
      </c>
      <c r="M93">
        <v>5.02063785706701</v>
      </c>
      <c r="N93">
        <v>66.822469256612706</v>
      </c>
      <c r="O93">
        <v>151.86440342678301</v>
      </c>
      <c r="P93">
        <v>238.750588776878</v>
      </c>
      <c r="Q93">
        <v>346.00396676741201</v>
      </c>
      <c r="R93">
        <v>364.75759464764201</v>
      </c>
    </row>
    <row r="94" spans="1:18" x14ac:dyDescent="0.2">
      <c r="A94" t="s">
        <v>109</v>
      </c>
      <c r="B94" t="s">
        <v>11</v>
      </c>
      <c r="C94" t="s">
        <v>14</v>
      </c>
      <c r="D94">
        <v>104.947746809251</v>
      </c>
      <c r="E94">
        <v>0.91870279875610805</v>
      </c>
      <c r="G94" t="s">
        <v>97</v>
      </c>
      <c r="H94">
        <f t="shared" si="1"/>
        <v>121.778565993322</v>
      </c>
      <c r="I94">
        <v>4178</v>
      </c>
      <c r="J94">
        <v>175.552813163878</v>
      </c>
      <c r="K94">
        <v>101.452042407766</v>
      </c>
      <c r="L94">
        <v>0.171541658102114</v>
      </c>
      <c r="M94">
        <v>9.2414978985849796</v>
      </c>
      <c r="N94">
        <v>92.912091670743806</v>
      </c>
      <c r="O94">
        <v>168.95685661026999</v>
      </c>
      <c r="P94">
        <v>256.583997368371</v>
      </c>
      <c r="Q94">
        <v>355.27068852305302</v>
      </c>
      <c r="R94">
        <v>364.96190585065199</v>
      </c>
    </row>
    <row r="95" spans="1:18" hidden="1" x14ac:dyDescent="0.2">
      <c r="A95" t="s">
        <v>110</v>
      </c>
      <c r="B95" t="s">
        <v>12</v>
      </c>
      <c r="C95" t="s">
        <v>14</v>
      </c>
      <c r="D95">
        <v>0.249968414751436</v>
      </c>
      <c r="E95">
        <v>2.6210573078631699E-2</v>
      </c>
      <c r="G95" t="s">
        <v>104</v>
      </c>
      <c r="H95">
        <f t="shared" si="1"/>
        <v>0.131804148145728</v>
      </c>
      <c r="I95">
        <v>4</v>
      </c>
      <c r="J95">
        <v>263.976795850793</v>
      </c>
      <c r="K95">
        <v>73.057219148299296</v>
      </c>
      <c r="L95">
        <v>191.91489409414601</v>
      </c>
      <c r="M95">
        <v>194.93884105618699</v>
      </c>
      <c r="N95">
        <v>222.154363714558</v>
      </c>
      <c r="O95">
        <v>250.54100540616099</v>
      </c>
      <c r="P95">
        <v>292.36343754239499</v>
      </c>
      <c r="Q95">
        <v>355.85559440127201</v>
      </c>
      <c r="R95">
        <v>362.91027849670201</v>
      </c>
    </row>
    <row r="96" spans="1:18" hidden="1" x14ac:dyDescent="0.2">
      <c r="A96" t="s">
        <v>111</v>
      </c>
      <c r="B96" t="s">
        <v>15</v>
      </c>
      <c r="C96" t="s">
        <v>14</v>
      </c>
      <c r="D96">
        <v>1.3924512809677301</v>
      </c>
      <c r="E96">
        <v>0.130386494891159</v>
      </c>
      <c r="G96" t="s">
        <v>110</v>
      </c>
      <c r="H96" t="e">
        <f t="shared" si="1"/>
        <v>#N/A</v>
      </c>
      <c r="I96">
        <v>42</v>
      </c>
      <c r="J96">
        <v>151.64207733464701</v>
      </c>
      <c r="K96">
        <v>104.673722812607</v>
      </c>
      <c r="L96">
        <v>21.775433440699299</v>
      </c>
      <c r="M96">
        <v>30.9534779843267</v>
      </c>
      <c r="N96">
        <v>68.126760071663995</v>
      </c>
      <c r="O96">
        <v>132.643487403987</v>
      </c>
      <c r="P96">
        <v>200.52881820965601</v>
      </c>
      <c r="Q96">
        <v>362.09000017736599</v>
      </c>
      <c r="R96">
        <v>364.43674901522098</v>
      </c>
    </row>
    <row r="97" spans="1:18" hidden="1" x14ac:dyDescent="0.2">
      <c r="A97" t="s">
        <v>112</v>
      </c>
      <c r="B97" t="s">
        <v>9</v>
      </c>
      <c r="C97" t="s">
        <v>8</v>
      </c>
      <c r="D97">
        <v>4.7150149281101896</v>
      </c>
      <c r="E97">
        <v>0.33673922701021702</v>
      </c>
      <c r="G97" t="s">
        <v>115</v>
      </c>
      <c r="H97" t="e">
        <f t="shared" si="1"/>
        <v>#N/A</v>
      </c>
      <c r="I97">
        <v>282</v>
      </c>
      <c r="J97">
        <v>161.811224444022</v>
      </c>
      <c r="K97">
        <v>109.22923801630201</v>
      </c>
      <c r="L97">
        <v>9.6901217991671701E-2</v>
      </c>
      <c r="M97">
        <v>8.5628837640351492</v>
      </c>
      <c r="N97">
        <v>66.670577909661901</v>
      </c>
      <c r="O97">
        <v>143.82772171493301</v>
      </c>
      <c r="P97">
        <v>257.19113057231999</v>
      </c>
      <c r="Q97">
        <v>355.35880119667303</v>
      </c>
      <c r="R97">
        <v>363.26363093332799</v>
      </c>
    </row>
    <row r="98" spans="1:18" hidden="1" x14ac:dyDescent="0.2">
      <c r="A98" t="s">
        <v>113</v>
      </c>
      <c r="B98" t="s">
        <v>10</v>
      </c>
      <c r="C98" t="s">
        <v>8</v>
      </c>
      <c r="D98">
        <v>2.2277455266687198</v>
      </c>
      <c r="E98">
        <v>0.19346956908040799</v>
      </c>
      <c r="G98" t="s">
        <v>119</v>
      </c>
      <c r="H98" t="e">
        <f t="shared" si="1"/>
        <v>#N/A</v>
      </c>
      <c r="I98">
        <v>5</v>
      </c>
      <c r="J98">
        <v>205.92736811358699</v>
      </c>
      <c r="K98">
        <v>113.961178753909</v>
      </c>
      <c r="L98">
        <v>61.930398446887601</v>
      </c>
      <c r="M98">
        <v>68.365072136173296</v>
      </c>
      <c r="N98">
        <v>126.27713533974401</v>
      </c>
      <c r="O98">
        <v>220.17047734997499</v>
      </c>
      <c r="P98">
        <v>273.606375187852</v>
      </c>
      <c r="Q98">
        <v>340.24784633791398</v>
      </c>
      <c r="R98">
        <v>347.65245424347597</v>
      </c>
    </row>
    <row r="99" spans="1:18" hidden="1" x14ac:dyDescent="0.2">
      <c r="A99" t="s">
        <v>114</v>
      </c>
      <c r="B99" t="s">
        <v>11</v>
      </c>
      <c r="C99" t="s">
        <v>8</v>
      </c>
      <c r="D99">
        <v>41800.616506318598</v>
      </c>
      <c r="E99">
        <v>1</v>
      </c>
      <c r="G99" t="s">
        <v>122</v>
      </c>
      <c r="H99" t="e">
        <f t="shared" si="1"/>
        <v>#N/A</v>
      </c>
      <c r="I99">
        <v>7</v>
      </c>
      <c r="J99">
        <v>166.05125952833299</v>
      </c>
      <c r="K99">
        <v>121.787261891946</v>
      </c>
      <c r="L99">
        <v>30.371662586975301</v>
      </c>
      <c r="M99">
        <v>31.716336720607899</v>
      </c>
      <c r="N99">
        <v>74.566716626781002</v>
      </c>
      <c r="O99">
        <v>132.26896031545701</v>
      </c>
      <c r="P99">
        <v>245.32198509954</v>
      </c>
      <c r="Q99">
        <v>343.57332603032398</v>
      </c>
      <c r="R99">
        <v>359.94079034325802</v>
      </c>
    </row>
    <row r="100" spans="1:18" hidden="1" x14ac:dyDescent="0.2">
      <c r="A100" t="s">
        <v>115</v>
      </c>
      <c r="B100" t="s">
        <v>12</v>
      </c>
      <c r="C100" t="s">
        <v>8</v>
      </c>
      <c r="D100">
        <v>0.83895298404181295</v>
      </c>
      <c r="E100">
        <v>8.2852065748556095E-2</v>
      </c>
      <c r="G100" t="s">
        <v>124</v>
      </c>
      <c r="H100" t="e">
        <f t="shared" si="1"/>
        <v>#N/A</v>
      </c>
      <c r="I100">
        <v>4500</v>
      </c>
      <c r="J100">
        <v>60.645428005372104</v>
      </c>
      <c r="K100">
        <v>54.236226072939701</v>
      </c>
      <c r="L100">
        <v>4.0227044210041599E-2</v>
      </c>
      <c r="M100">
        <v>1.9396968865587401</v>
      </c>
      <c r="N100">
        <v>18.9943134330818</v>
      </c>
      <c r="O100">
        <v>44.823357164942102</v>
      </c>
      <c r="P100">
        <v>87.935338097930398</v>
      </c>
      <c r="Q100">
        <v>198.98500171389</v>
      </c>
      <c r="R100">
        <v>339.19457942633397</v>
      </c>
    </row>
    <row r="101" spans="1:18" hidden="1" x14ac:dyDescent="0.2">
      <c r="A101" t="s">
        <v>116</v>
      </c>
      <c r="B101" t="s">
        <v>15</v>
      </c>
      <c r="C101" t="s">
        <v>8</v>
      </c>
      <c r="D101">
        <v>1.55023421614358</v>
      </c>
      <c r="E101">
        <v>0.143047534429142</v>
      </c>
      <c r="G101" t="s">
        <v>71</v>
      </c>
      <c r="H101">
        <f t="shared" si="1"/>
        <v>0.27614480231507599</v>
      </c>
      <c r="I101">
        <v>66</v>
      </c>
      <c r="J101">
        <v>160.96528581141499</v>
      </c>
      <c r="K101">
        <v>99.869120421276904</v>
      </c>
      <c r="L101">
        <v>3.3253788545584899</v>
      </c>
      <c r="M101">
        <v>23.860091276681999</v>
      </c>
      <c r="N101">
        <v>76.748710092275005</v>
      </c>
      <c r="O101">
        <v>146.03124209269501</v>
      </c>
      <c r="P101">
        <v>249.327482328629</v>
      </c>
      <c r="Q101">
        <v>352.50981520246501</v>
      </c>
      <c r="R101">
        <v>357.86129540289397</v>
      </c>
    </row>
    <row r="102" spans="1:18" x14ac:dyDescent="0.2">
      <c r="A102" t="s">
        <v>117</v>
      </c>
      <c r="B102" t="s">
        <v>10</v>
      </c>
      <c r="C102" t="s">
        <v>9</v>
      </c>
      <c r="D102">
        <v>1.31392618242433</v>
      </c>
      <c r="E102">
        <v>0.123944913371834</v>
      </c>
      <c r="G102" t="s">
        <v>81</v>
      </c>
      <c r="H102">
        <f t="shared" si="1"/>
        <v>19.077965605285101</v>
      </c>
      <c r="I102">
        <v>2927</v>
      </c>
      <c r="J102">
        <v>114.897001720456</v>
      </c>
      <c r="K102">
        <v>90.614818605580396</v>
      </c>
      <c r="L102">
        <v>4.9955209810832402E-2</v>
      </c>
      <c r="M102">
        <v>4.1131780874369497</v>
      </c>
      <c r="N102">
        <v>39.317817589060802</v>
      </c>
      <c r="O102">
        <v>87.282487925879195</v>
      </c>
      <c r="P102">
        <v>186.68357008251601</v>
      </c>
      <c r="Q102">
        <v>308.85867075482702</v>
      </c>
      <c r="R102">
        <v>364.521207840957</v>
      </c>
    </row>
    <row r="103" spans="1:18" x14ac:dyDescent="0.2">
      <c r="A103" t="s">
        <v>118</v>
      </c>
      <c r="B103" t="s">
        <v>11</v>
      </c>
      <c r="C103" t="s">
        <v>9</v>
      </c>
      <c r="D103">
        <v>1.2233202994896399</v>
      </c>
      <c r="E103">
        <v>0.116392714349178</v>
      </c>
      <c r="G103" t="s">
        <v>90</v>
      </c>
      <c r="H103">
        <f t="shared" si="1"/>
        <v>2313.4854527928201</v>
      </c>
      <c r="I103">
        <v>4480</v>
      </c>
      <c r="J103">
        <v>86.907205389145105</v>
      </c>
      <c r="K103">
        <v>77.703734924061806</v>
      </c>
      <c r="L103">
        <v>1.8817092249037101E-2</v>
      </c>
      <c r="M103">
        <v>2.3404679718191499</v>
      </c>
      <c r="N103">
        <v>24.411496091239499</v>
      </c>
      <c r="O103">
        <v>63.483626169783598</v>
      </c>
      <c r="P103">
        <v>130.433911164986</v>
      </c>
      <c r="Q103">
        <v>289.22355714055402</v>
      </c>
      <c r="R103">
        <v>363.059730591235</v>
      </c>
    </row>
    <row r="104" spans="1:18" x14ac:dyDescent="0.2">
      <c r="A104" t="s">
        <v>119</v>
      </c>
      <c r="B104" t="s">
        <v>12</v>
      </c>
      <c r="C104" t="s">
        <v>9</v>
      </c>
      <c r="D104">
        <v>0.18729653948859901</v>
      </c>
      <c r="E104">
        <v>1.9768991559306899E-2</v>
      </c>
      <c r="G104" t="s">
        <v>98</v>
      </c>
      <c r="H104">
        <f t="shared" si="1"/>
        <v>18.093459272940901</v>
      </c>
      <c r="I104">
        <v>2873</v>
      </c>
      <c r="J104">
        <v>126.953360722835</v>
      </c>
      <c r="K104">
        <v>93.804175464624294</v>
      </c>
      <c r="L104">
        <v>1.7490179820924798E-2</v>
      </c>
      <c r="M104">
        <v>5.8195794156665599</v>
      </c>
      <c r="N104">
        <v>52.284082163300802</v>
      </c>
      <c r="O104">
        <v>105.081714753931</v>
      </c>
      <c r="P104">
        <v>178.70516168938801</v>
      </c>
      <c r="Q104">
        <v>344.31414602867102</v>
      </c>
      <c r="R104">
        <v>364.80302427711803</v>
      </c>
    </row>
    <row r="105" spans="1:18" hidden="1" x14ac:dyDescent="0.2">
      <c r="A105" t="s">
        <v>120</v>
      </c>
      <c r="B105" t="s">
        <v>15</v>
      </c>
      <c r="C105" t="s">
        <v>9</v>
      </c>
      <c r="D105">
        <v>1.06971448754883</v>
      </c>
      <c r="E105">
        <v>0.103287427809862</v>
      </c>
      <c r="G105" t="s">
        <v>105</v>
      </c>
      <c r="H105">
        <f t="shared" si="1"/>
        <v>0.67489241050395199</v>
      </c>
      <c r="I105">
        <v>64</v>
      </c>
      <c r="J105">
        <v>162.19290410093399</v>
      </c>
      <c r="K105">
        <v>105.145012614348</v>
      </c>
      <c r="L105">
        <v>6.7872100895090099</v>
      </c>
      <c r="M105">
        <v>14.252281380556401</v>
      </c>
      <c r="N105">
        <v>80.337768149191504</v>
      </c>
      <c r="O105">
        <v>158.90588159263399</v>
      </c>
      <c r="P105">
        <v>225.94722432840101</v>
      </c>
      <c r="Q105">
        <v>358.052848771068</v>
      </c>
      <c r="R105">
        <v>359.38241690845899</v>
      </c>
    </row>
    <row r="106" spans="1:18" hidden="1" x14ac:dyDescent="0.2">
      <c r="A106" t="s">
        <v>121</v>
      </c>
      <c r="B106" t="s">
        <v>11</v>
      </c>
      <c r="C106" t="s">
        <v>10</v>
      </c>
      <c r="D106">
        <v>0.43401055250124998</v>
      </c>
      <c r="E106">
        <v>4.4646823633940402E-2</v>
      </c>
      <c r="G106" t="s">
        <v>111</v>
      </c>
      <c r="H106" t="e">
        <f t="shared" si="1"/>
        <v>#N/A</v>
      </c>
      <c r="I106">
        <v>261</v>
      </c>
      <c r="J106">
        <v>168.20282317295201</v>
      </c>
      <c r="K106">
        <v>109.630806725556</v>
      </c>
      <c r="L106">
        <v>0.18530280614299899</v>
      </c>
      <c r="M106">
        <v>5.2767283979056803</v>
      </c>
      <c r="N106">
        <v>75.737381121381304</v>
      </c>
      <c r="O106">
        <v>151.74082535008199</v>
      </c>
      <c r="P106">
        <v>265.31216683997798</v>
      </c>
      <c r="Q106">
        <v>347.85645162574298</v>
      </c>
      <c r="R106">
        <v>359.26763670128901</v>
      </c>
    </row>
    <row r="107" spans="1:18" hidden="1" x14ac:dyDescent="0.2">
      <c r="A107" t="s">
        <v>122</v>
      </c>
      <c r="B107" t="s">
        <v>12</v>
      </c>
      <c r="C107" t="s">
        <v>10</v>
      </c>
      <c r="D107">
        <v>0.14880936822079999</v>
      </c>
      <c r="E107">
        <v>1.5770768547312301E-2</v>
      </c>
      <c r="G107" t="s">
        <v>116</v>
      </c>
      <c r="H107" t="e">
        <f t="shared" si="1"/>
        <v>#N/A</v>
      </c>
      <c r="I107">
        <v>283</v>
      </c>
      <c r="J107">
        <v>192.90024414669099</v>
      </c>
      <c r="K107">
        <v>110.800462202578</v>
      </c>
      <c r="L107">
        <v>0.42191028494585198</v>
      </c>
      <c r="M107">
        <v>7.3850570015040304</v>
      </c>
      <c r="N107">
        <v>89.412763251202094</v>
      </c>
      <c r="O107">
        <v>208.793362027543</v>
      </c>
      <c r="P107">
        <v>291.53399757038699</v>
      </c>
      <c r="Q107">
        <v>358.969900135876</v>
      </c>
      <c r="R107">
        <v>364.76330959810701</v>
      </c>
    </row>
    <row r="108" spans="1:18" hidden="1" x14ac:dyDescent="0.2">
      <c r="A108" t="s">
        <v>123</v>
      </c>
      <c r="B108" t="s">
        <v>15</v>
      </c>
      <c r="C108" t="s">
        <v>10</v>
      </c>
      <c r="D108">
        <v>6.8371811372403997</v>
      </c>
      <c r="E108">
        <v>0.42403376277210098</v>
      </c>
      <c r="G108" t="s">
        <v>120</v>
      </c>
      <c r="H108" t="e">
        <f t="shared" si="1"/>
        <v>#N/A</v>
      </c>
      <c r="I108">
        <v>203</v>
      </c>
      <c r="J108">
        <v>185.86349983401999</v>
      </c>
      <c r="K108">
        <v>106.845209023976</v>
      </c>
      <c r="L108">
        <v>1.64491385176461</v>
      </c>
      <c r="M108">
        <v>14.427781593345999</v>
      </c>
      <c r="N108">
        <v>87.810322588272797</v>
      </c>
      <c r="O108">
        <v>196.31584293695201</v>
      </c>
      <c r="P108">
        <v>278.81747892666999</v>
      </c>
      <c r="Q108">
        <v>357.28181324860702</v>
      </c>
      <c r="R108">
        <v>364.06324353175802</v>
      </c>
    </row>
    <row r="109" spans="1:18" hidden="1" x14ac:dyDescent="0.2">
      <c r="A109" t="s">
        <v>124</v>
      </c>
      <c r="B109" t="s">
        <v>12</v>
      </c>
      <c r="C109" t="s">
        <v>11</v>
      </c>
      <c r="D109">
        <v>41800.616506318598</v>
      </c>
      <c r="E109">
        <v>0.99977787649933303</v>
      </c>
      <c r="G109" t="s">
        <v>123</v>
      </c>
      <c r="H109" t="e">
        <f t="shared" si="1"/>
        <v>#N/A</v>
      </c>
      <c r="I109">
        <v>1581</v>
      </c>
      <c r="J109">
        <v>171.71251920624701</v>
      </c>
      <c r="K109">
        <v>105.57236760293701</v>
      </c>
      <c r="L109">
        <v>0.208635582915803</v>
      </c>
      <c r="M109">
        <v>8.5631491814871197</v>
      </c>
      <c r="N109">
        <v>79.386081265222401</v>
      </c>
      <c r="O109">
        <v>163.788338086881</v>
      </c>
      <c r="P109">
        <v>258.72690945921698</v>
      </c>
      <c r="Q109">
        <v>353.83356947981503</v>
      </c>
      <c r="R109">
        <v>364.94498049322902</v>
      </c>
    </row>
    <row r="110" spans="1:18" hidden="1" x14ac:dyDescent="0.2">
      <c r="A110" t="s">
        <v>125</v>
      </c>
      <c r="B110" t="s">
        <v>15</v>
      </c>
      <c r="C110" t="s">
        <v>11</v>
      </c>
      <c r="D110">
        <v>0.81937180907449103</v>
      </c>
      <c r="E110">
        <v>8.1075077743225199E-2</v>
      </c>
      <c r="G110" t="s">
        <v>125</v>
      </c>
      <c r="H110" t="e">
        <f t="shared" si="1"/>
        <v>#N/A</v>
      </c>
      <c r="I110">
        <v>70</v>
      </c>
      <c r="J110">
        <v>189.58863778481299</v>
      </c>
      <c r="K110">
        <v>100.732555381192</v>
      </c>
      <c r="L110">
        <v>0.115494611011399</v>
      </c>
      <c r="M110">
        <v>6.5589373033823497</v>
      </c>
      <c r="N110">
        <v>114.84371416194</v>
      </c>
      <c r="O110">
        <v>210.81764916765201</v>
      </c>
      <c r="P110">
        <v>269.94581781521799</v>
      </c>
      <c r="Q110">
        <v>350.56838014391502</v>
      </c>
      <c r="R110">
        <v>364.35206231952401</v>
      </c>
    </row>
    <row r="111" spans="1:18" hidden="1" x14ac:dyDescent="0.2">
      <c r="A111" t="s">
        <v>126</v>
      </c>
      <c r="B111" t="s">
        <v>15</v>
      </c>
      <c r="C111" t="s">
        <v>12</v>
      </c>
      <c r="D111">
        <v>0.52066243183284</v>
      </c>
      <c r="E111">
        <v>5.30875166592625E-2</v>
      </c>
      <c r="G111" t="s">
        <v>126</v>
      </c>
      <c r="H111" t="e">
        <f t="shared" si="1"/>
        <v>#N/A</v>
      </c>
      <c r="I111">
        <v>5</v>
      </c>
      <c r="J111">
        <v>207.561362338203</v>
      </c>
      <c r="K111">
        <v>180.935973321972</v>
      </c>
      <c r="L111">
        <v>5.7572735453959396</v>
      </c>
      <c r="M111">
        <v>6.6333450639206104</v>
      </c>
      <c r="N111">
        <v>14.5179887306426</v>
      </c>
      <c r="O111">
        <v>320.56128867257002</v>
      </c>
      <c r="P111">
        <v>333.111918673834</v>
      </c>
      <c r="Q111">
        <v>360.78369972910099</v>
      </c>
      <c r="R111">
        <v>363.85834206857498</v>
      </c>
    </row>
  </sheetData>
  <autoFilter ref="G1:R111" xr:uid="{DC88028B-2812-D043-BF12-2BDC86494A82}">
    <filterColumn colId="1">
      <customFilters>
        <customFilter operator="greaterThanOrEqual" val="3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B319-1B94-4844-B97E-5C898A2AEC63}">
  <dimension ref="A1:V27"/>
  <sheetViews>
    <sheetView workbookViewId="0">
      <selection activeCell="A27" sqref="A27:V27"/>
    </sheetView>
  </sheetViews>
  <sheetFormatPr baseColWidth="10" defaultRowHeight="16" x14ac:dyDescent="0.2"/>
  <cols>
    <col min="1" max="1" width="19" bestFit="1" customWidth="1"/>
    <col min="13" max="13" width="19" bestFit="1" customWidth="1"/>
  </cols>
  <sheetData>
    <row r="1" spans="1:20" x14ac:dyDescent="0.2">
      <c r="A1" t="s">
        <v>16</v>
      </c>
      <c r="B1" t="s">
        <v>150</v>
      </c>
      <c r="C1" t="s">
        <v>145</v>
      </c>
      <c r="D1" t="s">
        <v>146</v>
      </c>
      <c r="E1" t="s">
        <v>147</v>
      </c>
      <c r="F1" t="s">
        <v>148</v>
      </c>
      <c r="G1" s="1">
        <v>2.5000000000000001E-2</v>
      </c>
      <c r="H1" s="2">
        <v>0.25</v>
      </c>
      <c r="I1" s="2">
        <v>0.5</v>
      </c>
      <c r="J1" s="2">
        <v>0.75</v>
      </c>
      <c r="K1" s="1">
        <v>0.97499999999999998</v>
      </c>
      <c r="L1" t="s">
        <v>149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151</v>
      </c>
      <c r="S1" t="s">
        <v>152</v>
      </c>
      <c r="T1" t="s">
        <v>153</v>
      </c>
    </row>
    <row r="2" spans="1:20" x14ac:dyDescent="0.2">
      <c r="A2" t="s">
        <v>29</v>
      </c>
      <c r="B2">
        <v>3.7827169876767499</v>
      </c>
      <c r="C2">
        <v>543</v>
      </c>
      <c r="D2">
        <v>164.585840952296</v>
      </c>
      <c r="E2">
        <v>103.855279428041</v>
      </c>
      <c r="F2">
        <v>1.0952914747042499</v>
      </c>
      <c r="G2">
        <v>13.0991744182106</v>
      </c>
      <c r="H2">
        <v>72.386077258209397</v>
      </c>
      <c r="I2">
        <v>156.096348721612</v>
      </c>
      <c r="J2">
        <v>252.45996561455601</v>
      </c>
      <c r="K2">
        <v>350.63445854382098</v>
      </c>
      <c r="L2">
        <v>364.31358293758097</v>
      </c>
      <c r="M2" t="s">
        <v>5</v>
      </c>
      <c r="N2" t="s">
        <v>14</v>
      </c>
      <c r="O2">
        <f t="shared" ref="O2:O23" si="0">VLOOKUP(M2,$R$2:$T$12,2,FALSE)</f>
        <v>25.52026</v>
      </c>
      <c r="P2">
        <f t="shared" ref="P2:P23" si="1">VLOOKUP(N2,$R$2:$T$12,2,FALSE)</f>
        <v>47.953116000000001</v>
      </c>
      <c r="Q2">
        <f t="shared" ref="Q2:Q23" si="2">O2-P2</f>
        <v>-22.432856000000001</v>
      </c>
      <c r="R2" t="s">
        <v>4</v>
      </c>
      <c r="S2">
        <v>8.0266929999999999</v>
      </c>
      <c r="T2">
        <v>-7.5466160000000002</v>
      </c>
    </row>
    <row r="3" spans="1:20" x14ac:dyDescent="0.2">
      <c r="A3" t="s">
        <v>44</v>
      </c>
      <c r="B3">
        <v>5.6238451074704496</v>
      </c>
      <c r="C3">
        <v>1165</v>
      </c>
      <c r="D3">
        <v>171.638671208576</v>
      </c>
      <c r="E3">
        <v>105.372688914535</v>
      </c>
      <c r="F3">
        <v>0.22876158717508499</v>
      </c>
      <c r="G3">
        <v>5.7224656667299296</v>
      </c>
      <c r="H3">
        <v>76.410530267042901</v>
      </c>
      <c r="I3">
        <v>169.87017238877999</v>
      </c>
      <c r="J3">
        <v>261.10334488459699</v>
      </c>
      <c r="K3">
        <v>352.69948093622202</v>
      </c>
      <c r="L3">
        <v>364.59322418630097</v>
      </c>
      <c r="M3" t="s">
        <v>7</v>
      </c>
      <c r="N3" t="s">
        <v>14</v>
      </c>
      <c r="O3">
        <f t="shared" si="0"/>
        <v>38.389547999999998</v>
      </c>
      <c r="P3">
        <f t="shared" si="1"/>
        <v>47.953116000000001</v>
      </c>
      <c r="Q3">
        <f t="shared" si="2"/>
        <v>-9.5635680000000036</v>
      </c>
      <c r="R3" t="s">
        <v>5</v>
      </c>
      <c r="S3">
        <v>25.52026</v>
      </c>
      <c r="T3">
        <v>83.473703999999998</v>
      </c>
    </row>
    <row r="4" spans="1:20" x14ac:dyDescent="0.2">
      <c r="A4" t="s">
        <v>47</v>
      </c>
      <c r="B4">
        <v>90.023972483455097</v>
      </c>
      <c r="C4">
        <v>4048</v>
      </c>
      <c r="D4">
        <v>184.61438805606099</v>
      </c>
      <c r="E4">
        <v>93.315350005190496</v>
      </c>
      <c r="F4">
        <v>1.5824795135586101E-2</v>
      </c>
      <c r="G4">
        <v>13.470030662295599</v>
      </c>
      <c r="H4">
        <v>109.334146517414</v>
      </c>
      <c r="I4">
        <v>181.72361036438201</v>
      </c>
      <c r="J4">
        <v>262.46998725120301</v>
      </c>
      <c r="K4">
        <v>351.17763266670897</v>
      </c>
      <c r="L4">
        <v>364.95589249675498</v>
      </c>
      <c r="M4" t="s">
        <v>7</v>
      </c>
      <c r="N4" t="s">
        <v>10</v>
      </c>
      <c r="O4">
        <f t="shared" si="0"/>
        <v>38.389547999999998</v>
      </c>
      <c r="P4">
        <f t="shared" si="1"/>
        <v>57.004159999999999</v>
      </c>
      <c r="Q4">
        <f t="shared" si="2"/>
        <v>-18.614612000000001</v>
      </c>
      <c r="R4" t="s">
        <v>6</v>
      </c>
      <c r="S4">
        <v>49.512838000000002</v>
      </c>
      <c r="T4">
        <v>11.784003999999999</v>
      </c>
    </row>
    <row r="5" spans="1:20" x14ac:dyDescent="0.2">
      <c r="A5" t="s">
        <v>75</v>
      </c>
      <c r="B5">
        <v>6.7444425832248198</v>
      </c>
      <c r="C5">
        <v>1602</v>
      </c>
      <c r="D5">
        <v>123.10262105680501</v>
      </c>
      <c r="E5">
        <v>95.084711133982793</v>
      </c>
      <c r="F5">
        <v>1.68060152213911E-2</v>
      </c>
      <c r="G5">
        <v>4.5093179053862098</v>
      </c>
      <c r="H5">
        <v>41.899982545416698</v>
      </c>
      <c r="I5">
        <v>94.221236440844706</v>
      </c>
      <c r="J5">
        <v>202.81785334931101</v>
      </c>
      <c r="K5">
        <v>321.67043799497799</v>
      </c>
      <c r="L5">
        <v>360.94390939003898</v>
      </c>
      <c r="M5" t="s">
        <v>14</v>
      </c>
      <c r="N5" t="s">
        <v>4</v>
      </c>
      <c r="O5">
        <f t="shared" si="0"/>
        <v>47.953116000000001</v>
      </c>
      <c r="P5">
        <f t="shared" si="1"/>
        <v>8.0266929999999999</v>
      </c>
      <c r="Q5">
        <f t="shared" si="2"/>
        <v>39.926423</v>
      </c>
      <c r="R5" t="s">
        <v>7</v>
      </c>
      <c r="S5">
        <v>38.389547999999998</v>
      </c>
      <c r="T5">
        <v>140.23420899999999</v>
      </c>
    </row>
    <row r="6" spans="1:20" x14ac:dyDescent="0.2">
      <c r="A6" t="s">
        <v>84</v>
      </c>
      <c r="B6">
        <v>161.36570509722</v>
      </c>
      <c r="C6">
        <v>4245</v>
      </c>
      <c r="D6">
        <v>118.47060740590901</v>
      </c>
      <c r="E6">
        <v>95.679025786067001</v>
      </c>
      <c r="F6">
        <v>5.2419263397496198E-4</v>
      </c>
      <c r="G6">
        <v>3.71425351468383</v>
      </c>
      <c r="H6">
        <v>38.9901950400712</v>
      </c>
      <c r="I6">
        <v>91.050099438396003</v>
      </c>
      <c r="J6">
        <v>180.686067420966</v>
      </c>
      <c r="K6">
        <v>330.59025086553902</v>
      </c>
      <c r="L6">
        <v>364.04325421042</v>
      </c>
      <c r="M6" t="s">
        <v>14</v>
      </c>
      <c r="N6" t="s">
        <v>5</v>
      </c>
      <c r="O6">
        <f t="shared" si="0"/>
        <v>47.953116000000001</v>
      </c>
      <c r="P6">
        <f t="shared" si="1"/>
        <v>25.52026</v>
      </c>
      <c r="Q6">
        <f t="shared" si="2"/>
        <v>22.432856000000001</v>
      </c>
      <c r="R6" t="s">
        <v>14</v>
      </c>
      <c r="S6">
        <v>47.953116000000001</v>
      </c>
      <c r="T6">
        <v>102.83731400000001</v>
      </c>
    </row>
    <row r="7" spans="1:20" x14ac:dyDescent="0.2">
      <c r="A7" t="s">
        <v>92</v>
      </c>
      <c r="B7">
        <v>11.118066414178999</v>
      </c>
      <c r="C7">
        <v>2327</v>
      </c>
      <c r="D7">
        <v>134.03872375570899</v>
      </c>
      <c r="E7">
        <v>94.5271050068162</v>
      </c>
      <c r="F7">
        <v>0.119395435967817</v>
      </c>
      <c r="G7">
        <v>5.4665706732703798</v>
      </c>
      <c r="H7">
        <v>55.6868097442253</v>
      </c>
      <c r="I7">
        <v>116.632039122148</v>
      </c>
      <c r="J7">
        <v>198.109936088512</v>
      </c>
      <c r="K7">
        <v>342.317969187578</v>
      </c>
      <c r="L7">
        <v>364.63613672438402</v>
      </c>
      <c r="M7" t="s">
        <v>14</v>
      </c>
      <c r="N7" t="s">
        <v>6</v>
      </c>
      <c r="O7">
        <f t="shared" si="0"/>
        <v>47.953116000000001</v>
      </c>
      <c r="P7">
        <f t="shared" si="1"/>
        <v>49.512838000000002</v>
      </c>
      <c r="Q7">
        <f t="shared" si="2"/>
        <v>-1.5597220000000007</v>
      </c>
      <c r="R7" t="s">
        <v>8</v>
      </c>
      <c r="S7">
        <v>38.273597000000002</v>
      </c>
      <c r="T7">
        <v>111.85395699999999</v>
      </c>
    </row>
    <row r="8" spans="1:20" x14ac:dyDescent="0.2">
      <c r="A8" t="s">
        <v>99</v>
      </c>
      <c r="B8">
        <v>144.42591827777099</v>
      </c>
      <c r="C8">
        <v>4202</v>
      </c>
      <c r="D8">
        <v>154.867903729169</v>
      </c>
      <c r="E8">
        <v>101.260440175919</v>
      </c>
      <c r="F8">
        <v>5.6317419848710401E-2</v>
      </c>
      <c r="G8">
        <v>4.6519516258069302</v>
      </c>
      <c r="H8">
        <v>60.972185779379203</v>
      </c>
      <c r="I8">
        <v>153.235694576871</v>
      </c>
      <c r="J8">
        <v>233.97327343849</v>
      </c>
      <c r="K8">
        <v>343.98422803932601</v>
      </c>
      <c r="L8">
        <v>364.03474623463302</v>
      </c>
      <c r="M8" t="s">
        <v>14</v>
      </c>
      <c r="N8" t="s">
        <v>7</v>
      </c>
      <c r="O8">
        <f t="shared" si="0"/>
        <v>47.953116000000001</v>
      </c>
      <c r="P8">
        <f t="shared" si="1"/>
        <v>38.389547999999998</v>
      </c>
      <c r="Q8">
        <f t="shared" si="2"/>
        <v>9.5635680000000036</v>
      </c>
      <c r="R8" t="s">
        <v>9</v>
      </c>
      <c r="S8">
        <v>36.985947000000003</v>
      </c>
      <c r="T8">
        <v>100.028852</v>
      </c>
    </row>
    <row r="9" spans="1:20" x14ac:dyDescent="0.2">
      <c r="A9" t="s">
        <v>51</v>
      </c>
      <c r="B9">
        <v>4.2437509756504204</v>
      </c>
      <c r="C9">
        <v>1065</v>
      </c>
      <c r="D9">
        <v>163.73473109807901</v>
      </c>
      <c r="E9">
        <v>109.56905894425</v>
      </c>
      <c r="F9">
        <v>0.24641615758923699</v>
      </c>
      <c r="G9">
        <v>7.9344460643508201</v>
      </c>
      <c r="H9">
        <v>66.112551960960602</v>
      </c>
      <c r="I9">
        <v>146.76116878546901</v>
      </c>
      <c r="J9">
        <v>266.29185797139297</v>
      </c>
      <c r="K9">
        <v>356.25721412614399</v>
      </c>
      <c r="L9">
        <v>364.98378129908798</v>
      </c>
      <c r="M9" t="s">
        <v>14</v>
      </c>
      <c r="N9" t="s">
        <v>8</v>
      </c>
      <c r="O9">
        <f t="shared" si="0"/>
        <v>47.953116000000001</v>
      </c>
      <c r="P9">
        <f t="shared" si="1"/>
        <v>38.273597000000002</v>
      </c>
      <c r="Q9">
        <f t="shared" si="2"/>
        <v>9.6795189999999991</v>
      </c>
      <c r="R9" t="s">
        <v>10</v>
      </c>
      <c r="S9">
        <v>57.004159999999999</v>
      </c>
      <c r="T9">
        <v>101.654804</v>
      </c>
    </row>
    <row r="10" spans="1:20" x14ac:dyDescent="0.2">
      <c r="A10" t="s">
        <v>52</v>
      </c>
      <c r="B10">
        <v>41800.616506318598</v>
      </c>
      <c r="C10">
        <v>4501</v>
      </c>
      <c r="D10">
        <v>101.90269508773</v>
      </c>
      <c r="E10">
        <v>77.615767683217797</v>
      </c>
      <c r="F10">
        <v>2.5864552662824201E-2</v>
      </c>
      <c r="G10">
        <v>2.3183382626928002</v>
      </c>
      <c r="H10">
        <v>30.7746080874449</v>
      </c>
      <c r="I10">
        <v>90.7300723684113</v>
      </c>
      <c r="J10">
        <v>158.932698742025</v>
      </c>
      <c r="K10">
        <v>265.20920537952901</v>
      </c>
      <c r="L10">
        <v>324.84465012637799</v>
      </c>
      <c r="M10" t="s">
        <v>14</v>
      </c>
      <c r="N10" t="s">
        <v>9</v>
      </c>
      <c r="O10">
        <f t="shared" si="0"/>
        <v>47.953116000000001</v>
      </c>
      <c r="P10">
        <f t="shared" si="1"/>
        <v>36.985947000000003</v>
      </c>
      <c r="Q10">
        <f t="shared" si="2"/>
        <v>10.967168999999998</v>
      </c>
      <c r="R10" t="s">
        <v>11</v>
      </c>
      <c r="S10">
        <v>24.044104000000001</v>
      </c>
      <c r="T10">
        <v>112.149584</v>
      </c>
    </row>
    <row r="11" spans="1:20" x14ac:dyDescent="0.2">
      <c r="A11" t="s">
        <v>53</v>
      </c>
      <c r="B11">
        <v>41800.616506318598</v>
      </c>
      <c r="C11">
        <v>4501</v>
      </c>
      <c r="D11">
        <v>84.659882759946996</v>
      </c>
      <c r="E11">
        <v>71.4514430165286</v>
      </c>
      <c r="F11">
        <v>3.4546312008387703E-2</v>
      </c>
      <c r="G11">
        <v>1.84838226711065</v>
      </c>
      <c r="H11">
        <v>22.4366996731851</v>
      </c>
      <c r="I11">
        <v>67.068633540391104</v>
      </c>
      <c r="J11">
        <v>132.82230775257801</v>
      </c>
      <c r="K11">
        <v>248.47946736306201</v>
      </c>
      <c r="L11">
        <v>329.87221891084499</v>
      </c>
      <c r="M11" t="s">
        <v>14</v>
      </c>
      <c r="N11" t="s">
        <v>10</v>
      </c>
      <c r="O11">
        <f t="shared" si="0"/>
        <v>47.953116000000001</v>
      </c>
      <c r="P11">
        <f t="shared" si="1"/>
        <v>57.004159999999999</v>
      </c>
      <c r="Q11">
        <f t="shared" si="2"/>
        <v>-9.0510439999999974</v>
      </c>
      <c r="R11" t="s">
        <v>12</v>
      </c>
      <c r="S11">
        <v>13.74395</v>
      </c>
      <c r="T11">
        <v>102.36649300000001</v>
      </c>
    </row>
    <row r="12" spans="1:20" x14ac:dyDescent="0.2">
      <c r="A12" t="s">
        <v>56</v>
      </c>
      <c r="B12">
        <v>44.384287517637901</v>
      </c>
      <c r="C12">
        <v>3648</v>
      </c>
      <c r="D12">
        <v>116.145433386238</v>
      </c>
      <c r="E12">
        <v>94.619151200970506</v>
      </c>
      <c r="F12">
        <v>2.7234321181594998E-2</v>
      </c>
      <c r="G12">
        <v>3.0673853018744799</v>
      </c>
      <c r="H12">
        <v>36.129861129814401</v>
      </c>
      <c r="I12">
        <v>90.314768391311304</v>
      </c>
      <c r="J12">
        <v>179.66077056423001</v>
      </c>
      <c r="K12">
        <v>333.76351604706599</v>
      </c>
      <c r="L12">
        <v>364.500494629032</v>
      </c>
      <c r="M12" t="s">
        <v>14</v>
      </c>
      <c r="N12" t="s">
        <v>15</v>
      </c>
      <c r="O12">
        <f t="shared" si="0"/>
        <v>47.953116000000001</v>
      </c>
      <c r="P12">
        <f t="shared" si="1"/>
        <v>34.100009999999997</v>
      </c>
      <c r="Q12">
        <f t="shared" si="2"/>
        <v>13.853106000000004</v>
      </c>
      <c r="R12" t="s">
        <v>15</v>
      </c>
      <c r="S12">
        <v>34.100009999999997</v>
      </c>
      <c r="T12">
        <v>43.268346000000001</v>
      </c>
    </row>
    <row r="13" spans="1:20" x14ac:dyDescent="0.2">
      <c r="A13" s="4" t="s">
        <v>57</v>
      </c>
      <c r="B13">
        <v>4.3808716379564503</v>
      </c>
      <c r="C13">
        <v>1214</v>
      </c>
      <c r="D13">
        <v>171.30122328651399</v>
      </c>
      <c r="E13">
        <v>104.27155373087</v>
      </c>
      <c r="F13">
        <v>0.1973421806656</v>
      </c>
      <c r="G13">
        <v>9.17498314746231</v>
      </c>
      <c r="H13">
        <v>82.5438172100868</v>
      </c>
      <c r="I13">
        <v>162.030972201179</v>
      </c>
      <c r="J13">
        <v>262.20993768474</v>
      </c>
      <c r="K13">
        <v>353.70505052949898</v>
      </c>
      <c r="L13">
        <v>364.95251264776903</v>
      </c>
      <c r="M13" t="s">
        <v>8</v>
      </c>
      <c r="N13" t="s">
        <v>9</v>
      </c>
      <c r="O13">
        <f t="shared" si="0"/>
        <v>38.273597000000002</v>
      </c>
      <c r="P13">
        <f t="shared" si="1"/>
        <v>36.985947000000003</v>
      </c>
      <c r="Q13">
        <f t="shared" si="2"/>
        <v>1.2876499999999993</v>
      </c>
    </row>
    <row r="14" spans="1:20" x14ac:dyDescent="0.2">
      <c r="A14" s="4" t="s">
        <v>59</v>
      </c>
      <c r="B14">
        <v>147.89312610631299</v>
      </c>
      <c r="C14">
        <v>4224</v>
      </c>
      <c r="D14">
        <v>161.03653429206</v>
      </c>
      <c r="E14">
        <v>104.421707371008</v>
      </c>
      <c r="F14">
        <v>0.12602333481254299</v>
      </c>
      <c r="G14">
        <v>6.5373985436133903</v>
      </c>
      <c r="H14">
        <v>69.874769142908207</v>
      </c>
      <c r="I14">
        <v>148.722433931388</v>
      </c>
      <c r="J14">
        <v>247.253772035151</v>
      </c>
      <c r="K14">
        <v>351.46627477514897</v>
      </c>
      <c r="L14">
        <v>364.83057443863902</v>
      </c>
      <c r="M14" t="s">
        <v>8</v>
      </c>
      <c r="N14" t="s">
        <v>11</v>
      </c>
      <c r="O14">
        <f t="shared" si="0"/>
        <v>38.273597000000002</v>
      </c>
      <c r="P14">
        <f t="shared" si="1"/>
        <v>24.044104000000001</v>
      </c>
      <c r="Q14">
        <f t="shared" si="2"/>
        <v>14.229493000000002</v>
      </c>
    </row>
    <row r="15" spans="1:20" x14ac:dyDescent="0.2">
      <c r="A15" t="s">
        <v>62</v>
      </c>
      <c r="B15">
        <v>5.4141291126968198</v>
      </c>
      <c r="C15">
        <v>695</v>
      </c>
      <c r="D15">
        <v>192.476458279312</v>
      </c>
      <c r="E15">
        <v>95.914757063252097</v>
      </c>
      <c r="F15">
        <v>6.4465544214726805E-2</v>
      </c>
      <c r="G15">
        <v>10.6362839061209</v>
      </c>
      <c r="H15">
        <v>121.55327822319499</v>
      </c>
      <c r="I15">
        <v>194.093972658182</v>
      </c>
      <c r="J15">
        <v>270.35157693503203</v>
      </c>
      <c r="K15">
        <v>351.36331582984297</v>
      </c>
      <c r="L15">
        <v>363.87264316126499</v>
      </c>
      <c r="M15" t="s">
        <v>9</v>
      </c>
      <c r="N15" t="s">
        <v>10</v>
      </c>
      <c r="O15">
        <f t="shared" si="0"/>
        <v>36.985947000000003</v>
      </c>
      <c r="P15">
        <f t="shared" si="1"/>
        <v>57.004159999999999</v>
      </c>
      <c r="Q15">
        <f t="shared" si="2"/>
        <v>-20.018212999999996</v>
      </c>
    </row>
    <row r="16" spans="1:20" x14ac:dyDescent="0.2">
      <c r="A16" t="s">
        <v>88</v>
      </c>
      <c r="B16">
        <v>70.502929994424093</v>
      </c>
      <c r="C16">
        <v>3968</v>
      </c>
      <c r="D16">
        <v>115.871485264047</v>
      </c>
      <c r="E16">
        <v>84.570966768262295</v>
      </c>
      <c r="F16">
        <v>4.6147723446665597E-3</v>
      </c>
      <c r="G16">
        <v>4.2241094452880903</v>
      </c>
      <c r="H16">
        <v>45.338855287466998</v>
      </c>
      <c r="I16">
        <v>100.783006083888</v>
      </c>
      <c r="J16">
        <v>172.77975621596701</v>
      </c>
      <c r="K16">
        <v>307.80307885043902</v>
      </c>
      <c r="L16">
        <v>364.903183000593</v>
      </c>
      <c r="M16" t="s">
        <v>11</v>
      </c>
      <c r="N16" t="s">
        <v>5</v>
      </c>
      <c r="O16">
        <f t="shared" si="0"/>
        <v>24.044104000000001</v>
      </c>
      <c r="P16">
        <f t="shared" si="1"/>
        <v>25.52026</v>
      </c>
      <c r="Q16">
        <f t="shared" si="2"/>
        <v>-1.4761559999999996</v>
      </c>
    </row>
    <row r="17" spans="1:22" x14ac:dyDescent="0.2">
      <c r="A17" s="4" t="s">
        <v>103</v>
      </c>
      <c r="B17">
        <v>245.65147366228501</v>
      </c>
      <c r="C17">
        <v>4330</v>
      </c>
      <c r="D17">
        <v>115.49043505142799</v>
      </c>
      <c r="E17">
        <v>85.584396323920998</v>
      </c>
      <c r="F17">
        <v>3.5209253385346501E-2</v>
      </c>
      <c r="G17">
        <v>4.3368527615146402</v>
      </c>
      <c r="H17">
        <v>44.610093483006999</v>
      </c>
      <c r="I17">
        <v>98.998088640834098</v>
      </c>
      <c r="J17">
        <v>171.714154297242</v>
      </c>
      <c r="K17">
        <v>315.13900407674203</v>
      </c>
      <c r="L17">
        <v>363.81996715047001</v>
      </c>
      <c r="M17" t="s">
        <v>11</v>
      </c>
      <c r="N17" t="s">
        <v>7</v>
      </c>
      <c r="O17">
        <f t="shared" si="0"/>
        <v>24.044104000000001</v>
      </c>
      <c r="P17">
        <f t="shared" si="1"/>
        <v>38.389547999999998</v>
      </c>
      <c r="Q17">
        <f t="shared" si="2"/>
        <v>-14.345443999999997</v>
      </c>
    </row>
    <row r="18" spans="1:22" x14ac:dyDescent="0.2">
      <c r="A18" s="4" t="s">
        <v>69</v>
      </c>
      <c r="B18">
        <v>41800.616506318598</v>
      </c>
      <c r="C18">
        <v>4501</v>
      </c>
      <c r="D18">
        <v>24.228380239434799</v>
      </c>
      <c r="E18">
        <v>21.705118048673899</v>
      </c>
      <c r="F18">
        <v>1.10786990387623E-2</v>
      </c>
      <c r="G18">
        <v>0.79922931638179695</v>
      </c>
      <c r="H18">
        <v>7.7994327964824999</v>
      </c>
      <c r="I18">
        <v>18.086804471839699</v>
      </c>
      <c r="J18">
        <v>34.915676070369202</v>
      </c>
      <c r="K18">
        <v>79.694341013603207</v>
      </c>
      <c r="L18">
        <v>170.673855953399</v>
      </c>
      <c r="M18" t="s">
        <v>11</v>
      </c>
      <c r="N18" t="s">
        <v>12</v>
      </c>
      <c r="O18">
        <f t="shared" si="0"/>
        <v>24.044104000000001</v>
      </c>
      <c r="P18">
        <f t="shared" si="1"/>
        <v>13.74395</v>
      </c>
      <c r="Q18">
        <f t="shared" si="2"/>
        <v>10.300154000000001</v>
      </c>
    </row>
    <row r="19" spans="1:22" x14ac:dyDescent="0.2">
      <c r="A19" t="s">
        <v>70</v>
      </c>
      <c r="B19">
        <v>4.2788728785617396</v>
      </c>
      <c r="C19">
        <v>1305</v>
      </c>
      <c r="D19">
        <v>172.226143017586</v>
      </c>
      <c r="E19">
        <v>101.141146836701</v>
      </c>
      <c r="F19">
        <v>7.1361571398256204E-2</v>
      </c>
      <c r="G19">
        <v>8.0886744582694501</v>
      </c>
      <c r="H19">
        <v>89.188443222507203</v>
      </c>
      <c r="I19">
        <v>170.882023387104</v>
      </c>
      <c r="J19">
        <v>251.01227416189801</v>
      </c>
      <c r="K19">
        <v>353.44540513925</v>
      </c>
      <c r="L19">
        <v>364.76869837140703</v>
      </c>
      <c r="M19" t="s">
        <v>11</v>
      </c>
      <c r="N19" t="s">
        <v>15</v>
      </c>
      <c r="O19">
        <f t="shared" si="0"/>
        <v>24.044104000000001</v>
      </c>
      <c r="P19">
        <f t="shared" si="1"/>
        <v>34.100009999999997</v>
      </c>
      <c r="Q19">
        <f t="shared" si="2"/>
        <v>-10.055905999999997</v>
      </c>
    </row>
    <row r="20" spans="1:22" x14ac:dyDescent="0.2">
      <c r="A20" t="s">
        <v>97</v>
      </c>
      <c r="B20">
        <v>121.778565993322</v>
      </c>
      <c r="C20">
        <v>4178</v>
      </c>
      <c r="D20">
        <v>175.552813163878</v>
      </c>
      <c r="E20">
        <v>101.452042407766</v>
      </c>
      <c r="F20">
        <v>0.171541658102114</v>
      </c>
      <c r="G20">
        <v>9.2414978985849796</v>
      </c>
      <c r="H20">
        <v>92.912091670743806</v>
      </c>
      <c r="I20">
        <v>168.95685661026999</v>
      </c>
      <c r="J20">
        <v>256.583997368371</v>
      </c>
      <c r="K20">
        <v>355.27068852305302</v>
      </c>
      <c r="L20">
        <v>364.96190585065199</v>
      </c>
      <c r="M20" t="s">
        <v>12</v>
      </c>
      <c r="N20" t="s">
        <v>6</v>
      </c>
      <c r="O20">
        <f t="shared" si="0"/>
        <v>13.74395</v>
      </c>
      <c r="P20">
        <f t="shared" si="1"/>
        <v>49.512838000000002</v>
      </c>
      <c r="Q20">
        <f t="shared" si="2"/>
        <v>-35.768888000000004</v>
      </c>
    </row>
    <row r="21" spans="1:22" x14ac:dyDescent="0.2">
      <c r="A21" t="s">
        <v>81</v>
      </c>
      <c r="B21">
        <v>19.077965605285101</v>
      </c>
      <c r="C21">
        <v>2927</v>
      </c>
      <c r="D21">
        <v>114.897001720456</v>
      </c>
      <c r="E21">
        <v>90.614818605580396</v>
      </c>
      <c r="F21">
        <v>4.9955209810832402E-2</v>
      </c>
      <c r="G21">
        <v>4.1131780874369497</v>
      </c>
      <c r="H21">
        <v>39.317817589060802</v>
      </c>
      <c r="I21">
        <v>87.282487925879195</v>
      </c>
      <c r="J21">
        <v>186.68357008251601</v>
      </c>
      <c r="K21">
        <v>308.85867075482702</v>
      </c>
      <c r="L21">
        <v>364.521207840957</v>
      </c>
      <c r="M21" t="s">
        <v>15</v>
      </c>
      <c r="N21" t="s">
        <v>4</v>
      </c>
      <c r="O21">
        <f t="shared" si="0"/>
        <v>34.100009999999997</v>
      </c>
      <c r="P21">
        <f t="shared" si="1"/>
        <v>8.0266929999999999</v>
      </c>
      <c r="Q21">
        <f t="shared" si="2"/>
        <v>26.073316999999996</v>
      </c>
    </row>
    <row r="22" spans="1:22" x14ac:dyDescent="0.2">
      <c r="A22" t="s">
        <v>90</v>
      </c>
      <c r="B22">
        <v>2313.4854527928201</v>
      </c>
      <c r="C22">
        <v>4480</v>
      </c>
      <c r="D22">
        <v>86.907205389145105</v>
      </c>
      <c r="E22">
        <v>77.703734924061806</v>
      </c>
      <c r="F22">
        <v>1.8817092249037101E-2</v>
      </c>
      <c r="G22">
        <v>2.3404679718191499</v>
      </c>
      <c r="H22">
        <v>24.411496091239499</v>
      </c>
      <c r="I22">
        <v>63.483626169783598</v>
      </c>
      <c r="J22">
        <v>130.433911164986</v>
      </c>
      <c r="K22">
        <v>289.22355714055402</v>
      </c>
      <c r="L22">
        <v>363.059730591235</v>
      </c>
      <c r="M22" t="s">
        <v>15</v>
      </c>
      <c r="N22" t="s">
        <v>5</v>
      </c>
      <c r="O22">
        <f t="shared" si="0"/>
        <v>34.100009999999997</v>
      </c>
      <c r="P22">
        <f t="shared" si="1"/>
        <v>25.52026</v>
      </c>
      <c r="Q22">
        <f t="shared" si="2"/>
        <v>8.5797499999999971</v>
      </c>
    </row>
    <row r="23" spans="1:22" x14ac:dyDescent="0.2">
      <c r="A23" t="s">
        <v>98</v>
      </c>
      <c r="B23">
        <v>18.093459272940901</v>
      </c>
      <c r="C23">
        <v>2873</v>
      </c>
      <c r="D23">
        <v>126.953360722835</v>
      </c>
      <c r="E23">
        <v>93.804175464624294</v>
      </c>
      <c r="F23">
        <v>1.7490179820924798E-2</v>
      </c>
      <c r="G23">
        <v>5.8195794156665599</v>
      </c>
      <c r="H23">
        <v>52.284082163300802</v>
      </c>
      <c r="I23">
        <v>105.081714753931</v>
      </c>
      <c r="J23">
        <v>178.70516168938801</v>
      </c>
      <c r="K23">
        <v>344.31414602867102</v>
      </c>
      <c r="L23">
        <v>364.80302427711803</v>
      </c>
      <c r="M23" t="s">
        <v>15</v>
      </c>
      <c r="N23" t="s">
        <v>6</v>
      </c>
      <c r="O23">
        <f t="shared" si="0"/>
        <v>34.100009999999997</v>
      </c>
      <c r="P23">
        <f t="shared" si="1"/>
        <v>49.512838000000002</v>
      </c>
      <c r="Q23">
        <f t="shared" si="2"/>
        <v>-15.412828000000005</v>
      </c>
    </row>
    <row r="26" spans="1:22" x14ac:dyDescent="0.2">
      <c r="A26" s="4" t="s">
        <v>57</v>
      </c>
      <c r="B26" s="4" t="s">
        <v>59</v>
      </c>
      <c r="C26" s="4" t="s">
        <v>103</v>
      </c>
      <c r="D26" s="4" t="s">
        <v>69</v>
      </c>
      <c r="E26" t="s">
        <v>29</v>
      </c>
      <c r="F26" t="s">
        <v>44</v>
      </c>
      <c r="G26" t="s">
        <v>47</v>
      </c>
      <c r="H26" t="s">
        <v>75</v>
      </c>
      <c r="I26" t="s">
        <v>84</v>
      </c>
      <c r="J26" t="s">
        <v>92</v>
      </c>
      <c r="K26" t="s">
        <v>99</v>
      </c>
      <c r="L26" t="s">
        <v>51</v>
      </c>
      <c r="M26" t="s">
        <v>52</v>
      </c>
      <c r="N26" t="s">
        <v>53</v>
      </c>
      <c r="O26" t="s">
        <v>56</v>
      </c>
      <c r="P26" t="s">
        <v>62</v>
      </c>
      <c r="Q26" t="s">
        <v>88</v>
      </c>
      <c r="R26" t="s">
        <v>70</v>
      </c>
      <c r="S26" t="s">
        <v>97</v>
      </c>
      <c r="T26" t="s">
        <v>81</v>
      </c>
      <c r="U26" t="s">
        <v>90</v>
      </c>
      <c r="V26" t="s">
        <v>98</v>
      </c>
    </row>
    <row r="27" spans="1:22" x14ac:dyDescent="0.2">
      <c r="A27" t="str">
        <f>_xlfn.CONCAT("'",A26,"'")</f>
        <v>'NChina-Qinghai'</v>
      </c>
      <c r="B27" t="str">
        <f t="shared" ref="B27:V27" si="3">_xlfn.CONCAT("'",B26,"'")</f>
        <v>'NChina-SChina'</v>
      </c>
      <c r="C27" t="str">
        <f t="shared" si="3"/>
        <v>'SChina-JapanKorea'</v>
      </c>
      <c r="D27" t="str">
        <f t="shared" si="3"/>
        <v>'SChina-SEA'</v>
      </c>
      <c r="E27" t="str">
        <f t="shared" si="3"/>
        <v>'CA-Mongolia'</v>
      </c>
      <c r="F27" t="str">
        <f t="shared" si="3"/>
        <v>'JapanKorea-Mongolia'</v>
      </c>
      <c r="G27" t="str">
        <f t="shared" si="3"/>
        <v>'JapanKorea-Russia'</v>
      </c>
      <c r="H27" t="str">
        <f t="shared" si="3"/>
        <v>'Mongolia-Africa'</v>
      </c>
      <c r="I27" t="str">
        <f t="shared" si="3"/>
        <v>'Mongolia-CA'</v>
      </c>
      <c r="J27" t="str">
        <f t="shared" si="3"/>
        <v>'Mongolia-Europe'</v>
      </c>
      <c r="K27" t="str">
        <f t="shared" si="3"/>
        <v>'Mongolia-JapanKorea'</v>
      </c>
      <c r="L27" t="str">
        <f t="shared" si="3"/>
        <v>'Mongolia-NChina'</v>
      </c>
      <c r="M27" t="str">
        <f t="shared" si="3"/>
        <v>'Mongolia-Qinghai'</v>
      </c>
      <c r="N27" t="str">
        <f t="shared" si="3"/>
        <v>'Mongolia-Russia'</v>
      </c>
      <c r="O27" t="str">
        <f t="shared" si="3"/>
        <v>'Mongolia-WA'</v>
      </c>
      <c r="P27" t="str">
        <f t="shared" si="3"/>
        <v>'Qinghai-Russia'</v>
      </c>
      <c r="Q27" t="str">
        <f t="shared" si="3"/>
        <v>'SChina-CA'</v>
      </c>
      <c r="R27" t="str">
        <f t="shared" si="3"/>
        <v>'SChina-WA'</v>
      </c>
      <c r="S27" t="str">
        <f t="shared" si="3"/>
        <v>'SEA-Europe'</v>
      </c>
      <c r="T27" t="str">
        <f t="shared" si="3"/>
        <v>'WA-Africa'</v>
      </c>
      <c r="U27" t="str">
        <f t="shared" si="3"/>
        <v>'WA-CA'</v>
      </c>
      <c r="V27" t="str">
        <f t="shared" si="3"/>
        <v>'WA-Europe'</v>
      </c>
    </row>
  </sheetData>
  <sortState xmlns:xlrd2="http://schemas.microsoft.com/office/spreadsheetml/2017/richdata2" ref="A2:Q23">
    <sortCondition ref="M2:M23"/>
    <sortCondition ref="N2:N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67881-61B9-9E44-B1E8-6EF2EAA862CA}">
  <dimension ref="A1:K22"/>
  <sheetViews>
    <sheetView workbookViewId="0">
      <selection sqref="A1:E16"/>
    </sheetView>
  </sheetViews>
  <sheetFormatPr baseColWidth="10" defaultRowHeight="16" x14ac:dyDescent="0.2"/>
  <cols>
    <col min="1" max="1" width="12" bestFit="1" customWidth="1"/>
    <col min="2" max="2" width="10.5" bestFit="1" customWidth="1"/>
    <col min="3" max="3" width="14.33203125" bestFit="1" customWidth="1"/>
    <col min="4" max="4" width="19.5" bestFit="1" customWidth="1"/>
    <col min="5" max="5" width="7" bestFit="1" customWidth="1"/>
  </cols>
  <sheetData>
    <row r="1" spans="1:11" x14ac:dyDescent="0.2">
      <c r="A1" t="s">
        <v>162</v>
      </c>
      <c r="B1" t="s">
        <v>151</v>
      </c>
      <c r="C1" t="s">
        <v>163</v>
      </c>
      <c r="D1" t="s">
        <v>164</v>
      </c>
      <c r="E1" t="s">
        <v>173</v>
      </c>
      <c r="G1" t="s">
        <v>162</v>
      </c>
      <c r="H1" t="s">
        <v>151</v>
      </c>
      <c r="I1" t="s">
        <v>163</v>
      </c>
      <c r="J1" t="s">
        <v>164</v>
      </c>
      <c r="K1" t="s">
        <v>173</v>
      </c>
    </row>
    <row r="2" spans="1:11" x14ac:dyDescent="0.2">
      <c r="A2" t="s">
        <v>154</v>
      </c>
      <c r="B2" t="s">
        <v>6</v>
      </c>
      <c r="C2" t="s">
        <v>165</v>
      </c>
      <c r="D2">
        <v>0.6</v>
      </c>
      <c r="E2">
        <v>0.04</v>
      </c>
      <c r="G2" t="s">
        <v>155</v>
      </c>
      <c r="H2" t="s">
        <v>4</v>
      </c>
      <c r="I2" t="s">
        <v>171</v>
      </c>
      <c r="J2">
        <v>0.63</v>
      </c>
      <c r="K2">
        <v>0.03</v>
      </c>
    </row>
    <row r="3" spans="1:11" x14ac:dyDescent="0.2">
      <c r="A3" t="s">
        <v>154</v>
      </c>
      <c r="B3" t="s">
        <v>6</v>
      </c>
      <c r="C3" t="s">
        <v>166</v>
      </c>
      <c r="D3">
        <v>0.65</v>
      </c>
      <c r="E3">
        <v>0.02</v>
      </c>
      <c r="G3" t="s">
        <v>155</v>
      </c>
      <c r="H3" t="s">
        <v>6</v>
      </c>
      <c r="I3" t="s">
        <v>165</v>
      </c>
      <c r="J3">
        <v>0.76</v>
      </c>
      <c r="K3">
        <v>0</v>
      </c>
    </row>
    <row r="4" spans="1:11" x14ac:dyDescent="0.2">
      <c r="A4" t="s">
        <v>154</v>
      </c>
      <c r="B4" t="s">
        <v>6</v>
      </c>
      <c r="C4" t="s">
        <v>167</v>
      </c>
      <c r="D4">
        <v>0.76</v>
      </c>
      <c r="E4">
        <v>0</v>
      </c>
      <c r="G4" t="s">
        <v>155</v>
      </c>
      <c r="H4" t="s">
        <v>14</v>
      </c>
      <c r="I4" t="s">
        <v>169</v>
      </c>
      <c r="J4">
        <v>0.67</v>
      </c>
      <c r="K4">
        <v>0.02</v>
      </c>
    </row>
    <row r="5" spans="1:11" x14ac:dyDescent="0.2">
      <c r="A5" t="s">
        <v>154</v>
      </c>
      <c r="B5" t="s">
        <v>7</v>
      </c>
      <c r="C5" t="s">
        <v>166</v>
      </c>
      <c r="D5">
        <v>0.88</v>
      </c>
      <c r="E5">
        <v>0</v>
      </c>
      <c r="G5" t="s">
        <v>155</v>
      </c>
      <c r="H5" t="s">
        <v>14</v>
      </c>
      <c r="I5" t="s">
        <v>165</v>
      </c>
      <c r="J5">
        <v>0.71</v>
      </c>
      <c r="K5">
        <v>0.01</v>
      </c>
    </row>
    <row r="6" spans="1:11" x14ac:dyDescent="0.2">
      <c r="A6" t="s">
        <v>154</v>
      </c>
      <c r="B6" t="s">
        <v>7</v>
      </c>
      <c r="C6" t="s">
        <v>168</v>
      </c>
      <c r="D6">
        <v>0.75</v>
      </c>
      <c r="E6">
        <v>0.01</v>
      </c>
      <c r="G6" t="s">
        <v>155</v>
      </c>
      <c r="H6" t="s">
        <v>14</v>
      </c>
      <c r="I6" t="s">
        <v>166</v>
      </c>
      <c r="J6">
        <v>0.62</v>
      </c>
      <c r="K6">
        <v>0.03</v>
      </c>
    </row>
    <row r="7" spans="1:11" x14ac:dyDescent="0.2">
      <c r="A7" t="s">
        <v>154</v>
      </c>
      <c r="B7" t="s">
        <v>7</v>
      </c>
      <c r="C7" t="s">
        <v>167</v>
      </c>
      <c r="D7">
        <v>0.81</v>
      </c>
      <c r="E7">
        <v>0</v>
      </c>
      <c r="G7" t="s">
        <v>155</v>
      </c>
      <c r="H7" t="s">
        <v>14</v>
      </c>
      <c r="I7" t="s">
        <v>171</v>
      </c>
      <c r="J7">
        <v>0.61</v>
      </c>
      <c r="K7">
        <v>0.04</v>
      </c>
    </row>
    <row r="8" spans="1:11" x14ac:dyDescent="0.2">
      <c r="A8" t="s">
        <v>154</v>
      </c>
      <c r="B8" t="s">
        <v>14</v>
      </c>
      <c r="C8" t="s">
        <v>169</v>
      </c>
      <c r="D8">
        <v>0.71</v>
      </c>
      <c r="E8">
        <v>0.01</v>
      </c>
      <c r="G8" t="s">
        <v>155</v>
      </c>
      <c r="H8" t="s">
        <v>14</v>
      </c>
      <c r="I8" t="s">
        <v>167</v>
      </c>
      <c r="J8">
        <v>0.59</v>
      </c>
      <c r="K8">
        <v>0.04</v>
      </c>
    </row>
    <row r="9" spans="1:11" x14ac:dyDescent="0.2">
      <c r="A9" t="s">
        <v>154</v>
      </c>
      <c r="B9" t="s">
        <v>14</v>
      </c>
      <c r="C9" t="s">
        <v>165</v>
      </c>
      <c r="D9">
        <v>0.61</v>
      </c>
      <c r="E9">
        <v>0.03</v>
      </c>
      <c r="G9" t="s">
        <v>155</v>
      </c>
      <c r="H9" t="s">
        <v>8</v>
      </c>
      <c r="I9" t="s">
        <v>169</v>
      </c>
      <c r="J9">
        <v>0.76</v>
      </c>
      <c r="K9">
        <v>0</v>
      </c>
    </row>
    <row r="10" spans="1:11" x14ac:dyDescent="0.2">
      <c r="A10" t="s">
        <v>154</v>
      </c>
      <c r="B10" t="s">
        <v>14</v>
      </c>
      <c r="C10" t="s">
        <v>166</v>
      </c>
      <c r="D10">
        <v>0.62</v>
      </c>
      <c r="E10">
        <v>0.03</v>
      </c>
      <c r="G10" t="s">
        <v>155</v>
      </c>
      <c r="H10" t="s">
        <v>8</v>
      </c>
      <c r="I10" t="s">
        <v>170</v>
      </c>
      <c r="J10">
        <v>0.6</v>
      </c>
      <c r="K10">
        <v>0.04</v>
      </c>
    </row>
    <row r="11" spans="1:11" x14ac:dyDescent="0.2">
      <c r="A11" t="s">
        <v>154</v>
      </c>
      <c r="B11" t="s">
        <v>14</v>
      </c>
      <c r="C11" t="s">
        <v>170</v>
      </c>
      <c r="D11">
        <v>0.57999999999999996</v>
      </c>
      <c r="E11">
        <v>0.05</v>
      </c>
      <c r="G11" t="s">
        <v>155</v>
      </c>
      <c r="H11" t="s">
        <v>8</v>
      </c>
      <c r="I11" t="s">
        <v>167</v>
      </c>
      <c r="J11">
        <v>0.59</v>
      </c>
      <c r="K11">
        <v>0.04</v>
      </c>
    </row>
    <row r="12" spans="1:11" x14ac:dyDescent="0.2">
      <c r="A12" t="s">
        <v>154</v>
      </c>
      <c r="B12" t="s">
        <v>14</v>
      </c>
      <c r="C12" t="s">
        <v>167</v>
      </c>
      <c r="D12">
        <v>0.62</v>
      </c>
      <c r="E12">
        <v>0.03</v>
      </c>
      <c r="G12" t="s">
        <v>155</v>
      </c>
      <c r="H12" t="s">
        <v>9</v>
      </c>
      <c r="I12" t="s">
        <v>169</v>
      </c>
      <c r="J12">
        <v>0.8</v>
      </c>
      <c r="K12">
        <v>0</v>
      </c>
    </row>
    <row r="13" spans="1:11" x14ac:dyDescent="0.2">
      <c r="A13" t="s">
        <v>154</v>
      </c>
      <c r="B13" t="s">
        <v>8</v>
      </c>
      <c r="C13" t="s">
        <v>169</v>
      </c>
      <c r="D13">
        <v>0.74</v>
      </c>
      <c r="E13">
        <v>0.01</v>
      </c>
      <c r="G13" t="s">
        <v>155</v>
      </c>
      <c r="H13" t="s">
        <v>9</v>
      </c>
      <c r="I13" t="s">
        <v>166</v>
      </c>
      <c r="J13">
        <v>0.67</v>
      </c>
      <c r="K13">
        <v>0.02</v>
      </c>
    </row>
    <row r="14" spans="1:11" x14ac:dyDescent="0.2">
      <c r="A14" t="s">
        <v>154</v>
      </c>
      <c r="B14" t="s">
        <v>8</v>
      </c>
      <c r="C14" t="s">
        <v>166</v>
      </c>
      <c r="D14">
        <v>0.57999999999999996</v>
      </c>
      <c r="E14">
        <v>0.05</v>
      </c>
      <c r="G14" t="s">
        <v>155</v>
      </c>
      <c r="H14" t="s">
        <v>9</v>
      </c>
      <c r="I14" t="s">
        <v>171</v>
      </c>
      <c r="J14">
        <v>0.85</v>
      </c>
      <c r="K14">
        <v>0</v>
      </c>
    </row>
    <row r="15" spans="1:11" x14ac:dyDescent="0.2">
      <c r="A15" t="s">
        <v>154</v>
      </c>
      <c r="B15" t="s">
        <v>8</v>
      </c>
      <c r="C15" t="s">
        <v>170</v>
      </c>
      <c r="D15">
        <v>0.59</v>
      </c>
      <c r="E15">
        <v>0.04</v>
      </c>
      <c r="G15" t="s">
        <v>155</v>
      </c>
      <c r="H15" t="s">
        <v>9</v>
      </c>
      <c r="I15" t="s">
        <v>167</v>
      </c>
      <c r="J15">
        <v>0.65</v>
      </c>
      <c r="K15">
        <v>0.02</v>
      </c>
    </row>
    <row r="16" spans="1:11" x14ac:dyDescent="0.2">
      <c r="A16" t="s">
        <v>154</v>
      </c>
      <c r="B16" t="s">
        <v>11</v>
      </c>
      <c r="C16" t="s">
        <v>168</v>
      </c>
      <c r="D16">
        <v>0.57999999999999996</v>
      </c>
      <c r="E16">
        <v>0.05</v>
      </c>
      <c r="G16" t="s">
        <v>155</v>
      </c>
      <c r="H16" t="s">
        <v>10</v>
      </c>
      <c r="I16" t="s">
        <v>169</v>
      </c>
      <c r="J16">
        <v>0.75</v>
      </c>
      <c r="K16">
        <v>0</v>
      </c>
    </row>
    <row r="17" spans="7:11" x14ac:dyDescent="0.2">
      <c r="G17" t="s">
        <v>155</v>
      </c>
      <c r="H17" t="s">
        <v>10</v>
      </c>
      <c r="I17" t="s">
        <v>165</v>
      </c>
      <c r="J17">
        <v>0.66</v>
      </c>
      <c r="K17">
        <v>0.02</v>
      </c>
    </row>
    <row r="18" spans="7:11" x14ac:dyDescent="0.2">
      <c r="G18" t="s">
        <v>155</v>
      </c>
      <c r="H18" t="s">
        <v>10</v>
      </c>
      <c r="I18" t="s">
        <v>166</v>
      </c>
      <c r="J18">
        <v>0.68</v>
      </c>
      <c r="K18">
        <v>0.02</v>
      </c>
    </row>
    <row r="19" spans="7:11" x14ac:dyDescent="0.2">
      <c r="G19" t="s">
        <v>155</v>
      </c>
      <c r="H19" t="s">
        <v>10</v>
      </c>
      <c r="I19" t="s">
        <v>172</v>
      </c>
      <c r="J19">
        <v>0.72</v>
      </c>
      <c r="K19">
        <v>0.01</v>
      </c>
    </row>
    <row r="20" spans="7:11" x14ac:dyDescent="0.2">
      <c r="G20" t="s">
        <v>155</v>
      </c>
      <c r="H20" t="s">
        <v>10</v>
      </c>
      <c r="I20" t="s">
        <v>167</v>
      </c>
      <c r="J20">
        <v>0.71</v>
      </c>
      <c r="K20">
        <v>0.01</v>
      </c>
    </row>
    <row r="21" spans="7:11" x14ac:dyDescent="0.2">
      <c r="G21" t="s">
        <v>155</v>
      </c>
      <c r="H21" t="s">
        <v>11</v>
      </c>
      <c r="I21" t="s">
        <v>168</v>
      </c>
      <c r="J21">
        <v>0.64</v>
      </c>
      <c r="K21">
        <v>0.02</v>
      </c>
    </row>
    <row r="22" spans="7:11" x14ac:dyDescent="0.2">
      <c r="G22" t="s">
        <v>155</v>
      </c>
      <c r="H22" t="s">
        <v>12</v>
      </c>
      <c r="I22" t="s">
        <v>165</v>
      </c>
      <c r="J22">
        <v>0.6</v>
      </c>
      <c r="K22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44A4-1698-9C40-AC68-3D6A6DEDB09C}">
  <dimension ref="A1:F13"/>
  <sheetViews>
    <sheetView workbookViewId="0">
      <selection activeCell="A5" sqref="A5:C5"/>
    </sheetView>
  </sheetViews>
  <sheetFormatPr baseColWidth="10" defaultRowHeight="16" x14ac:dyDescent="0.2"/>
  <cols>
    <col min="2" max="3" width="10.83203125" customWidth="1"/>
  </cols>
  <sheetData>
    <row r="1" spans="1:6" x14ac:dyDescent="0.2">
      <c r="A1" t="s">
        <v>151</v>
      </c>
      <c r="B1" t="s">
        <v>152</v>
      </c>
      <c r="C1" t="s">
        <v>153</v>
      </c>
      <c r="D1" t="s">
        <v>159</v>
      </c>
      <c r="E1" t="s">
        <v>160</v>
      </c>
      <c r="F1" t="s">
        <v>161</v>
      </c>
    </row>
    <row r="2" spans="1:6" ht="17" customHeight="1" x14ac:dyDescent="0.2">
      <c r="A2" t="s">
        <v>10</v>
      </c>
      <c r="B2">
        <v>57.004159999999999</v>
      </c>
      <c r="C2">
        <v>101.654804</v>
      </c>
      <c r="D2">
        <v>57</v>
      </c>
      <c r="E2">
        <v>70</v>
      </c>
      <c r="F2">
        <v>62</v>
      </c>
    </row>
    <row r="3" spans="1:6" x14ac:dyDescent="0.2">
      <c r="A3" t="s">
        <v>6</v>
      </c>
      <c r="B3">
        <v>49.512838000000002</v>
      </c>
      <c r="C3">
        <v>11.784003999999999</v>
      </c>
      <c r="D3">
        <v>62</v>
      </c>
      <c r="E3">
        <v>101</v>
      </c>
      <c r="F3">
        <v>149</v>
      </c>
    </row>
    <row r="4" spans="1:6" x14ac:dyDescent="0.2">
      <c r="A4" t="s">
        <v>14</v>
      </c>
      <c r="B4">
        <v>47.953116000000001</v>
      </c>
      <c r="C4">
        <v>102.83731400000001</v>
      </c>
      <c r="D4">
        <v>96</v>
      </c>
      <c r="E4">
        <v>143</v>
      </c>
      <c r="F4">
        <v>176</v>
      </c>
    </row>
    <row r="5" spans="1:6" x14ac:dyDescent="0.2">
      <c r="A5" t="s">
        <v>13</v>
      </c>
      <c r="B5">
        <v>40.522638000000001</v>
      </c>
      <c r="C5">
        <v>-110.78285</v>
      </c>
      <c r="D5">
        <v>162</v>
      </c>
      <c r="E5">
        <v>192</v>
      </c>
      <c r="F5">
        <v>210</v>
      </c>
    </row>
    <row r="6" spans="1:6" x14ac:dyDescent="0.2">
      <c r="A6" t="s">
        <v>7</v>
      </c>
      <c r="B6">
        <v>38.389547999999998</v>
      </c>
      <c r="C6">
        <v>140.23420899999999</v>
      </c>
      <c r="D6">
        <v>216</v>
      </c>
      <c r="E6">
        <v>228</v>
      </c>
      <c r="F6">
        <v>235</v>
      </c>
    </row>
    <row r="7" spans="1:6" x14ac:dyDescent="0.2">
      <c r="A7" t="s">
        <v>8</v>
      </c>
      <c r="B7">
        <v>38.273597000000002</v>
      </c>
      <c r="C7">
        <v>111.85395699999999</v>
      </c>
      <c r="D7">
        <v>127</v>
      </c>
      <c r="E7">
        <v>174</v>
      </c>
      <c r="F7">
        <v>147</v>
      </c>
    </row>
    <row r="8" spans="1:6" x14ac:dyDescent="0.2">
      <c r="A8" t="s">
        <v>9</v>
      </c>
      <c r="B8">
        <v>36.985947000000003</v>
      </c>
      <c r="C8">
        <v>100.028852</v>
      </c>
      <c r="D8">
        <v>153</v>
      </c>
      <c r="E8">
        <v>174</v>
      </c>
      <c r="F8">
        <v>110</v>
      </c>
    </row>
    <row r="9" spans="1:6" x14ac:dyDescent="0.2">
      <c r="A9" t="s">
        <v>15</v>
      </c>
      <c r="B9">
        <v>34.100009999999997</v>
      </c>
      <c r="C9">
        <v>43.268346000000001</v>
      </c>
      <c r="D9">
        <v>246</v>
      </c>
      <c r="E9">
        <v>245</v>
      </c>
      <c r="F9">
        <v>194</v>
      </c>
    </row>
    <row r="10" spans="1:6" x14ac:dyDescent="0.2">
      <c r="A10" t="s">
        <v>5</v>
      </c>
      <c r="B10">
        <v>25.52026</v>
      </c>
      <c r="C10">
        <v>83.473703999999998</v>
      </c>
      <c r="D10">
        <v>226</v>
      </c>
      <c r="E10">
        <v>180</v>
      </c>
      <c r="F10">
        <v>126</v>
      </c>
    </row>
    <row r="11" spans="1:6" x14ac:dyDescent="0.2">
      <c r="A11" t="s">
        <v>11</v>
      </c>
      <c r="B11">
        <v>24.044104000000001</v>
      </c>
      <c r="C11">
        <v>112.149584</v>
      </c>
      <c r="D11">
        <v>220</v>
      </c>
      <c r="E11">
        <v>171</v>
      </c>
      <c r="F11">
        <v>147</v>
      </c>
    </row>
    <row r="12" spans="1:6" x14ac:dyDescent="0.2">
      <c r="A12" t="s">
        <v>12</v>
      </c>
      <c r="B12">
        <v>13.74395</v>
      </c>
      <c r="C12">
        <v>102.36649300000001</v>
      </c>
      <c r="D12">
        <v>185</v>
      </c>
      <c r="E12">
        <v>112</v>
      </c>
      <c r="F12">
        <v>98</v>
      </c>
    </row>
    <row r="13" spans="1:6" x14ac:dyDescent="0.2">
      <c r="A13" t="s">
        <v>4</v>
      </c>
      <c r="B13">
        <v>8.0266929999999999</v>
      </c>
      <c r="C13">
        <v>-7.5466160000000002</v>
      </c>
      <c r="D13">
        <v>145</v>
      </c>
      <c r="E13">
        <v>52</v>
      </c>
      <c r="F13">
        <v>60</v>
      </c>
    </row>
  </sheetData>
  <sortState xmlns:xlrd2="http://schemas.microsoft.com/office/spreadsheetml/2017/richdata2" ref="A2:F13">
    <sortCondition descending="1" ref="B2:B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7668-FA53-1E44-A4E3-C3C6122B8560}">
  <sheetPr filterMode="1"/>
  <dimension ref="A1:R91"/>
  <sheetViews>
    <sheetView workbookViewId="0">
      <selection activeCell="G20" sqref="G1:R91"/>
    </sheetView>
  </sheetViews>
  <sheetFormatPr baseColWidth="10" defaultRowHeight="16" x14ac:dyDescent="0.2"/>
  <cols>
    <col min="2" max="3" width="13.6640625" bestFit="1" customWidth="1"/>
    <col min="4" max="4" width="14.1640625" bestFit="1" customWidth="1"/>
    <col min="5" max="5" width="22.33203125" bestFit="1" customWidth="1"/>
    <col min="7" max="7" width="24" bestFit="1" customWidth="1"/>
    <col min="8" max="8" width="14.33203125" bestFit="1" customWidth="1"/>
  </cols>
  <sheetData>
    <row r="1" spans="1:18" x14ac:dyDescent="0.2">
      <c r="A1" t="s">
        <v>16</v>
      </c>
      <c r="B1" t="s">
        <v>0</v>
      </c>
      <c r="C1" t="s">
        <v>1</v>
      </c>
      <c r="D1" t="s">
        <v>2</v>
      </c>
      <c r="E1" t="s">
        <v>3</v>
      </c>
      <c r="G1" t="s">
        <v>16</v>
      </c>
      <c r="H1" t="s">
        <v>150</v>
      </c>
      <c r="I1" t="s">
        <v>145</v>
      </c>
      <c r="J1" t="s">
        <v>146</v>
      </c>
      <c r="K1" t="s">
        <v>147</v>
      </c>
      <c r="L1" t="s">
        <v>148</v>
      </c>
      <c r="M1" s="1">
        <v>2.5000000000000001E-2</v>
      </c>
      <c r="N1" s="2">
        <v>0.25</v>
      </c>
      <c r="O1" s="2">
        <v>0.5</v>
      </c>
      <c r="P1" s="2">
        <v>0.75</v>
      </c>
      <c r="Q1" s="1">
        <v>0.97499999999999998</v>
      </c>
      <c r="R1" t="s">
        <v>149</v>
      </c>
    </row>
    <row r="2" spans="1:18" hidden="1" x14ac:dyDescent="0.2">
      <c r="A2" t="s">
        <v>17</v>
      </c>
      <c r="B2" t="s">
        <v>4</v>
      </c>
      <c r="C2" t="s">
        <v>5</v>
      </c>
      <c r="D2">
        <v>0.71981312283290699</v>
      </c>
      <c r="E2">
        <v>7.9937284724879903E-2</v>
      </c>
      <c r="G2" t="s">
        <v>17</v>
      </c>
      <c r="H2">
        <f>VLOOKUP(G2,$A$2:$E$91,4,FALSE)</f>
        <v>0.71981312283290699</v>
      </c>
      <c r="I2">
        <v>151</v>
      </c>
      <c r="J2">
        <v>244.56360292740001</v>
      </c>
      <c r="K2">
        <v>43.407561798172303</v>
      </c>
      <c r="L2">
        <v>72.608544788084799</v>
      </c>
      <c r="M2">
        <v>141.83378289212999</v>
      </c>
      <c r="N2">
        <v>226.76098413646699</v>
      </c>
      <c r="O2">
        <v>254.62914555240701</v>
      </c>
      <c r="P2">
        <v>277.61601047017598</v>
      </c>
      <c r="Q2">
        <v>289.79672938915002</v>
      </c>
      <c r="R2">
        <v>291.57629152122001</v>
      </c>
    </row>
    <row r="3" spans="1:18" hidden="1" x14ac:dyDescent="0.2">
      <c r="A3" t="s">
        <v>18</v>
      </c>
      <c r="B3" t="s">
        <v>4</v>
      </c>
      <c r="C3" t="s">
        <v>6</v>
      </c>
      <c r="D3">
        <v>0.75292006040304704</v>
      </c>
      <c r="E3">
        <v>8.3307613486253193E-2</v>
      </c>
      <c r="G3" t="s">
        <v>18</v>
      </c>
      <c r="H3">
        <f t="shared" ref="H3:H66" si="0">VLOOKUP(G3,$A$2:$E$91,4,FALSE)</f>
        <v>0.75292006040304704</v>
      </c>
      <c r="I3">
        <v>268</v>
      </c>
      <c r="J3">
        <v>204.049547985625</v>
      </c>
      <c r="K3">
        <v>108.91360818990501</v>
      </c>
      <c r="L3">
        <v>0.14132812796447</v>
      </c>
      <c r="M3">
        <v>3.2358591367920999</v>
      </c>
      <c r="N3">
        <v>122.186805901108</v>
      </c>
      <c r="O3">
        <v>225.607214789262</v>
      </c>
      <c r="P3">
        <v>300.48728435313501</v>
      </c>
      <c r="Q3">
        <v>351.89505964824099</v>
      </c>
      <c r="R3">
        <v>361.970110569714</v>
      </c>
    </row>
    <row r="4" spans="1:18" hidden="1" x14ac:dyDescent="0.2">
      <c r="A4" t="s">
        <v>19</v>
      </c>
      <c r="B4" t="s">
        <v>4</v>
      </c>
      <c r="C4" t="s">
        <v>7</v>
      </c>
      <c r="D4">
        <v>0.84749971557763504</v>
      </c>
      <c r="E4">
        <v>9.2801323440451305E-2</v>
      </c>
      <c r="G4" t="s">
        <v>19</v>
      </c>
      <c r="H4">
        <f t="shared" si="0"/>
        <v>0.84749971557763504</v>
      </c>
      <c r="I4">
        <v>489</v>
      </c>
      <c r="J4">
        <v>289.02775574409702</v>
      </c>
      <c r="K4">
        <v>41.260430682197999</v>
      </c>
      <c r="L4">
        <v>10.0562921982043</v>
      </c>
      <c r="M4">
        <v>172.03273396319901</v>
      </c>
      <c r="N4">
        <v>278.27330125890001</v>
      </c>
      <c r="O4">
        <v>299.49425687134101</v>
      </c>
      <c r="P4">
        <v>315.27030510729401</v>
      </c>
      <c r="Q4">
        <v>334.06994296012402</v>
      </c>
      <c r="R4">
        <v>342.79428278694797</v>
      </c>
    </row>
    <row r="5" spans="1:18" hidden="1" x14ac:dyDescent="0.2">
      <c r="A5" t="s">
        <v>21</v>
      </c>
      <c r="B5" t="s">
        <v>4</v>
      </c>
      <c r="C5" t="s">
        <v>8</v>
      </c>
      <c r="D5">
        <v>0.69330950918873802</v>
      </c>
      <c r="E5">
        <v>7.7221268873223697E-2</v>
      </c>
      <c r="G5" t="s">
        <v>21</v>
      </c>
      <c r="H5">
        <f t="shared" si="0"/>
        <v>0.69330950918873802</v>
      </c>
      <c r="I5">
        <v>20</v>
      </c>
      <c r="J5">
        <v>179.57330848707301</v>
      </c>
      <c r="K5">
        <v>112.546800298607</v>
      </c>
      <c r="L5">
        <v>3.4486223002591001</v>
      </c>
      <c r="M5">
        <v>11.657323332335499</v>
      </c>
      <c r="N5">
        <v>55.640716041991702</v>
      </c>
      <c r="O5">
        <v>188.72210399118401</v>
      </c>
      <c r="P5">
        <v>277.48389940053499</v>
      </c>
      <c r="Q5">
        <v>324.041928166763</v>
      </c>
      <c r="R5">
        <v>324.35487306359101</v>
      </c>
    </row>
    <row r="6" spans="1:18" hidden="1" x14ac:dyDescent="0.2">
      <c r="A6" t="s">
        <v>22</v>
      </c>
      <c r="B6" t="s">
        <v>4</v>
      </c>
      <c r="C6" t="s">
        <v>9</v>
      </c>
      <c r="D6">
        <v>0.72852105082701801</v>
      </c>
      <c r="E6">
        <v>8.0826162639967405E-2</v>
      </c>
      <c r="G6" t="s">
        <v>22</v>
      </c>
      <c r="H6">
        <f t="shared" si="0"/>
        <v>0.72852105082701801</v>
      </c>
      <c r="I6">
        <v>229</v>
      </c>
      <c r="J6">
        <v>91.252622262244998</v>
      </c>
      <c r="K6">
        <v>118.705808352353</v>
      </c>
      <c r="L6">
        <v>4.0494405293429701E-2</v>
      </c>
      <c r="M6">
        <v>2.4532668847610899</v>
      </c>
      <c r="N6">
        <v>23.191795203031202</v>
      </c>
      <c r="O6">
        <v>41.669821372596502</v>
      </c>
      <c r="P6">
        <v>65.151113504560897</v>
      </c>
      <c r="Q6">
        <v>359.52318833877598</v>
      </c>
      <c r="R6">
        <v>364.40001151577798</v>
      </c>
    </row>
    <row r="7" spans="1:18" hidden="1" x14ac:dyDescent="0.2">
      <c r="A7" t="s">
        <v>23</v>
      </c>
      <c r="B7" t="s">
        <v>4</v>
      </c>
      <c r="C7" t="s">
        <v>10</v>
      </c>
      <c r="D7">
        <v>0.66827518332758096</v>
      </c>
      <c r="E7">
        <v>7.4641053814150399E-2</v>
      </c>
      <c r="G7" t="s">
        <v>23</v>
      </c>
      <c r="H7">
        <f t="shared" si="0"/>
        <v>0.66827518332758096</v>
      </c>
      <c r="I7">
        <v>90</v>
      </c>
      <c r="J7">
        <v>254.18335952664401</v>
      </c>
      <c r="K7">
        <v>67.977743742581296</v>
      </c>
      <c r="L7">
        <v>6.7555367217062203</v>
      </c>
      <c r="M7">
        <v>28.1188028145136</v>
      </c>
      <c r="N7">
        <v>238.566510161107</v>
      </c>
      <c r="O7">
        <v>258.34459286639799</v>
      </c>
      <c r="P7">
        <v>309.79261382037799</v>
      </c>
      <c r="Q7">
        <v>323.15338118765999</v>
      </c>
      <c r="R7">
        <v>325.93413896954797</v>
      </c>
    </row>
    <row r="8" spans="1:18" hidden="1" x14ac:dyDescent="0.2">
      <c r="A8" t="s">
        <v>24</v>
      </c>
      <c r="B8" t="s">
        <v>4</v>
      </c>
      <c r="C8" t="s">
        <v>11</v>
      </c>
      <c r="D8">
        <v>0.70389221062968399</v>
      </c>
      <c r="E8">
        <v>7.8307675213886194E-2</v>
      </c>
      <c r="G8" t="s">
        <v>24</v>
      </c>
      <c r="H8">
        <f t="shared" si="0"/>
        <v>0.70389221062968399</v>
      </c>
      <c r="I8">
        <v>46</v>
      </c>
      <c r="J8">
        <v>170.28824512358401</v>
      </c>
      <c r="K8">
        <v>115.87929520949901</v>
      </c>
      <c r="L8">
        <v>4.2540999962670796</v>
      </c>
      <c r="M8">
        <v>10.059912158402801</v>
      </c>
      <c r="N8">
        <v>67.567416696471398</v>
      </c>
      <c r="O8">
        <v>178.25740116513799</v>
      </c>
      <c r="P8">
        <v>283.25798001580603</v>
      </c>
      <c r="Q8">
        <v>339.40930367412199</v>
      </c>
      <c r="R8">
        <v>346.75667812292698</v>
      </c>
    </row>
    <row r="9" spans="1:18" hidden="1" x14ac:dyDescent="0.2">
      <c r="A9" t="s">
        <v>25</v>
      </c>
      <c r="B9" t="s">
        <v>4</v>
      </c>
      <c r="C9" t="s">
        <v>12</v>
      </c>
      <c r="D9">
        <v>0.68514901874150302</v>
      </c>
      <c r="E9">
        <v>7.6381773064530006E-2</v>
      </c>
      <c r="G9" t="s">
        <v>25</v>
      </c>
      <c r="H9">
        <f t="shared" si="0"/>
        <v>0.68514901874150302</v>
      </c>
      <c r="I9">
        <v>2</v>
      </c>
      <c r="J9">
        <v>130.41757695688401</v>
      </c>
      <c r="K9">
        <v>99.229846833596397</v>
      </c>
      <c r="L9">
        <v>60.251479364745798</v>
      </c>
      <c r="M9">
        <v>63.759784244352701</v>
      </c>
      <c r="N9">
        <v>95.334528160814997</v>
      </c>
      <c r="O9">
        <v>130.41757695688401</v>
      </c>
      <c r="P9">
        <v>165.500625752953</v>
      </c>
      <c r="Q9">
        <v>197.07536966941501</v>
      </c>
      <c r="R9">
        <v>200.58367454902199</v>
      </c>
    </row>
    <row r="10" spans="1:18" hidden="1" x14ac:dyDescent="0.2">
      <c r="A10" t="s">
        <v>127</v>
      </c>
      <c r="B10" t="s">
        <v>4</v>
      </c>
      <c r="C10" t="s">
        <v>13</v>
      </c>
      <c r="D10">
        <v>0.68407006531912795</v>
      </c>
      <c r="E10">
        <v>7.6270663325144095E-2</v>
      </c>
      <c r="G10" t="s">
        <v>127</v>
      </c>
      <c r="H10">
        <f t="shared" si="0"/>
        <v>0.68407006531912795</v>
      </c>
      <c r="I10">
        <v>20</v>
      </c>
      <c r="J10">
        <v>221.678141015009</v>
      </c>
      <c r="K10">
        <v>54.493296678225803</v>
      </c>
      <c r="L10">
        <v>103.178341531537</v>
      </c>
      <c r="M10">
        <v>127.364602115471</v>
      </c>
      <c r="N10">
        <v>191.45280563499</v>
      </c>
      <c r="O10">
        <v>215.90928100924799</v>
      </c>
      <c r="P10">
        <v>256.08905138660498</v>
      </c>
      <c r="Q10">
        <v>312.12147183959098</v>
      </c>
      <c r="R10">
        <v>331.91050269184097</v>
      </c>
    </row>
    <row r="11" spans="1:18" hidden="1" x14ac:dyDescent="0.2">
      <c r="A11" t="s">
        <v>27</v>
      </c>
      <c r="B11" t="s">
        <v>5</v>
      </c>
      <c r="C11" t="s">
        <v>6</v>
      </c>
      <c r="D11">
        <v>1.04739420902962</v>
      </c>
      <c r="E11">
        <v>0.112233182306391</v>
      </c>
      <c r="G11" t="s">
        <v>72</v>
      </c>
      <c r="H11">
        <f t="shared" si="0"/>
        <v>1.2834428547376999</v>
      </c>
      <c r="I11">
        <v>760</v>
      </c>
      <c r="J11">
        <v>292.31604059271899</v>
      </c>
      <c r="K11">
        <v>29.932985063325301</v>
      </c>
      <c r="L11">
        <v>174.14611582502999</v>
      </c>
      <c r="M11">
        <v>218.69083099217599</v>
      </c>
      <c r="N11">
        <v>275.351589511724</v>
      </c>
      <c r="O11">
        <v>298.09503462451499</v>
      </c>
      <c r="P11">
        <v>315.299644667287</v>
      </c>
      <c r="Q11">
        <v>332.41520927085998</v>
      </c>
      <c r="R11">
        <v>339.61637920790997</v>
      </c>
    </row>
    <row r="12" spans="1:18" hidden="1" x14ac:dyDescent="0.2">
      <c r="A12" t="s">
        <v>28</v>
      </c>
      <c r="B12" t="s">
        <v>5</v>
      </c>
      <c r="C12" t="s">
        <v>7</v>
      </c>
      <c r="D12">
        <v>1.2688675409780701</v>
      </c>
      <c r="E12">
        <v>0.13281317514598501</v>
      </c>
      <c r="G12" t="s">
        <v>27</v>
      </c>
      <c r="H12">
        <f t="shared" si="0"/>
        <v>1.04739420902962</v>
      </c>
      <c r="I12">
        <v>405</v>
      </c>
      <c r="J12">
        <v>212.72765135290999</v>
      </c>
      <c r="K12">
        <v>95.556025606383002</v>
      </c>
      <c r="L12">
        <v>0.40057509412008502</v>
      </c>
      <c r="M12">
        <v>10.176983011108</v>
      </c>
      <c r="N12">
        <v>140.23756391354701</v>
      </c>
      <c r="O12">
        <v>238.629485538577</v>
      </c>
      <c r="P12">
        <v>286.05310498598197</v>
      </c>
      <c r="Q12">
        <v>353.546455096996</v>
      </c>
      <c r="R12">
        <v>364.89883276048698</v>
      </c>
    </row>
    <row r="13" spans="1:18" hidden="1" x14ac:dyDescent="0.2">
      <c r="A13" t="s">
        <v>30</v>
      </c>
      <c r="B13" t="s">
        <v>5</v>
      </c>
      <c r="C13" t="s">
        <v>8</v>
      </c>
      <c r="D13">
        <v>0.96876818452796898</v>
      </c>
      <c r="E13">
        <v>0.104690065554746</v>
      </c>
      <c r="G13" t="s">
        <v>28</v>
      </c>
      <c r="H13">
        <f t="shared" si="0"/>
        <v>1.2688675409780701</v>
      </c>
      <c r="I13">
        <v>1022</v>
      </c>
      <c r="J13">
        <v>275.64452097565601</v>
      </c>
      <c r="K13">
        <v>43.4651789157354</v>
      </c>
      <c r="L13">
        <v>7.7519931586584701</v>
      </c>
      <c r="M13">
        <v>164.63045235779799</v>
      </c>
      <c r="N13">
        <v>257.40765601781902</v>
      </c>
      <c r="O13">
        <v>283.405176510567</v>
      </c>
      <c r="P13">
        <v>306.21430847160798</v>
      </c>
      <c r="Q13">
        <v>330.284255003748</v>
      </c>
      <c r="R13">
        <v>362.373333213877</v>
      </c>
    </row>
    <row r="14" spans="1:18" hidden="1" x14ac:dyDescent="0.2">
      <c r="A14" t="s">
        <v>31</v>
      </c>
      <c r="B14" t="s">
        <v>5</v>
      </c>
      <c r="C14" t="s">
        <v>9</v>
      </c>
      <c r="D14">
        <v>1.0740746689699201</v>
      </c>
      <c r="E14">
        <v>0.11476401525907</v>
      </c>
      <c r="G14" t="s">
        <v>30</v>
      </c>
      <c r="H14">
        <f t="shared" si="0"/>
        <v>0.96876818452796898</v>
      </c>
      <c r="I14">
        <v>27</v>
      </c>
      <c r="J14">
        <v>171.07187473476</v>
      </c>
      <c r="K14">
        <v>133.79336753737499</v>
      </c>
      <c r="L14">
        <v>14.866613399321899</v>
      </c>
      <c r="M14">
        <v>15.154476360089699</v>
      </c>
      <c r="N14">
        <v>31.159449730945902</v>
      </c>
      <c r="O14">
        <v>166.72345398840301</v>
      </c>
      <c r="P14">
        <v>300.43112312889502</v>
      </c>
      <c r="Q14">
        <v>363.35512938107701</v>
      </c>
      <c r="R14">
        <v>363.65897313389098</v>
      </c>
    </row>
    <row r="15" spans="1:18" hidden="1" x14ac:dyDescent="0.2">
      <c r="A15" t="s">
        <v>32</v>
      </c>
      <c r="B15" t="s">
        <v>5</v>
      </c>
      <c r="C15" t="s">
        <v>10</v>
      </c>
      <c r="D15">
        <v>0.97515258536987204</v>
      </c>
      <c r="E15">
        <v>0.105307341884668</v>
      </c>
      <c r="G15" t="s">
        <v>31</v>
      </c>
      <c r="H15">
        <f t="shared" si="0"/>
        <v>1.0740746689699201</v>
      </c>
      <c r="I15">
        <v>686</v>
      </c>
      <c r="J15">
        <v>100.26897582121499</v>
      </c>
      <c r="K15">
        <v>128.05098067319</v>
      </c>
      <c r="L15">
        <v>2.5232174940583701E-2</v>
      </c>
      <c r="M15">
        <v>2.1552530195270898</v>
      </c>
      <c r="N15">
        <v>22.551032938411801</v>
      </c>
      <c r="O15">
        <v>40.914540811451097</v>
      </c>
      <c r="P15">
        <v>70.076380111114503</v>
      </c>
      <c r="Q15">
        <v>362.32153489935303</v>
      </c>
      <c r="R15">
        <v>364.90637465099599</v>
      </c>
    </row>
    <row r="16" spans="1:18" hidden="1" x14ac:dyDescent="0.2">
      <c r="A16" t="s">
        <v>33</v>
      </c>
      <c r="B16" t="s">
        <v>5</v>
      </c>
      <c r="C16" t="s">
        <v>11</v>
      </c>
      <c r="D16">
        <v>0.97489704019666001</v>
      </c>
      <c r="E16">
        <v>0.10528265083147099</v>
      </c>
      <c r="G16" t="s">
        <v>32</v>
      </c>
      <c r="H16">
        <f t="shared" si="0"/>
        <v>0.97515258536987204</v>
      </c>
      <c r="I16">
        <v>92</v>
      </c>
      <c r="J16">
        <v>175.05876577229299</v>
      </c>
      <c r="K16">
        <v>90.4768941917376</v>
      </c>
      <c r="L16">
        <v>2.6983772038681701</v>
      </c>
      <c r="M16">
        <v>13.5041823097768</v>
      </c>
      <c r="N16">
        <v>102.28749530803699</v>
      </c>
      <c r="O16">
        <v>200.92377974279401</v>
      </c>
      <c r="P16">
        <v>242.53859622051999</v>
      </c>
      <c r="Q16">
        <v>314.38914846515303</v>
      </c>
      <c r="R16">
        <v>342.74106330793802</v>
      </c>
    </row>
    <row r="17" spans="1:18" hidden="1" x14ac:dyDescent="0.2">
      <c r="A17" t="s">
        <v>34</v>
      </c>
      <c r="B17" t="s">
        <v>5</v>
      </c>
      <c r="C17" t="s">
        <v>12</v>
      </c>
      <c r="D17">
        <v>0.93786493815352201</v>
      </c>
      <c r="E17">
        <v>0.10169010259132601</v>
      </c>
      <c r="G17" t="s">
        <v>33</v>
      </c>
      <c r="H17">
        <f t="shared" si="0"/>
        <v>0.97489704019666001</v>
      </c>
      <c r="I17">
        <v>75</v>
      </c>
      <c r="J17">
        <v>169.58675160120001</v>
      </c>
      <c r="K17">
        <v>117.912562438374</v>
      </c>
      <c r="L17">
        <v>3.5211114295509498</v>
      </c>
      <c r="M17">
        <v>6.7521887249575903</v>
      </c>
      <c r="N17">
        <v>57.518299544479902</v>
      </c>
      <c r="O17">
        <v>160.689563733059</v>
      </c>
      <c r="P17">
        <v>281.84373563382297</v>
      </c>
      <c r="Q17">
        <v>354.38215903683403</v>
      </c>
      <c r="R17">
        <v>360.77841016228302</v>
      </c>
    </row>
    <row r="18" spans="1:18" hidden="1" x14ac:dyDescent="0.2">
      <c r="A18" t="s">
        <v>128</v>
      </c>
      <c r="B18" t="s">
        <v>5</v>
      </c>
      <c r="C18" t="s">
        <v>13</v>
      </c>
      <c r="D18">
        <v>0.96430433950633698</v>
      </c>
      <c r="E18">
        <v>0.1042579721238</v>
      </c>
      <c r="G18" t="s">
        <v>34</v>
      </c>
      <c r="H18">
        <f t="shared" si="0"/>
        <v>0.93786493815352201</v>
      </c>
      <c r="I18">
        <v>7</v>
      </c>
      <c r="J18">
        <v>133.41315856988899</v>
      </c>
      <c r="K18">
        <v>139.85652874186101</v>
      </c>
      <c r="L18">
        <v>9.5099300836011391</v>
      </c>
      <c r="M18">
        <v>11.4480543254042</v>
      </c>
      <c r="N18">
        <v>23.979677821336001</v>
      </c>
      <c r="O18">
        <v>35.695810719999997</v>
      </c>
      <c r="P18">
        <v>257.883005856811</v>
      </c>
      <c r="Q18">
        <v>317.94797253411002</v>
      </c>
      <c r="R18">
        <v>324.96100182932599</v>
      </c>
    </row>
    <row r="19" spans="1:18" hidden="1" x14ac:dyDescent="0.2">
      <c r="A19" t="s">
        <v>36</v>
      </c>
      <c r="B19" t="s">
        <v>6</v>
      </c>
      <c r="C19" t="s">
        <v>7</v>
      </c>
      <c r="D19">
        <v>3249.4141272628299</v>
      </c>
      <c r="E19">
        <v>0.99745682152072201</v>
      </c>
      <c r="G19" t="s">
        <v>128</v>
      </c>
      <c r="H19">
        <f t="shared" si="0"/>
        <v>0.96430433950633698</v>
      </c>
      <c r="I19">
        <v>29</v>
      </c>
      <c r="J19">
        <v>226.20715359131901</v>
      </c>
      <c r="K19">
        <v>55.318170290641199</v>
      </c>
      <c r="L19">
        <v>64.513805399937993</v>
      </c>
      <c r="M19">
        <v>99.074484854774497</v>
      </c>
      <c r="N19">
        <v>197.69324842299599</v>
      </c>
      <c r="O19">
        <v>239.795982098602</v>
      </c>
      <c r="P19">
        <v>260.989117789739</v>
      </c>
      <c r="Q19">
        <v>296.84297339945101</v>
      </c>
      <c r="R19">
        <v>304.065110430125</v>
      </c>
    </row>
    <row r="20" spans="1:18" x14ac:dyDescent="0.2">
      <c r="A20" t="s">
        <v>38</v>
      </c>
      <c r="B20" t="s">
        <v>6</v>
      </c>
      <c r="C20" t="s">
        <v>8</v>
      </c>
      <c r="D20">
        <v>0.31214348650131102</v>
      </c>
      <c r="E20">
        <v>3.6308193726003302E-2</v>
      </c>
      <c r="G20" t="s">
        <v>73</v>
      </c>
      <c r="H20">
        <f t="shared" si="0"/>
        <v>3.85375323710901</v>
      </c>
      <c r="I20">
        <v>18286</v>
      </c>
      <c r="J20">
        <v>273.99200414462399</v>
      </c>
      <c r="K20">
        <v>40.376297848099298</v>
      </c>
      <c r="L20">
        <v>0.79161753782614097</v>
      </c>
      <c r="M20">
        <v>194.566314018887</v>
      </c>
      <c r="N20">
        <v>249.66081445835499</v>
      </c>
      <c r="O20">
        <v>279.918805000612</v>
      </c>
      <c r="P20">
        <v>304.28287972012203</v>
      </c>
      <c r="Q20">
        <v>329.04936823082198</v>
      </c>
      <c r="R20">
        <v>363.21969082147899</v>
      </c>
    </row>
    <row r="21" spans="1:18" x14ac:dyDescent="0.2">
      <c r="A21" t="s">
        <v>39</v>
      </c>
      <c r="B21" t="s">
        <v>6</v>
      </c>
      <c r="C21" t="s">
        <v>9</v>
      </c>
      <c r="D21">
        <v>6.6910110448486098</v>
      </c>
      <c r="E21">
        <v>0.44678460759743699</v>
      </c>
      <c r="G21" t="s">
        <v>82</v>
      </c>
      <c r="H21">
        <f t="shared" si="0"/>
        <v>48.867704606545303</v>
      </c>
      <c r="I21">
        <v>68440</v>
      </c>
      <c r="J21">
        <v>203.73077175305801</v>
      </c>
      <c r="K21">
        <v>48.096043918711501</v>
      </c>
      <c r="L21">
        <v>2.2211998031025301E-2</v>
      </c>
      <c r="M21">
        <v>98.668530277796904</v>
      </c>
      <c r="N21">
        <v>174.29750074106099</v>
      </c>
      <c r="O21">
        <v>208.92286764475199</v>
      </c>
      <c r="P21">
        <v>239.856022851917</v>
      </c>
      <c r="Q21">
        <v>276.66914347175299</v>
      </c>
      <c r="R21">
        <v>315.71413144496</v>
      </c>
    </row>
    <row r="22" spans="1:18" x14ac:dyDescent="0.2">
      <c r="A22" t="s">
        <v>40</v>
      </c>
      <c r="B22" t="s">
        <v>6</v>
      </c>
      <c r="C22" t="s">
        <v>10</v>
      </c>
      <c r="D22">
        <v>167763.215513378</v>
      </c>
      <c r="E22">
        <v>0.99995061789360595</v>
      </c>
      <c r="G22" t="s">
        <v>36</v>
      </c>
      <c r="H22">
        <f t="shared" si="0"/>
        <v>3249.4141272628299</v>
      </c>
      <c r="I22">
        <v>80792</v>
      </c>
      <c r="J22">
        <v>151.37289689671701</v>
      </c>
      <c r="K22">
        <v>71.9026489306748</v>
      </c>
      <c r="L22">
        <v>1.10797211607405E-2</v>
      </c>
      <c r="M22">
        <v>18.519364923035202</v>
      </c>
      <c r="N22">
        <v>95.371194717868605</v>
      </c>
      <c r="O22">
        <v>151.48168474191701</v>
      </c>
      <c r="P22">
        <v>207.33820454170299</v>
      </c>
      <c r="Q22">
        <v>279.096923311014</v>
      </c>
      <c r="R22">
        <v>360.18468929218699</v>
      </c>
    </row>
    <row r="23" spans="1:18" hidden="1" x14ac:dyDescent="0.2">
      <c r="A23" t="s">
        <v>41</v>
      </c>
      <c r="B23" t="s">
        <v>6</v>
      </c>
      <c r="C23" t="s">
        <v>11</v>
      </c>
      <c r="D23">
        <v>0.32924820767951701</v>
      </c>
      <c r="E23">
        <v>3.8221750348761102E-2</v>
      </c>
      <c r="G23" t="s">
        <v>38</v>
      </c>
      <c r="H23">
        <f t="shared" si="0"/>
        <v>0.31214348650131102</v>
      </c>
      <c r="I23">
        <v>312</v>
      </c>
      <c r="J23">
        <v>229.238182899024</v>
      </c>
      <c r="K23">
        <v>136.07935358167799</v>
      </c>
      <c r="L23">
        <v>0.170948004329147</v>
      </c>
      <c r="M23">
        <v>1.3023988563978099</v>
      </c>
      <c r="N23">
        <v>85.5155814357027</v>
      </c>
      <c r="O23">
        <v>300.65720435430097</v>
      </c>
      <c r="P23">
        <v>338.98263512826298</v>
      </c>
      <c r="Q23">
        <v>362.00230235427301</v>
      </c>
      <c r="R23">
        <v>364.95220172807302</v>
      </c>
    </row>
    <row r="24" spans="1:18" x14ac:dyDescent="0.2">
      <c r="A24" t="s">
        <v>42</v>
      </c>
      <c r="B24" t="s">
        <v>6</v>
      </c>
      <c r="C24" t="s">
        <v>12</v>
      </c>
      <c r="D24">
        <v>0.26199637965736999</v>
      </c>
      <c r="E24">
        <v>3.0653942543919201E-2</v>
      </c>
      <c r="G24" t="s">
        <v>39</v>
      </c>
      <c r="H24">
        <f t="shared" si="0"/>
        <v>6.6910110448486098</v>
      </c>
      <c r="I24">
        <v>33650</v>
      </c>
      <c r="J24">
        <v>120.039303950595</v>
      </c>
      <c r="K24">
        <v>143.64317680497899</v>
      </c>
      <c r="L24">
        <v>6.0872608855788702E-4</v>
      </c>
      <c r="M24">
        <v>2.2767387316826202</v>
      </c>
      <c r="N24">
        <v>20.459130741380701</v>
      </c>
      <c r="O24">
        <v>39.195173030487297</v>
      </c>
      <c r="P24">
        <v>325.45367741256399</v>
      </c>
      <c r="Q24">
        <v>362.67533722868899</v>
      </c>
      <c r="R24">
        <v>364.99782574687498</v>
      </c>
    </row>
    <row r="25" spans="1:18" x14ac:dyDescent="0.2">
      <c r="A25" t="s">
        <v>129</v>
      </c>
      <c r="B25" t="s">
        <v>6</v>
      </c>
      <c r="C25" t="s">
        <v>13</v>
      </c>
      <c r="D25">
        <v>0.28623022602085302</v>
      </c>
      <c r="E25">
        <v>3.3394649448772198E-2</v>
      </c>
      <c r="G25" t="s">
        <v>40</v>
      </c>
      <c r="H25">
        <f t="shared" si="0"/>
        <v>167763.215513378</v>
      </c>
      <c r="I25">
        <v>80996</v>
      </c>
      <c r="J25">
        <v>19.889895126906602</v>
      </c>
      <c r="K25">
        <v>37.642783799354397</v>
      </c>
      <c r="L25" s="3">
        <v>1.12283203179686E-5</v>
      </c>
      <c r="M25">
        <v>0.29274744343936698</v>
      </c>
      <c r="N25">
        <v>2.6573026370442601</v>
      </c>
      <c r="O25">
        <v>4.9028334772543696</v>
      </c>
      <c r="P25">
        <v>21.930121336101202</v>
      </c>
      <c r="Q25">
        <v>137.14262825912999</v>
      </c>
      <c r="R25">
        <v>353.69706857788401</v>
      </c>
    </row>
    <row r="26" spans="1:18" hidden="1" x14ac:dyDescent="0.2">
      <c r="A26" t="s">
        <v>45</v>
      </c>
      <c r="B26" t="s">
        <v>7</v>
      </c>
      <c r="C26" t="s">
        <v>8</v>
      </c>
      <c r="D26">
        <v>0.47200257618096397</v>
      </c>
      <c r="E26">
        <v>5.3900569128776103E-2</v>
      </c>
      <c r="G26" t="s">
        <v>41</v>
      </c>
      <c r="H26">
        <f t="shared" si="0"/>
        <v>0.32924820767951701</v>
      </c>
      <c r="I26">
        <v>554</v>
      </c>
      <c r="J26">
        <v>178.818720836355</v>
      </c>
      <c r="K26">
        <v>97.707592522980306</v>
      </c>
      <c r="L26">
        <v>0.70240111703810704</v>
      </c>
      <c r="M26">
        <v>18.351861220889599</v>
      </c>
      <c r="N26">
        <v>88.184891086373995</v>
      </c>
      <c r="O26">
        <v>183.61572886000801</v>
      </c>
      <c r="P26">
        <v>261.72239056856699</v>
      </c>
      <c r="Q26">
        <v>331.48917675088899</v>
      </c>
      <c r="R26">
        <v>357.60698329517902</v>
      </c>
    </row>
    <row r="27" spans="1:18" hidden="1" x14ac:dyDescent="0.2">
      <c r="A27" t="s">
        <v>46</v>
      </c>
      <c r="B27" t="s">
        <v>7</v>
      </c>
      <c r="C27" t="s">
        <v>9</v>
      </c>
      <c r="D27">
        <v>0.38959842411310602</v>
      </c>
      <c r="E27">
        <v>4.4913025765114002E-2</v>
      </c>
      <c r="G27" t="s">
        <v>42</v>
      </c>
      <c r="H27">
        <f t="shared" si="0"/>
        <v>0.26199637965736999</v>
      </c>
      <c r="I27">
        <v>20</v>
      </c>
      <c r="J27">
        <v>120.547538072674</v>
      </c>
      <c r="K27">
        <v>91.924955626935798</v>
      </c>
      <c r="L27">
        <v>0.94279908656403599</v>
      </c>
      <c r="M27">
        <v>10.4090808907994</v>
      </c>
      <c r="N27">
        <v>57.853249610948197</v>
      </c>
      <c r="O27">
        <v>97.058660769302406</v>
      </c>
      <c r="P27">
        <v>157.958180214946</v>
      </c>
      <c r="Q27">
        <v>317.20144208452803</v>
      </c>
      <c r="R27">
        <v>354.61048330985102</v>
      </c>
    </row>
    <row r="28" spans="1:18" hidden="1" x14ac:dyDescent="0.2">
      <c r="A28" t="s">
        <v>47</v>
      </c>
      <c r="B28" t="s">
        <v>7</v>
      </c>
      <c r="C28" t="s">
        <v>10</v>
      </c>
      <c r="D28">
        <v>0.31137261820879703</v>
      </c>
      <c r="E28">
        <v>3.6221775039814302E-2</v>
      </c>
      <c r="G28" t="s">
        <v>129</v>
      </c>
      <c r="H28">
        <f t="shared" si="0"/>
        <v>0.28623022602085302</v>
      </c>
      <c r="I28">
        <v>157</v>
      </c>
      <c r="J28">
        <v>200.42140738545501</v>
      </c>
      <c r="K28">
        <v>48.045661542751603</v>
      </c>
      <c r="L28">
        <v>2.8143429293731899</v>
      </c>
      <c r="M28">
        <v>93.755908882496698</v>
      </c>
      <c r="N28">
        <v>172.33370598615801</v>
      </c>
      <c r="O28">
        <v>206.88245890299501</v>
      </c>
      <c r="P28">
        <v>233.778663396013</v>
      </c>
      <c r="Q28">
        <v>276.97366004062201</v>
      </c>
      <c r="R28">
        <v>349.74145969522101</v>
      </c>
    </row>
    <row r="29" spans="1:18" hidden="1" x14ac:dyDescent="0.2">
      <c r="A29" t="s">
        <v>48</v>
      </c>
      <c r="B29" t="s">
        <v>7</v>
      </c>
      <c r="C29" t="s">
        <v>11</v>
      </c>
      <c r="D29">
        <v>671077.71678225696</v>
      </c>
      <c r="E29">
        <v>1</v>
      </c>
      <c r="G29" t="s">
        <v>74</v>
      </c>
      <c r="H29">
        <f t="shared" si="0"/>
        <v>0.47920737032993899</v>
      </c>
      <c r="I29">
        <v>570</v>
      </c>
      <c r="J29">
        <v>272.31486546167599</v>
      </c>
      <c r="K29">
        <v>76.108745207207903</v>
      </c>
      <c r="L29">
        <v>17.463266845896801</v>
      </c>
      <c r="M29">
        <v>55.7151475274948</v>
      </c>
      <c r="N29">
        <v>270.220883190135</v>
      </c>
      <c r="O29">
        <v>301.813493316419</v>
      </c>
      <c r="P29">
        <v>317.22086840687899</v>
      </c>
      <c r="Q29">
        <v>334.18538935865399</v>
      </c>
      <c r="R29">
        <v>339.67115257524301</v>
      </c>
    </row>
    <row r="30" spans="1:18" hidden="1" x14ac:dyDescent="0.2">
      <c r="A30" t="s">
        <v>49</v>
      </c>
      <c r="B30" t="s">
        <v>7</v>
      </c>
      <c r="C30" t="s">
        <v>12</v>
      </c>
      <c r="D30">
        <v>0.24982222826603101</v>
      </c>
      <c r="E30">
        <v>2.92712435648942E-2</v>
      </c>
      <c r="G30" t="s">
        <v>83</v>
      </c>
      <c r="H30">
        <f t="shared" si="0"/>
        <v>0.26940478806414297</v>
      </c>
      <c r="I30">
        <v>189</v>
      </c>
      <c r="J30">
        <v>210.452539562829</v>
      </c>
      <c r="K30">
        <v>77.772091902247396</v>
      </c>
      <c r="L30">
        <v>16.033312943011399</v>
      </c>
      <c r="M30">
        <v>43.080178866828597</v>
      </c>
      <c r="N30">
        <v>173.36174689626</v>
      </c>
      <c r="O30">
        <v>239.21063925263701</v>
      </c>
      <c r="P30">
        <v>272.86959213620298</v>
      </c>
      <c r="Q30">
        <v>289.54927588854201</v>
      </c>
      <c r="R30">
        <v>346.93886120216098</v>
      </c>
    </row>
    <row r="31" spans="1:18" x14ac:dyDescent="0.2">
      <c r="A31" t="s">
        <v>130</v>
      </c>
      <c r="B31" t="s">
        <v>7</v>
      </c>
      <c r="C31" t="s">
        <v>13</v>
      </c>
      <c r="D31">
        <v>221.53906309892</v>
      </c>
      <c r="E31">
        <v>0.963951062332563</v>
      </c>
      <c r="G31" t="s">
        <v>91</v>
      </c>
      <c r="H31">
        <f t="shared" si="0"/>
        <v>167.024912720169</v>
      </c>
      <c r="I31">
        <v>77027</v>
      </c>
      <c r="J31">
        <v>112.31388112313</v>
      </c>
      <c r="K31">
        <v>49.815489842539101</v>
      </c>
      <c r="L31">
        <v>4.30044751999503E-2</v>
      </c>
      <c r="M31">
        <v>30.357324916812999</v>
      </c>
      <c r="N31">
        <v>72.836844559121801</v>
      </c>
      <c r="O31">
        <v>107.565512710766</v>
      </c>
      <c r="P31">
        <v>147.91333259561301</v>
      </c>
      <c r="Q31">
        <v>213.76393281124999</v>
      </c>
      <c r="R31">
        <v>364.77202391970599</v>
      </c>
    </row>
    <row r="32" spans="1:18" hidden="1" x14ac:dyDescent="0.2">
      <c r="A32" t="s">
        <v>57</v>
      </c>
      <c r="B32" t="s">
        <v>8</v>
      </c>
      <c r="C32" t="s">
        <v>9</v>
      </c>
      <c r="D32">
        <v>7.38917614055506</v>
      </c>
      <c r="E32">
        <v>0.47142627868791698</v>
      </c>
      <c r="G32" t="s">
        <v>45</v>
      </c>
      <c r="H32">
        <f t="shared" si="0"/>
        <v>0.47200257618096397</v>
      </c>
      <c r="I32">
        <v>1777</v>
      </c>
      <c r="J32">
        <v>151.53151754974701</v>
      </c>
      <c r="K32">
        <v>91.069318118444997</v>
      </c>
      <c r="L32">
        <v>0.27303962934752202</v>
      </c>
      <c r="M32">
        <v>10.1456277526037</v>
      </c>
      <c r="N32">
        <v>73.907331277000594</v>
      </c>
      <c r="O32">
        <v>143.02586619115499</v>
      </c>
      <c r="P32">
        <v>219.42754661016301</v>
      </c>
      <c r="Q32">
        <v>346.805538897921</v>
      </c>
      <c r="R32">
        <v>364.83653890836598</v>
      </c>
    </row>
    <row r="33" spans="1:18" hidden="1" x14ac:dyDescent="0.2">
      <c r="A33" t="s">
        <v>58</v>
      </c>
      <c r="B33" t="s">
        <v>8</v>
      </c>
      <c r="C33" t="s">
        <v>10</v>
      </c>
      <c r="D33">
        <v>1.4183330980109301</v>
      </c>
      <c r="E33">
        <v>0.14617103492549399</v>
      </c>
      <c r="G33" t="s">
        <v>46</v>
      </c>
      <c r="H33">
        <f t="shared" si="0"/>
        <v>0.38959842411310602</v>
      </c>
      <c r="I33">
        <v>1205</v>
      </c>
      <c r="J33">
        <v>119.745774673304</v>
      </c>
      <c r="K33">
        <v>128.496128863563</v>
      </c>
      <c r="L33">
        <v>5.0398026314724103E-3</v>
      </c>
      <c r="M33">
        <v>3.4653339693727498</v>
      </c>
      <c r="N33">
        <v>28.468605039020002</v>
      </c>
      <c r="O33">
        <v>54.547919251170903</v>
      </c>
      <c r="P33">
        <v>181.06800602438801</v>
      </c>
      <c r="Q33">
        <v>361.16065262753102</v>
      </c>
      <c r="R33">
        <v>364.936582325676</v>
      </c>
    </row>
    <row r="34" spans="1:18" hidden="1" x14ac:dyDescent="0.2">
      <c r="A34" t="s">
        <v>59</v>
      </c>
      <c r="B34" t="s">
        <v>8</v>
      </c>
      <c r="C34" t="s">
        <v>11</v>
      </c>
      <c r="D34">
        <v>82.574283213491199</v>
      </c>
      <c r="E34">
        <v>0.90881594054394299</v>
      </c>
      <c r="G34" t="s">
        <v>47</v>
      </c>
      <c r="H34">
        <f t="shared" si="0"/>
        <v>0.31137261820879703</v>
      </c>
      <c r="I34">
        <v>637</v>
      </c>
      <c r="J34">
        <v>105.93075155048901</v>
      </c>
      <c r="K34">
        <v>59.844237314704401</v>
      </c>
      <c r="L34">
        <v>1.1887160091885101</v>
      </c>
      <c r="M34">
        <v>23.3166213091251</v>
      </c>
      <c r="N34">
        <v>62.8459947068392</v>
      </c>
      <c r="O34">
        <v>92.939976162836004</v>
      </c>
      <c r="P34">
        <v>135.486073338263</v>
      </c>
      <c r="Q34">
        <v>267.01388106162898</v>
      </c>
      <c r="R34">
        <v>362.40034670592001</v>
      </c>
    </row>
    <row r="35" spans="1:18" x14ac:dyDescent="0.2">
      <c r="A35" t="s">
        <v>60</v>
      </c>
      <c r="B35" t="s">
        <v>8</v>
      </c>
      <c r="C35" t="s">
        <v>12</v>
      </c>
      <c r="D35">
        <v>0.56998589700929503</v>
      </c>
      <c r="E35">
        <v>6.4369575684250793E-2</v>
      </c>
      <c r="G35" t="s">
        <v>48</v>
      </c>
      <c r="H35">
        <f t="shared" si="0"/>
        <v>671077.71678225696</v>
      </c>
      <c r="I35">
        <v>81000</v>
      </c>
      <c r="J35">
        <v>131.89118253532999</v>
      </c>
      <c r="K35">
        <v>100.676562820062</v>
      </c>
      <c r="L35">
        <v>7.7943274163772003E-4</v>
      </c>
      <c r="M35">
        <v>1.98083628250236</v>
      </c>
      <c r="N35">
        <v>21.4325228731098</v>
      </c>
      <c r="O35">
        <v>158.74596673457199</v>
      </c>
      <c r="P35">
        <v>226.17561768262601</v>
      </c>
      <c r="Q35">
        <v>274.37895247323701</v>
      </c>
      <c r="R35">
        <v>301.640694425959</v>
      </c>
    </row>
    <row r="36" spans="1:18" hidden="1" x14ac:dyDescent="0.2">
      <c r="A36" t="s">
        <v>131</v>
      </c>
      <c r="B36" t="s">
        <v>8</v>
      </c>
      <c r="C36" t="s">
        <v>13</v>
      </c>
      <c r="D36">
        <v>0.36176828678309902</v>
      </c>
      <c r="E36">
        <v>4.18389896421031E-2</v>
      </c>
      <c r="G36" t="s">
        <v>49</v>
      </c>
      <c r="H36">
        <f t="shared" si="0"/>
        <v>0.24982222826603101</v>
      </c>
      <c r="I36">
        <v>115</v>
      </c>
      <c r="J36">
        <v>155.86045159264199</v>
      </c>
      <c r="K36">
        <v>98.799902389809404</v>
      </c>
      <c r="L36">
        <v>4.9726884655467503</v>
      </c>
      <c r="M36">
        <v>12.5234804462777</v>
      </c>
      <c r="N36">
        <v>70.125862415726402</v>
      </c>
      <c r="O36">
        <v>142.79074983727401</v>
      </c>
      <c r="P36">
        <v>233.50152718086801</v>
      </c>
      <c r="Q36">
        <v>346.82193237840397</v>
      </c>
      <c r="R36">
        <v>353.99362645665099</v>
      </c>
    </row>
    <row r="37" spans="1:18" x14ac:dyDescent="0.2">
      <c r="A37" t="s">
        <v>62</v>
      </c>
      <c r="B37" t="s">
        <v>9</v>
      </c>
      <c r="C37" t="s">
        <v>10</v>
      </c>
      <c r="D37">
        <v>1.7724289099519199</v>
      </c>
      <c r="E37">
        <v>0.17623239219268899</v>
      </c>
      <c r="G37" t="s">
        <v>130</v>
      </c>
      <c r="H37">
        <f t="shared" si="0"/>
        <v>221.53906309892</v>
      </c>
      <c r="I37">
        <v>77918</v>
      </c>
      <c r="J37">
        <v>204.20384466978501</v>
      </c>
      <c r="K37">
        <v>44.978006271984398</v>
      </c>
      <c r="L37">
        <v>0.983758134765366</v>
      </c>
      <c r="M37">
        <v>97.093331089284703</v>
      </c>
      <c r="N37">
        <v>176.66975263494101</v>
      </c>
      <c r="O37">
        <v>210.69301680516099</v>
      </c>
      <c r="P37">
        <v>239.02466917217799</v>
      </c>
      <c r="Q37">
        <v>269.05427673171101</v>
      </c>
      <c r="R37">
        <v>363.46725671010398</v>
      </c>
    </row>
    <row r="38" spans="1:18" hidden="1" x14ac:dyDescent="0.2">
      <c r="A38" t="s">
        <v>63</v>
      </c>
      <c r="B38" t="s">
        <v>9</v>
      </c>
      <c r="C38" t="s">
        <v>11</v>
      </c>
      <c r="D38">
        <v>0.78051201485989796</v>
      </c>
      <c r="E38">
        <v>8.6097702497499998E-2</v>
      </c>
      <c r="G38" t="s">
        <v>76</v>
      </c>
      <c r="H38">
        <f t="shared" si="0"/>
        <v>0.38578776880001697</v>
      </c>
      <c r="I38">
        <v>76</v>
      </c>
      <c r="J38">
        <v>218.655123567479</v>
      </c>
      <c r="K38">
        <v>117.03151650286399</v>
      </c>
      <c r="L38">
        <v>5.6470059061734901</v>
      </c>
      <c r="M38">
        <v>7.0938178941894101</v>
      </c>
      <c r="N38">
        <v>130.30242979190601</v>
      </c>
      <c r="O38">
        <v>253.55818106503801</v>
      </c>
      <c r="P38">
        <v>321.98436096858597</v>
      </c>
      <c r="Q38">
        <v>353.34997188882897</v>
      </c>
      <c r="R38">
        <v>359.22648214976903</v>
      </c>
    </row>
    <row r="39" spans="1:18" hidden="1" x14ac:dyDescent="0.2">
      <c r="A39" t="s">
        <v>64</v>
      </c>
      <c r="B39" t="s">
        <v>9</v>
      </c>
      <c r="C39" t="s">
        <v>12</v>
      </c>
      <c r="D39">
        <v>0.75060803470374204</v>
      </c>
      <c r="E39">
        <v>8.30730484808829E-2</v>
      </c>
      <c r="G39" t="s">
        <v>85</v>
      </c>
      <c r="H39">
        <f t="shared" si="0"/>
        <v>0.41862407997235301</v>
      </c>
      <c r="I39">
        <v>264</v>
      </c>
      <c r="J39">
        <v>200.06635547900601</v>
      </c>
      <c r="K39">
        <v>112.927309751819</v>
      </c>
      <c r="L39">
        <v>1.7341481820949401E-2</v>
      </c>
      <c r="M39">
        <v>6.4732075091447401</v>
      </c>
      <c r="N39">
        <v>99.5956843966365</v>
      </c>
      <c r="O39">
        <v>224.78851521846201</v>
      </c>
      <c r="P39">
        <v>292.64868998186199</v>
      </c>
      <c r="Q39">
        <v>360.71747432993402</v>
      </c>
      <c r="R39">
        <v>364.76944454144802</v>
      </c>
    </row>
    <row r="40" spans="1:18" x14ac:dyDescent="0.2">
      <c r="A40" t="s">
        <v>132</v>
      </c>
      <c r="B40" t="s">
        <v>9</v>
      </c>
      <c r="C40" t="s">
        <v>13</v>
      </c>
      <c r="D40">
        <v>0.73591179053651801</v>
      </c>
      <c r="E40">
        <v>8.1579239762472E-2</v>
      </c>
      <c r="G40" t="s">
        <v>93</v>
      </c>
      <c r="H40">
        <f t="shared" si="0"/>
        <v>7.8306943947480203</v>
      </c>
      <c r="I40">
        <v>37260</v>
      </c>
      <c r="J40">
        <v>230.60155084645299</v>
      </c>
      <c r="K40">
        <v>119.095220051748</v>
      </c>
      <c r="L40">
        <v>1.04724797051858E-2</v>
      </c>
      <c r="M40">
        <v>4.7759976951271002</v>
      </c>
      <c r="N40">
        <v>144.256501799376</v>
      </c>
      <c r="O40">
        <v>281.41723682558899</v>
      </c>
      <c r="P40">
        <v>324.04252736127398</v>
      </c>
      <c r="Q40">
        <v>359.577034989271</v>
      </c>
      <c r="R40">
        <v>364.99579899376897</v>
      </c>
    </row>
    <row r="41" spans="1:18" x14ac:dyDescent="0.2">
      <c r="A41" t="s">
        <v>66</v>
      </c>
      <c r="B41" t="s">
        <v>10</v>
      </c>
      <c r="C41" t="s">
        <v>11</v>
      </c>
      <c r="D41">
        <v>0.45466825234608799</v>
      </c>
      <c r="E41">
        <v>5.2024049085813699E-2</v>
      </c>
      <c r="G41" t="s">
        <v>100</v>
      </c>
      <c r="H41">
        <f t="shared" si="0"/>
        <v>4.3580063008332397</v>
      </c>
      <c r="I41">
        <v>24993</v>
      </c>
      <c r="J41">
        <v>159.457783043973</v>
      </c>
      <c r="K41">
        <v>87.011612430005798</v>
      </c>
      <c r="L41">
        <v>1.4268542304307599E-3</v>
      </c>
      <c r="M41">
        <v>8.6294164148593993</v>
      </c>
      <c r="N41">
        <v>86.516184588033397</v>
      </c>
      <c r="O41">
        <v>168.79406421189799</v>
      </c>
      <c r="P41">
        <v>226.38924955497799</v>
      </c>
      <c r="Q41">
        <v>332.92224517963501</v>
      </c>
      <c r="R41">
        <v>364.976273671326</v>
      </c>
    </row>
    <row r="42" spans="1:18" x14ac:dyDescent="0.2">
      <c r="A42" t="s">
        <v>67</v>
      </c>
      <c r="B42" t="s">
        <v>10</v>
      </c>
      <c r="C42" t="s">
        <v>12</v>
      </c>
      <c r="D42">
        <v>0.44125858790738198</v>
      </c>
      <c r="E42">
        <v>5.0567276947198099E-2</v>
      </c>
      <c r="G42" t="s">
        <v>57</v>
      </c>
      <c r="H42">
        <f t="shared" si="0"/>
        <v>7.38917614055506</v>
      </c>
      <c r="I42">
        <v>35767</v>
      </c>
      <c r="J42">
        <v>242.16143430991301</v>
      </c>
      <c r="K42">
        <v>120.964194828891</v>
      </c>
      <c r="L42">
        <v>3.7753506035187402E-4</v>
      </c>
      <c r="M42">
        <v>4.0302947898016397</v>
      </c>
      <c r="N42">
        <v>200.78018228083201</v>
      </c>
      <c r="O42">
        <v>294.64397964685099</v>
      </c>
      <c r="P42">
        <v>330.42391866717099</v>
      </c>
      <c r="Q42">
        <v>360.89515223178103</v>
      </c>
      <c r="R42">
        <v>364.99787660574202</v>
      </c>
    </row>
    <row r="43" spans="1:18" hidden="1" x14ac:dyDescent="0.2">
      <c r="A43" t="s">
        <v>133</v>
      </c>
      <c r="B43" t="s">
        <v>10</v>
      </c>
      <c r="C43" t="s">
        <v>13</v>
      </c>
      <c r="D43">
        <v>0.44534530780980602</v>
      </c>
      <c r="E43">
        <v>5.1011715904741899E-2</v>
      </c>
      <c r="G43" t="s">
        <v>58</v>
      </c>
      <c r="H43">
        <f t="shared" si="0"/>
        <v>1.4183330980109301</v>
      </c>
      <c r="I43">
        <v>8463</v>
      </c>
      <c r="J43">
        <v>245.21252573465301</v>
      </c>
      <c r="K43">
        <v>113.82405560647</v>
      </c>
      <c r="L43">
        <v>5.5218577142568297E-3</v>
      </c>
      <c r="M43">
        <v>4.8688471088120098</v>
      </c>
      <c r="N43">
        <v>205.107098955488</v>
      </c>
      <c r="O43">
        <v>291.813629826615</v>
      </c>
      <c r="P43">
        <v>328.08085774468702</v>
      </c>
      <c r="Q43">
        <v>360.41465130118701</v>
      </c>
      <c r="R43">
        <v>364.98905134365799</v>
      </c>
    </row>
    <row r="44" spans="1:18" x14ac:dyDescent="0.2">
      <c r="A44" t="s">
        <v>69</v>
      </c>
      <c r="B44" t="s">
        <v>11</v>
      </c>
      <c r="C44" t="s">
        <v>12</v>
      </c>
      <c r="D44">
        <v>671077.71678225696</v>
      </c>
      <c r="E44">
        <v>1</v>
      </c>
      <c r="G44" t="s">
        <v>59</v>
      </c>
      <c r="H44">
        <f t="shared" si="0"/>
        <v>82.574283213491199</v>
      </c>
      <c r="I44">
        <v>73189</v>
      </c>
      <c r="J44">
        <v>59.486464178223898</v>
      </c>
      <c r="K44">
        <v>82.059216247905695</v>
      </c>
      <c r="L44">
        <v>3.7696947401855098E-4</v>
      </c>
      <c r="M44">
        <v>0.97853061077660097</v>
      </c>
      <c r="N44">
        <v>11.413491618027299</v>
      </c>
      <c r="O44">
        <v>28.957778823190601</v>
      </c>
      <c r="P44">
        <v>63.923540684681903</v>
      </c>
      <c r="Q44">
        <v>336.70987118749201</v>
      </c>
      <c r="R44">
        <v>364.97301921021602</v>
      </c>
    </row>
    <row r="45" spans="1:18" hidden="1" x14ac:dyDescent="0.2">
      <c r="A45" t="s">
        <v>134</v>
      </c>
      <c r="B45" t="s">
        <v>11</v>
      </c>
      <c r="C45" t="s">
        <v>13</v>
      </c>
      <c r="D45">
        <v>0.35264238740369702</v>
      </c>
      <c r="E45">
        <v>4.0826656461031299E-2</v>
      </c>
      <c r="G45" t="s">
        <v>60</v>
      </c>
      <c r="H45">
        <f t="shared" si="0"/>
        <v>0.56998589700929503</v>
      </c>
      <c r="I45">
        <v>1713</v>
      </c>
      <c r="J45">
        <v>164.38019351268599</v>
      </c>
      <c r="K45">
        <v>127.069754787894</v>
      </c>
      <c r="L45">
        <v>0.14175855617736399</v>
      </c>
      <c r="M45">
        <v>3.3563194251714701</v>
      </c>
      <c r="N45">
        <v>45.773485230546299</v>
      </c>
      <c r="O45">
        <v>126.96437859366399</v>
      </c>
      <c r="P45">
        <v>304.44020049129898</v>
      </c>
      <c r="Q45">
        <v>357.91856182829298</v>
      </c>
      <c r="R45">
        <v>364.97223615506601</v>
      </c>
    </row>
    <row r="46" spans="1:18" hidden="1" x14ac:dyDescent="0.2">
      <c r="A46" t="s">
        <v>135</v>
      </c>
      <c r="B46" t="s">
        <v>12</v>
      </c>
      <c r="C46" t="s">
        <v>13</v>
      </c>
      <c r="D46">
        <v>0.36868116955515201</v>
      </c>
      <c r="E46">
        <v>4.2604412291206199E-2</v>
      </c>
      <c r="G46" t="s">
        <v>131</v>
      </c>
      <c r="H46">
        <f t="shared" si="0"/>
        <v>0.36176828678309902</v>
      </c>
      <c r="I46">
        <v>420</v>
      </c>
      <c r="J46">
        <v>195.085733606498</v>
      </c>
      <c r="K46">
        <v>72.402410863164803</v>
      </c>
      <c r="L46">
        <v>0.74309871115133297</v>
      </c>
      <c r="M46">
        <v>16.6890378332902</v>
      </c>
      <c r="N46">
        <v>162.94594939748899</v>
      </c>
      <c r="O46">
        <v>207.42126914289301</v>
      </c>
      <c r="P46">
        <v>236.88774247561699</v>
      </c>
      <c r="Q46">
        <v>341.31945937328999</v>
      </c>
      <c r="R46">
        <v>364.20171874299899</v>
      </c>
    </row>
    <row r="47" spans="1:18" hidden="1" x14ac:dyDescent="0.2">
      <c r="A47" t="s">
        <v>72</v>
      </c>
      <c r="B47" t="s">
        <v>5</v>
      </c>
      <c r="C47" t="s">
        <v>4</v>
      </c>
      <c r="D47">
        <v>1.2834428547376999</v>
      </c>
      <c r="E47">
        <v>0.13413414649201799</v>
      </c>
      <c r="G47" t="s">
        <v>77</v>
      </c>
      <c r="H47">
        <f t="shared" si="0"/>
        <v>0.86468228248389301</v>
      </c>
      <c r="I47">
        <v>133</v>
      </c>
      <c r="J47">
        <v>288.805509363152</v>
      </c>
      <c r="K47">
        <v>63.229671705510398</v>
      </c>
      <c r="L47">
        <v>2.0856091189261798</v>
      </c>
      <c r="M47">
        <v>52.012275960288498</v>
      </c>
      <c r="N47">
        <v>283.28586348218698</v>
      </c>
      <c r="O47">
        <v>307.01487851269599</v>
      </c>
      <c r="P47">
        <v>322.18199480226798</v>
      </c>
      <c r="Q47">
        <v>336.02195023293098</v>
      </c>
      <c r="R47">
        <v>355.51525779451799</v>
      </c>
    </row>
    <row r="48" spans="1:18" hidden="1" x14ac:dyDescent="0.2">
      <c r="A48" t="s">
        <v>73</v>
      </c>
      <c r="B48" t="s">
        <v>6</v>
      </c>
      <c r="C48" t="s">
        <v>4</v>
      </c>
      <c r="D48">
        <v>3.85375323710901</v>
      </c>
      <c r="E48">
        <v>0.317477562005407</v>
      </c>
      <c r="G48" t="s">
        <v>86</v>
      </c>
      <c r="H48">
        <f t="shared" si="0"/>
        <v>0.92015413349169695</v>
      </c>
      <c r="I48">
        <v>282</v>
      </c>
      <c r="J48">
        <v>182.72377227463801</v>
      </c>
      <c r="K48">
        <v>92.654892348769806</v>
      </c>
      <c r="L48">
        <v>2.1744633420439599E-2</v>
      </c>
      <c r="M48">
        <v>4.1798992629108502</v>
      </c>
      <c r="N48">
        <v>109.623947484854</v>
      </c>
      <c r="O48">
        <v>194.41149163212799</v>
      </c>
      <c r="P48">
        <v>252.33355032246001</v>
      </c>
      <c r="Q48">
        <v>347.16898513823298</v>
      </c>
      <c r="R48">
        <v>363.93958471945399</v>
      </c>
    </row>
    <row r="49" spans="1:18" x14ac:dyDescent="0.2">
      <c r="A49" t="s">
        <v>74</v>
      </c>
      <c r="B49" t="s">
        <v>7</v>
      </c>
      <c r="C49" t="s">
        <v>4</v>
      </c>
      <c r="D49">
        <v>0.47920737032993899</v>
      </c>
      <c r="E49">
        <v>5.46783373044777E-2</v>
      </c>
      <c r="G49" t="s">
        <v>94</v>
      </c>
      <c r="H49">
        <f t="shared" si="0"/>
        <v>5.2910326596886197</v>
      </c>
      <c r="I49">
        <v>25546</v>
      </c>
      <c r="J49">
        <v>102.84687709177901</v>
      </c>
      <c r="K49">
        <v>123.564310334083</v>
      </c>
      <c r="L49">
        <v>7.8840386208867098E-4</v>
      </c>
      <c r="M49">
        <v>2.6140268956113699</v>
      </c>
      <c r="N49">
        <v>24.743209270108</v>
      </c>
      <c r="O49">
        <v>48.976463030992299</v>
      </c>
      <c r="P49">
        <v>84.932070219894896</v>
      </c>
      <c r="Q49">
        <v>360.62747003714202</v>
      </c>
      <c r="R49">
        <v>364.98945987583699</v>
      </c>
    </row>
    <row r="50" spans="1:18" hidden="1" x14ac:dyDescent="0.2">
      <c r="A50" t="s">
        <v>76</v>
      </c>
      <c r="B50" t="s">
        <v>8</v>
      </c>
      <c r="C50" t="s">
        <v>4</v>
      </c>
      <c r="D50">
        <v>0.38578776880001697</v>
      </c>
      <c r="E50">
        <v>4.4493277860767101E-2</v>
      </c>
      <c r="G50" t="s">
        <v>101</v>
      </c>
      <c r="H50">
        <f t="shared" si="0"/>
        <v>0.77439309664060996</v>
      </c>
      <c r="I50">
        <v>291</v>
      </c>
      <c r="J50">
        <v>222.54206720176199</v>
      </c>
      <c r="K50">
        <v>106.857488995347</v>
      </c>
      <c r="L50">
        <v>0.224767452590413</v>
      </c>
      <c r="M50">
        <v>12.1273504248958</v>
      </c>
      <c r="N50">
        <v>148.16515634953001</v>
      </c>
      <c r="O50">
        <v>268.77474678674702</v>
      </c>
      <c r="P50">
        <v>308.46117630075003</v>
      </c>
      <c r="Q50">
        <v>352.10082446583402</v>
      </c>
      <c r="R50">
        <v>363.35862431126702</v>
      </c>
    </row>
    <row r="51" spans="1:18" hidden="1" x14ac:dyDescent="0.2">
      <c r="A51" t="s">
        <v>77</v>
      </c>
      <c r="B51" t="s">
        <v>9</v>
      </c>
      <c r="C51" t="s">
        <v>4</v>
      </c>
      <c r="D51">
        <v>0.86468228248389301</v>
      </c>
      <c r="E51">
        <v>9.45050061110356E-2</v>
      </c>
      <c r="G51" t="s">
        <v>112</v>
      </c>
      <c r="H51">
        <f t="shared" si="0"/>
        <v>0.74720299422841796</v>
      </c>
      <c r="I51">
        <v>154</v>
      </c>
      <c r="J51">
        <v>247.94727244593</v>
      </c>
      <c r="K51">
        <v>127.24643368765901</v>
      </c>
      <c r="L51">
        <v>0.49591504527256802</v>
      </c>
      <c r="M51">
        <v>1.3912562008757701</v>
      </c>
      <c r="N51">
        <v>173.27054000213701</v>
      </c>
      <c r="O51">
        <v>312.100747469949</v>
      </c>
      <c r="P51">
        <v>340.47586156948302</v>
      </c>
      <c r="Q51">
        <v>361.45764414752398</v>
      </c>
      <c r="R51">
        <v>364.94682250758001</v>
      </c>
    </row>
    <row r="52" spans="1:18" hidden="1" x14ac:dyDescent="0.2">
      <c r="A52" t="s">
        <v>78</v>
      </c>
      <c r="B52" t="s">
        <v>10</v>
      </c>
      <c r="C52" t="s">
        <v>4</v>
      </c>
      <c r="D52">
        <v>132.37449081614699</v>
      </c>
      <c r="E52">
        <v>0.94109949259885595</v>
      </c>
      <c r="G52" t="s">
        <v>62</v>
      </c>
      <c r="H52">
        <f t="shared" si="0"/>
        <v>1.7724289099519199</v>
      </c>
      <c r="I52">
        <v>5737</v>
      </c>
      <c r="J52">
        <v>101.82459134438</v>
      </c>
      <c r="K52">
        <v>118.03149326390999</v>
      </c>
      <c r="L52">
        <v>8.0509274209816795E-3</v>
      </c>
      <c r="M52">
        <v>2.90728227850536</v>
      </c>
      <c r="N52">
        <v>26.829271707932701</v>
      </c>
      <c r="O52">
        <v>53.6758041984342</v>
      </c>
      <c r="P52">
        <v>94.239812351603405</v>
      </c>
      <c r="Q52">
        <v>360.04380799898701</v>
      </c>
      <c r="R52">
        <v>364.943432831667</v>
      </c>
    </row>
    <row r="53" spans="1:18" hidden="1" x14ac:dyDescent="0.2">
      <c r="A53" t="s">
        <v>79</v>
      </c>
      <c r="B53" t="s">
        <v>11</v>
      </c>
      <c r="C53" t="s">
        <v>4</v>
      </c>
      <c r="D53">
        <v>0.10733654532306899</v>
      </c>
      <c r="E53">
        <v>1.2789965555980699E-2</v>
      </c>
      <c r="G53" t="s">
        <v>63</v>
      </c>
      <c r="H53">
        <f t="shared" si="0"/>
        <v>0.78051201485989796</v>
      </c>
      <c r="I53">
        <v>238</v>
      </c>
      <c r="J53">
        <v>150.02602036774201</v>
      </c>
      <c r="K53">
        <v>123.848295035999</v>
      </c>
      <c r="L53">
        <v>0.51911169284267</v>
      </c>
      <c r="M53">
        <v>2.72201484460262</v>
      </c>
      <c r="N53">
        <v>45.059536789634599</v>
      </c>
      <c r="O53">
        <v>100.068311385379</v>
      </c>
      <c r="P53">
        <v>273.89066700936797</v>
      </c>
      <c r="Q53">
        <v>361.05371196706801</v>
      </c>
      <c r="R53">
        <v>364.87790836991201</v>
      </c>
    </row>
    <row r="54" spans="1:18" hidden="1" x14ac:dyDescent="0.2">
      <c r="A54" t="s">
        <v>80</v>
      </c>
      <c r="B54" t="s">
        <v>12</v>
      </c>
      <c r="C54" t="s">
        <v>4</v>
      </c>
      <c r="D54">
        <v>0.39970163954032101</v>
      </c>
      <c r="E54">
        <v>4.60241231589733E-2</v>
      </c>
      <c r="G54" t="s">
        <v>64</v>
      </c>
      <c r="H54">
        <f t="shared" si="0"/>
        <v>0.75060803470374204</v>
      </c>
      <c r="I54">
        <v>18</v>
      </c>
      <c r="J54">
        <v>187.22064244686899</v>
      </c>
      <c r="K54">
        <v>131.196363192451</v>
      </c>
      <c r="L54">
        <v>3.6241903632355799</v>
      </c>
      <c r="M54">
        <v>8.0306854505977796</v>
      </c>
      <c r="N54">
        <v>71.504610909548703</v>
      </c>
      <c r="O54">
        <v>182.05043874895199</v>
      </c>
      <c r="P54">
        <v>314.40107406512499</v>
      </c>
      <c r="Q54">
        <v>361.69390503127801</v>
      </c>
      <c r="R54">
        <v>364.04218290110401</v>
      </c>
    </row>
    <row r="55" spans="1:18" hidden="1" x14ac:dyDescent="0.2">
      <c r="A55" t="s">
        <v>136</v>
      </c>
      <c r="B55" t="s">
        <v>13</v>
      </c>
      <c r="C55" t="s">
        <v>4</v>
      </c>
      <c r="D55">
        <v>0.559599401381072</v>
      </c>
      <c r="E55">
        <v>6.3270823816989896E-2</v>
      </c>
      <c r="G55" t="s">
        <v>132</v>
      </c>
      <c r="H55">
        <f t="shared" si="0"/>
        <v>0.73591179053651801</v>
      </c>
      <c r="I55">
        <v>32</v>
      </c>
      <c r="J55">
        <v>174.50803136743599</v>
      </c>
      <c r="K55">
        <v>80.549400580940201</v>
      </c>
      <c r="L55">
        <v>10.929119484972</v>
      </c>
      <c r="M55">
        <v>22.437100122749499</v>
      </c>
      <c r="N55">
        <v>147.89786196972599</v>
      </c>
      <c r="O55">
        <v>190.657826546016</v>
      </c>
      <c r="P55">
        <v>220.84585527564099</v>
      </c>
      <c r="Q55">
        <v>294.73801358177502</v>
      </c>
      <c r="R55">
        <v>348.01246253766698</v>
      </c>
    </row>
    <row r="56" spans="1:18" x14ac:dyDescent="0.2">
      <c r="A56" t="s">
        <v>82</v>
      </c>
      <c r="B56" t="s">
        <v>6</v>
      </c>
      <c r="C56" t="s">
        <v>5</v>
      </c>
      <c r="D56">
        <v>48.867704606545303</v>
      </c>
      <c r="E56">
        <v>0.85503882668115205</v>
      </c>
      <c r="G56" t="s">
        <v>78</v>
      </c>
      <c r="H56">
        <f t="shared" si="0"/>
        <v>132.37449081614699</v>
      </c>
      <c r="I56">
        <v>74248</v>
      </c>
      <c r="J56">
        <v>274.27881739403</v>
      </c>
      <c r="K56">
        <v>34.206511894245899</v>
      </c>
      <c r="L56">
        <v>0.47584700635070398</v>
      </c>
      <c r="M56">
        <v>202.228342021228</v>
      </c>
      <c r="N56">
        <v>252.139186936333</v>
      </c>
      <c r="O56">
        <v>278.767826675565</v>
      </c>
      <c r="P56">
        <v>300.98595762243002</v>
      </c>
      <c r="Q56">
        <v>324.58097468541598</v>
      </c>
      <c r="R56">
        <v>339.27472235147798</v>
      </c>
    </row>
    <row r="57" spans="1:18" hidden="1" x14ac:dyDescent="0.2">
      <c r="A57" t="s">
        <v>83</v>
      </c>
      <c r="B57" t="s">
        <v>7</v>
      </c>
      <c r="C57" t="s">
        <v>5</v>
      </c>
      <c r="D57">
        <v>0.26940478806414297</v>
      </c>
      <c r="E57">
        <v>3.1493438352612903E-2</v>
      </c>
      <c r="G57" t="s">
        <v>87</v>
      </c>
      <c r="H57">
        <f t="shared" si="0"/>
        <v>2.3797754467736798</v>
      </c>
      <c r="I57">
        <v>13385</v>
      </c>
      <c r="J57">
        <v>205.06407636898101</v>
      </c>
      <c r="K57">
        <v>48.308847188775097</v>
      </c>
      <c r="L57">
        <v>0.74686485610072795</v>
      </c>
      <c r="M57">
        <v>101.312672672688</v>
      </c>
      <c r="N57">
        <v>174.51634326015201</v>
      </c>
      <c r="O57">
        <v>210.178891455257</v>
      </c>
      <c r="P57">
        <v>241.39003762250599</v>
      </c>
      <c r="Q57">
        <v>279.69262118931402</v>
      </c>
      <c r="R57">
        <v>357.001544308826</v>
      </c>
    </row>
    <row r="58" spans="1:18" x14ac:dyDescent="0.2">
      <c r="A58" t="s">
        <v>85</v>
      </c>
      <c r="B58" t="s">
        <v>8</v>
      </c>
      <c r="C58" t="s">
        <v>5</v>
      </c>
      <c r="D58">
        <v>0.41862407997235301</v>
      </c>
      <c r="E58">
        <v>4.8098171627510698E-2</v>
      </c>
      <c r="G58" t="s">
        <v>95</v>
      </c>
      <c r="H58">
        <f t="shared" si="0"/>
        <v>3.2552949254277799</v>
      </c>
      <c r="I58">
        <v>16519</v>
      </c>
      <c r="J58">
        <v>92.8814424234358</v>
      </c>
      <c r="K58">
        <v>79.938699231618301</v>
      </c>
      <c r="L58">
        <v>3.1455041187200502E-3</v>
      </c>
      <c r="M58">
        <v>1.57199137378864</v>
      </c>
      <c r="N58">
        <v>13.290729712377299</v>
      </c>
      <c r="O58">
        <v>102.78873723237599</v>
      </c>
      <c r="P58">
        <v>134.15670381867</v>
      </c>
      <c r="Q58">
        <v>314.56019479954603</v>
      </c>
      <c r="R58">
        <v>364.99529586609299</v>
      </c>
    </row>
    <row r="59" spans="1:18" hidden="1" x14ac:dyDescent="0.2">
      <c r="A59" t="s">
        <v>86</v>
      </c>
      <c r="B59" t="s">
        <v>9</v>
      </c>
      <c r="C59" t="s">
        <v>5</v>
      </c>
      <c r="D59">
        <v>0.92015413349169695</v>
      </c>
      <c r="E59">
        <v>9.99617288675448E-2</v>
      </c>
      <c r="G59" t="s">
        <v>102</v>
      </c>
      <c r="H59">
        <f t="shared" si="0"/>
        <v>1.03676457029188</v>
      </c>
      <c r="I59">
        <v>4053</v>
      </c>
      <c r="J59">
        <v>260.89056469829598</v>
      </c>
      <c r="K59">
        <v>59.362205078614998</v>
      </c>
      <c r="L59">
        <v>1.8670396658717401</v>
      </c>
      <c r="M59">
        <v>92.957120272122793</v>
      </c>
      <c r="N59">
        <v>235.119979402968</v>
      </c>
      <c r="O59">
        <v>275.88195360558399</v>
      </c>
      <c r="P59">
        <v>303.519513324027</v>
      </c>
      <c r="Q59">
        <v>330.48915457407298</v>
      </c>
      <c r="R59">
        <v>357.407973844347</v>
      </c>
    </row>
    <row r="60" spans="1:18" hidden="1" x14ac:dyDescent="0.2">
      <c r="A60" t="s">
        <v>87</v>
      </c>
      <c r="B60" t="s">
        <v>10</v>
      </c>
      <c r="C60" t="s">
        <v>5</v>
      </c>
      <c r="D60">
        <v>2.3797754467736798</v>
      </c>
      <c r="E60">
        <v>0.22314539326674901</v>
      </c>
      <c r="G60" t="s">
        <v>113</v>
      </c>
      <c r="H60">
        <f t="shared" si="0"/>
        <v>0.46252860982660399</v>
      </c>
      <c r="I60">
        <v>103</v>
      </c>
      <c r="J60">
        <v>204.27705651417301</v>
      </c>
      <c r="K60">
        <v>132.993420004889</v>
      </c>
      <c r="L60">
        <v>1.1019478981052</v>
      </c>
      <c r="M60">
        <v>3.0925022969052498</v>
      </c>
      <c r="N60">
        <v>38.869140112719798</v>
      </c>
      <c r="O60">
        <v>269.065189093112</v>
      </c>
      <c r="P60">
        <v>326.81071725865598</v>
      </c>
      <c r="Q60">
        <v>360.77055174140798</v>
      </c>
      <c r="R60">
        <v>364.72219065885702</v>
      </c>
    </row>
    <row r="61" spans="1:18" hidden="1" x14ac:dyDescent="0.2">
      <c r="A61" t="s">
        <v>88</v>
      </c>
      <c r="B61" t="s">
        <v>11</v>
      </c>
      <c r="C61" t="s">
        <v>5</v>
      </c>
      <c r="D61">
        <v>9.8006468749918599E-2</v>
      </c>
      <c r="E61">
        <v>1.1691213688719801E-2</v>
      </c>
      <c r="G61" t="s">
        <v>117</v>
      </c>
      <c r="H61">
        <f t="shared" si="0"/>
        <v>1.6634422250357199</v>
      </c>
      <c r="I61">
        <v>8884</v>
      </c>
      <c r="J61">
        <v>117.10249792984</v>
      </c>
      <c r="K61">
        <v>141.761146390943</v>
      </c>
      <c r="L61">
        <v>3.9416297488514803E-3</v>
      </c>
      <c r="M61">
        <v>2.0970309284180901</v>
      </c>
      <c r="N61">
        <v>20.605869153349602</v>
      </c>
      <c r="O61">
        <v>39.590296550186302</v>
      </c>
      <c r="P61">
        <v>317.70713648510002</v>
      </c>
      <c r="Q61">
        <v>362.61751982864001</v>
      </c>
      <c r="R61">
        <v>364.99895056298197</v>
      </c>
    </row>
    <row r="62" spans="1:18" hidden="1" x14ac:dyDescent="0.2">
      <c r="A62" t="s">
        <v>89</v>
      </c>
      <c r="B62" t="s">
        <v>12</v>
      </c>
      <c r="C62" t="s">
        <v>5</v>
      </c>
      <c r="D62">
        <v>0.34275922308845802</v>
      </c>
      <c r="E62">
        <v>3.9727904593770402E-2</v>
      </c>
      <c r="G62" t="s">
        <v>66</v>
      </c>
      <c r="H62">
        <f t="shared" si="0"/>
        <v>0.45466825234608799</v>
      </c>
      <c r="I62">
        <v>125</v>
      </c>
      <c r="J62">
        <v>170.087886440463</v>
      </c>
      <c r="K62">
        <v>115.62742819510601</v>
      </c>
      <c r="L62">
        <v>1.33474787643535</v>
      </c>
      <c r="M62">
        <v>9.3925281933934404</v>
      </c>
      <c r="N62">
        <v>50.453153388380002</v>
      </c>
      <c r="O62">
        <v>176.376625943779</v>
      </c>
      <c r="P62">
        <v>276.34088130607699</v>
      </c>
      <c r="Q62">
        <v>344.474412183384</v>
      </c>
      <c r="R62">
        <v>364.00584061397001</v>
      </c>
    </row>
    <row r="63" spans="1:18" hidden="1" x14ac:dyDescent="0.2">
      <c r="A63" t="s">
        <v>137</v>
      </c>
      <c r="B63" t="s">
        <v>13</v>
      </c>
      <c r="C63" t="s">
        <v>5</v>
      </c>
      <c r="D63">
        <v>0.49962799114865802</v>
      </c>
      <c r="E63">
        <v>5.6875841038999501E-2</v>
      </c>
      <c r="G63" t="s">
        <v>67</v>
      </c>
      <c r="H63">
        <f t="shared" si="0"/>
        <v>0.44125858790738198</v>
      </c>
      <c r="I63">
        <v>8</v>
      </c>
      <c r="J63">
        <v>191.211278990631</v>
      </c>
      <c r="K63">
        <v>115.880465138799</v>
      </c>
      <c r="L63">
        <v>13.596367318073099</v>
      </c>
      <c r="M63">
        <v>28.451844813076899</v>
      </c>
      <c r="N63">
        <v>123.84155508488401</v>
      </c>
      <c r="O63">
        <v>170.46336960643299</v>
      </c>
      <c r="P63">
        <v>291.71149886597999</v>
      </c>
      <c r="Q63">
        <v>342.297313592394</v>
      </c>
      <c r="R63">
        <v>349.32329570650597</v>
      </c>
    </row>
    <row r="64" spans="1:18" hidden="1" x14ac:dyDescent="0.2">
      <c r="A64" t="s">
        <v>91</v>
      </c>
      <c r="B64" t="s">
        <v>7</v>
      </c>
      <c r="C64" t="s">
        <v>6</v>
      </c>
      <c r="D64">
        <v>167.024912720169</v>
      </c>
      <c r="E64">
        <v>0.95274132418118296</v>
      </c>
      <c r="G64" t="s">
        <v>133</v>
      </c>
      <c r="H64">
        <f t="shared" si="0"/>
        <v>0.44534530780980602</v>
      </c>
      <c r="I64">
        <v>41</v>
      </c>
      <c r="J64">
        <v>227.440182989622</v>
      </c>
      <c r="K64">
        <v>52.927178678314597</v>
      </c>
      <c r="L64">
        <v>100.96326106366701</v>
      </c>
      <c r="M64">
        <v>112.348514167912</v>
      </c>
      <c r="N64">
        <v>200.28936350267099</v>
      </c>
      <c r="O64">
        <v>231.34312847152901</v>
      </c>
      <c r="P64">
        <v>266.77363231496503</v>
      </c>
      <c r="Q64">
        <v>308.65806141483398</v>
      </c>
      <c r="R64">
        <v>315.52518907715199</v>
      </c>
    </row>
    <row r="65" spans="1:18" hidden="1" x14ac:dyDescent="0.2">
      <c r="A65" t="s">
        <v>93</v>
      </c>
      <c r="B65" t="s">
        <v>8</v>
      </c>
      <c r="C65" t="s">
        <v>6</v>
      </c>
      <c r="D65">
        <v>7.8306943947480203</v>
      </c>
      <c r="E65">
        <v>0.48590758138788398</v>
      </c>
      <c r="G65" t="s">
        <v>79</v>
      </c>
      <c r="H65">
        <f t="shared" si="0"/>
        <v>0.10733654532306899</v>
      </c>
      <c r="I65">
        <v>4</v>
      </c>
      <c r="J65">
        <v>258.19652409933099</v>
      </c>
      <c r="K65">
        <v>109.72457867607601</v>
      </c>
      <c r="L65">
        <v>93.839652028291297</v>
      </c>
      <c r="M65">
        <v>109.805936504534</v>
      </c>
      <c r="N65">
        <v>253.50249679072701</v>
      </c>
      <c r="O65">
        <v>309.12298835297003</v>
      </c>
      <c r="P65">
        <v>313.81701566157398</v>
      </c>
      <c r="Q65">
        <v>320.01212246294199</v>
      </c>
      <c r="R65">
        <v>320.700467663094</v>
      </c>
    </row>
    <row r="66" spans="1:18" hidden="1" x14ac:dyDescent="0.2">
      <c r="A66" t="s">
        <v>94</v>
      </c>
      <c r="B66" t="s">
        <v>9</v>
      </c>
      <c r="C66" t="s">
        <v>6</v>
      </c>
      <c r="D66">
        <v>5.2910326596886197</v>
      </c>
      <c r="E66">
        <v>0.38973592918605898</v>
      </c>
      <c r="G66" t="s">
        <v>88</v>
      </c>
      <c r="H66">
        <f t="shared" si="0"/>
        <v>9.8006468749918599E-2</v>
      </c>
      <c r="I66">
        <v>9</v>
      </c>
      <c r="J66">
        <v>213.366764866023</v>
      </c>
      <c r="K66">
        <v>81.922561949910701</v>
      </c>
      <c r="L66">
        <v>87.644883666046098</v>
      </c>
      <c r="M66">
        <v>93.341973092149303</v>
      </c>
      <c r="N66">
        <v>191.15492514023799</v>
      </c>
      <c r="O66">
        <v>203.80451314046101</v>
      </c>
      <c r="P66">
        <v>284.82621473735003</v>
      </c>
      <c r="Q66">
        <v>332.38382005094797</v>
      </c>
      <c r="R66">
        <v>343.47667569903501</v>
      </c>
    </row>
    <row r="67" spans="1:18" hidden="1" x14ac:dyDescent="0.2">
      <c r="A67" t="s">
        <v>95</v>
      </c>
      <c r="B67" t="s">
        <v>10</v>
      </c>
      <c r="C67" t="s">
        <v>6</v>
      </c>
      <c r="D67">
        <v>3.2552949254277799</v>
      </c>
      <c r="E67">
        <v>0.28208293724768801</v>
      </c>
      <c r="G67" t="s">
        <v>96</v>
      </c>
      <c r="H67">
        <f t="shared" ref="H67:H91" si="1">VLOOKUP(G67,$A$2:$E$91,4,FALSE)</f>
        <v>0.232382521926047</v>
      </c>
      <c r="I67">
        <v>1163</v>
      </c>
      <c r="J67">
        <v>205.51264825732801</v>
      </c>
      <c r="K67">
        <v>107.60960742083699</v>
      </c>
      <c r="L67">
        <v>0.46040075951736897</v>
      </c>
      <c r="M67">
        <v>5.0728716676063597</v>
      </c>
      <c r="N67">
        <v>118.907057236322</v>
      </c>
      <c r="O67">
        <v>202.41215343756801</v>
      </c>
      <c r="P67">
        <v>306.740324290785</v>
      </c>
      <c r="Q67">
        <v>356.55800032403198</v>
      </c>
      <c r="R67">
        <v>363.65402296295798</v>
      </c>
    </row>
    <row r="68" spans="1:18" x14ac:dyDescent="0.2">
      <c r="A68" t="s">
        <v>96</v>
      </c>
      <c r="B68" t="s">
        <v>11</v>
      </c>
      <c r="C68" t="s">
        <v>6</v>
      </c>
      <c r="D68">
        <v>0.232382521926047</v>
      </c>
      <c r="E68">
        <v>2.7283613782545801E-2</v>
      </c>
      <c r="G68" t="s">
        <v>103</v>
      </c>
      <c r="H68">
        <f t="shared" si="1"/>
        <v>22361.248479694401</v>
      </c>
      <c r="I68">
        <v>80970</v>
      </c>
      <c r="J68">
        <v>69.147227064840393</v>
      </c>
      <c r="K68">
        <v>48.282239237364102</v>
      </c>
      <c r="L68">
        <v>1.6098531534680599E-3</v>
      </c>
      <c r="M68">
        <v>2.6970732176086401</v>
      </c>
      <c r="N68">
        <v>29.427160130317102</v>
      </c>
      <c r="O68">
        <v>61.894074267105999</v>
      </c>
      <c r="P68">
        <v>101.45529741708199</v>
      </c>
      <c r="Q68">
        <v>177.063596418164</v>
      </c>
      <c r="R68">
        <v>326.61560232618098</v>
      </c>
    </row>
    <row r="69" spans="1:18" x14ac:dyDescent="0.2">
      <c r="A69" t="s">
        <v>97</v>
      </c>
      <c r="B69" t="s">
        <v>12</v>
      </c>
      <c r="C69" t="s">
        <v>6</v>
      </c>
      <c r="D69">
        <v>0.36790012930381299</v>
      </c>
      <c r="E69">
        <v>4.25179936050172E-2</v>
      </c>
      <c r="G69" t="s">
        <v>114</v>
      </c>
      <c r="H69">
        <f t="shared" si="1"/>
        <v>671077.71678225696</v>
      </c>
      <c r="I69">
        <v>81000</v>
      </c>
      <c r="J69">
        <v>19.071110542443101</v>
      </c>
      <c r="K69">
        <v>15.079447614385399</v>
      </c>
      <c r="L69">
        <v>1.5418422890434101E-4</v>
      </c>
      <c r="M69">
        <v>0.57910699281853795</v>
      </c>
      <c r="N69">
        <v>6.5739380369583902</v>
      </c>
      <c r="O69">
        <v>15.427702632217599</v>
      </c>
      <c r="P69">
        <v>28.837858918663201</v>
      </c>
      <c r="Q69">
        <v>53.145575834760599</v>
      </c>
      <c r="R69">
        <v>93.169770951838004</v>
      </c>
    </row>
    <row r="70" spans="1:18" hidden="1" x14ac:dyDescent="0.2">
      <c r="A70" t="s">
        <v>138</v>
      </c>
      <c r="B70" t="s">
        <v>13</v>
      </c>
      <c r="C70" t="s">
        <v>6</v>
      </c>
      <c r="D70">
        <v>0.88205484711440296</v>
      </c>
      <c r="E70">
        <v>9.6221034308218406E-2</v>
      </c>
      <c r="G70" t="s">
        <v>118</v>
      </c>
      <c r="H70">
        <f t="shared" si="1"/>
        <v>0.19364358826707401</v>
      </c>
      <c r="I70">
        <v>797</v>
      </c>
      <c r="J70">
        <v>250.78780028411001</v>
      </c>
      <c r="K70">
        <v>106.869242198191</v>
      </c>
      <c r="L70">
        <v>1.6202444641066901E-2</v>
      </c>
      <c r="M70">
        <v>5.9523735770734403</v>
      </c>
      <c r="N70">
        <v>218.32392409233901</v>
      </c>
      <c r="O70">
        <v>291.987351724343</v>
      </c>
      <c r="P70">
        <v>324.90412262307098</v>
      </c>
      <c r="Q70">
        <v>359.16276397230598</v>
      </c>
      <c r="R70">
        <v>364.84542673458998</v>
      </c>
    </row>
    <row r="71" spans="1:18" hidden="1" x14ac:dyDescent="0.2">
      <c r="A71" t="s">
        <v>100</v>
      </c>
      <c r="B71" t="s">
        <v>8</v>
      </c>
      <c r="C71" t="s">
        <v>7</v>
      </c>
      <c r="D71">
        <v>4.3580063008332397</v>
      </c>
      <c r="E71">
        <v>0.34469944815496101</v>
      </c>
      <c r="G71" t="s">
        <v>121</v>
      </c>
      <c r="H71">
        <f t="shared" si="1"/>
        <v>0.120791554510797</v>
      </c>
      <c r="I71">
        <v>206</v>
      </c>
      <c r="J71">
        <v>262.93049537807002</v>
      </c>
      <c r="K71">
        <v>93.265163385110895</v>
      </c>
      <c r="L71">
        <v>0.39761865451623601</v>
      </c>
      <c r="M71">
        <v>9.9125714377791496</v>
      </c>
      <c r="N71">
        <v>237.34001536730801</v>
      </c>
      <c r="O71">
        <v>296.52924680350299</v>
      </c>
      <c r="P71">
        <v>322.82130140122001</v>
      </c>
      <c r="Q71">
        <v>354.66012193714101</v>
      </c>
      <c r="R71">
        <v>364.34147613256602</v>
      </c>
    </row>
    <row r="72" spans="1:18" x14ac:dyDescent="0.2">
      <c r="A72" t="s">
        <v>101</v>
      </c>
      <c r="B72" t="s">
        <v>9</v>
      </c>
      <c r="C72" t="s">
        <v>7</v>
      </c>
      <c r="D72">
        <v>0.77439309664060996</v>
      </c>
      <c r="E72">
        <v>8.5480426167578102E-2</v>
      </c>
      <c r="G72" t="s">
        <v>69</v>
      </c>
      <c r="H72">
        <f t="shared" si="1"/>
        <v>671077.71678225696</v>
      </c>
      <c r="I72">
        <v>81000</v>
      </c>
      <c r="J72">
        <v>18.078179407000999</v>
      </c>
      <c r="K72">
        <v>13.226095899631799</v>
      </c>
      <c r="L72">
        <v>2.18053158960174E-4</v>
      </c>
      <c r="M72">
        <v>0.69674010348734305</v>
      </c>
      <c r="N72">
        <v>7.3970232243559</v>
      </c>
      <c r="O72">
        <v>15.766895618515299</v>
      </c>
      <c r="P72">
        <v>26.2404997839826</v>
      </c>
      <c r="Q72">
        <v>48.943976960041297</v>
      </c>
      <c r="R72">
        <v>190.89569577788399</v>
      </c>
    </row>
    <row r="73" spans="1:18" hidden="1" x14ac:dyDescent="0.2">
      <c r="A73" t="s">
        <v>102</v>
      </c>
      <c r="B73" t="s">
        <v>10</v>
      </c>
      <c r="C73" t="s">
        <v>7</v>
      </c>
      <c r="D73">
        <v>1.03676457029188</v>
      </c>
      <c r="E73">
        <v>0.111220849125319</v>
      </c>
      <c r="G73" t="s">
        <v>134</v>
      </c>
      <c r="H73">
        <f t="shared" si="1"/>
        <v>0.35264238740369702</v>
      </c>
      <c r="I73">
        <v>2366</v>
      </c>
      <c r="J73">
        <v>196.674199768535</v>
      </c>
      <c r="K73">
        <v>39.334063920003601</v>
      </c>
      <c r="L73">
        <v>7.2517135657301397</v>
      </c>
      <c r="M73">
        <v>115.88672164863399</v>
      </c>
      <c r="N73">
        <v>170.86715461088801</v>
      </c>
      <c r="O73">
        <v>200.69217439757699</v>
      </c>
      <c r="P73">
        <v>226.86886880093701</v>
      </c>
      <c r="Q73">
        <v>258.14452160796498</v>
      </c>
      <c r="R73">
        <v>349.95530513353202</v>
      </c>
    </row>
    <row r="74" spans="1:18" hidden="1" x14ac:dyDescent="0.2">
      <c r="A74" t="s">
        <v>103</v>
      </c>
      <c r="B74" t="s">
        <v>11</v>
      </c>
      <c r="C74" t="s">
        <v>7</v>
      </c>
      <c r="D74">
        <v>22361.248479694401</v>
      </c>
      <c r="E74">
        <v>0.99962963420204598</v>
      </c>
      <c r="G74" t="s">
        <v>80</v>
      </c>
      <c r="H74">
        <f t="shared" si="1"/>
        <v>0.39970163954032101</v>
      </c>
      <c r="I74">
        <v>5</v>
      </c>
      <c r="J74">
        <v>287.57381267084099</v>
      </c>
      <c r="K74">
        <v>54.146981871991898</v>
      </c>
      <c r="L74">
        <v>192.43800166323101</v>
      </c>
      <c r="M74">
        <v>203.08210387792701</v>
      </c>
      <c r="N74">
        <v>298.879023810197</v>
      </c>
      <c r="O74">
        <v>306.190374530611</v>
      </c>
      <c r="P74">
        <v>314.01883134087001</v>
      </c>
      <c r="Q74">
        <v>325.11043194245099</v>
      </c>
      <c r="R74">
        <v>326.342832009294</v>
      </c>
    </row>
    <row r="75" spans="1:18" hidden="1" x14ac:dyDescent="0.2">
      <c r="A75" t="s">
        <v>104</v>
      </c>
      <c r="B75" t="s">
        <v>12</v>
      </c>
      <c r="C75" t="s">
        <v>7</v>
      </c>
      <c r="D75">
        <v>0.37258848676943901</v>
      </c>
      <c r="E75">
        <v>4.3036505722151501E-2</v>
      </c>
      <c r="G75" t="s">
        <v>89</v>
      </c>
      <c r="H75">
        <f t="shared" si="1"/>
        <v>0.34275922308845802</v>
      </c>
      <c r="I75">
        <v>8</v>
      </c>
      <c r="J75">
        <v>215.62141832175399</v>
      </c>
      <c r="K75">
        <v>95.8874220972004</v>
      </c>
      <c r="L75">
        <v>83.075809614240299</v>
      </c>
      <c r="M75">
        <v>84.023820199707302</v>
      </c>
      <c r="N75">
        <v>150.61550349307001</v>
      </c>
      <c r="O75">
        <v>230.831747885667</v>
      </c>
      <c r="P75">
        <v>279.05465749612802</v>
      </c>
      <c r="Q75">
        <v>341.23400574974698</v>
      </c>
      <c r="R75">
        <v>350.74476187014199</v>
      </c>
    </row>
    <row r="76" spans="1:18" hidden="1" x14ac:dyDescent="0.2">
      <c r="A76" t="s">
        <v>139</v>
      </c>
      <c r="B76" t="s">
        <v>13</v>
      </c>
      <c r="C76" t="s">
        <v>7</v>
      </c>
      <c r="D76">
        <v>31.5020112237425</v>
      </c>
      <c r="E76">
        <v>0.79176800286416205</v>
      </c>
      <c r="G76" t="s">
        <v>97</v>
      </c>
      <c r="H76">
        <f t="shared" si="1"/>
        <v>0.36790012930381299</v>
      </c>
      <c r="I76">
        <v>140</v>
      </c>
      <c r="J76">
        <v>220.51774485174701</v>
      </c>
      <c r="K76">
        <v>114.856985791208</v>
      </c>
      <c r="L76">
        <v>6.1364331996662704</v>
      </c>
      <c r="M76">
        <v>17.1790789339945</v>
      </c>
      <c r="N76">
        <v>115.70620757684701</v>
      </c>
      <c r="O76">
        <v>262.18309713144401</v>
      </c>
      <c r="P76">
        <v>321.49736676079499</v>
      </c>
      <c r="Q76">
        <v>362.03886622372499</v>
      </c>
      <c r="R76">
        <v>364.52477631186503</v>
      </c>
    </row>
    <row r="77" spans="1:18" hidden="1" x14ac:dyDescent="0.2">
      <c r="A77" t="s">
        <v>112</v>
      </c>
      <c r="B77" t="s">
        <v>9</v>
      </c>
      <c r="C77" t="s">
        <v>8</v>
      </c>
      <c r="D77">
        <v>0.74720299422841796</v>
      </c>
      <c r="E77">
        <v>8.2727373736126694E-2</v>
      </c>
      <c r="G77" t="s">
        <v>104</v>
      </c>
      <c r="H77">
        <f t="shared" si="1"/>
        <v>0.37258848676943901</v>
      </c>
      <c r="I77">
        <v>198</v>
      </c>
      <c r="J77">
        <v>221.20526284366801</v>
      </c>
      <c r="K77">
        <v>93.342901639557098</v>
      </c>
      <c r="L77">
        <v>3.2288143984544599</v>
      </c>
      <c r="M77">
        <v>36.711561479073303</v>
      </c>
      <c r="N77">
        <v>151.09937555402601</v>
      </c>
      <c r="O77">
        <v>234.57092840255001</v>
      </c>
      <c r="P77">
        <v>306.353581952978</v>
      </c>
      <c r="Q77">
        <v>348.88784629584501</v>
      </c>
      <c r="R77">
        <v>364.65697156359602</v>
      </c>
    </row>
    <row r="78" spans="1:18" hidden="1" x14ac:dyDescent="0.2">
      <c r="A78" t="s">
        <v>113</v>
      </c>
      <c r="B78" t="s">
        <v>10</v>
      </c>
      <c r="C78" t="s">
        <v>8</v>
      </c>
      <c r="D78">
        <v>0.46252860982660399</v>
      </c>
      <c r="E78">
        <v>5.2875890421105902E-2</v>
      </c>
      <c r="G78" t="s">
        <v>115</v>
      </c>
      <c r="H78">
        <f t="shared" si="1"/>
        <v>0.38511564773086898</v>
      </c>
      <c r="I78">
        <v>353</v>
      </c>
      <c r="J78">
        <v>172.44046780581701</v>
      </c>
      <c r="K78">
        <v>116.666990677339</v>
      </c>
      <c r="L78">
        <v>0.65382921413174699</v>
      </c>
      <c r="M78">
        <v>3.14340351906093</v>
      </c>
      <c r="N78">
        <v>71.892240602580799</v>
      </c>
      <c r="O78">
        <v>154.82286055551</v>
      </c>
      <c r="P78">
        <v>278.68538241880202</v>
      </c>
      <c r="Q78">
        <v>359.35251570540299</v>
      </c>
      <c r="R78">
        <v>363.985526138833</v>
      </c>
    </row>
    <row r="79" spans="1:18" hidden="1" x14ac:dyDescent="0.2">
      <c r="A79" t="s">
        <v>114</v>
      </c>
      <c r="B79" t="s">
        <v>11</v>
      </c>
      <c r="C79" t="s">
        <v>8</v>
      </c>
      <c r="D79">
        <v>671077.71678225696</v>
      </c>
      <c r="E79">
        <v>1</v>
      </c>
      <c r="G79" t="s">
        <v>119</v>
      </c>
      <c r="H79">
        <f t="shared" si="1"/>
        <v>0.37024367313473</v>
      </c>
      <c r="I79">
        <v>180</v>
      </c>
      <c r="J79">
        <v>228.69092158465801</v>
      </c>
      <c r="K79">
        <v>127.428864669665</v>
      </c>
      <c r="L79">
        <v>0.108283887608422</v>
      </c>
      <c r="M79">
        <v>6.9340316773303199</v>
      </c>
      <c r="N79">
        <v>73.724741185471601</v>
      </c>
      <c r="O79">
        <v>295.79158283611798</v>
      </c>
      <c r="P79">
        <v>331.427256284458</v>
      </c>
      <c r="Q79">
        <v>363.13706914473198</v>
      </c>
      <c r="R79">
        <v>364.22430643351601</v>
      </c>
    </row>
    <row r="80" spans="1:18" hidden="1" x14ac:dyDescent="0.2">
      <c r="A80" t="s">
        <v>115</v>
      </c>
      <c r="B80" t="s">
        <v>12</v>
      </c>
      <c r="C80" t="s">
        <v>8</v>
      </c>
      <c r="D80">
        <v>0.38511564773086898</v>
      </c>
      <c r="E80">
        <v>4.4419204701176503E-2</v>
      </c>
      <c r="G80" t="s">
        <v>122</v>
      </c>
      <c r="H80">
        <f t="shared" si="1"/>
        <v>0.34797560233901398</v>
      </c>
      <c r="I80">
        <v>46</v>
      </c>
      <c r="J80">
        <v>221.46121068373299</v>
      </c>
      <c r="K80">
        <v>115.76136941326899</v>
      </c>
      <c r="L80">
        <v>21.931120640052701</v>
      </c>
      <c r="M80">
        <v>25.237542457339799</v>
      </c>
      <c r="N80">
        <v>90.919070066103401</v>
      </c>
      <c r="O80">
        <v>274.89343896141798</v>
      </c>
      <c r="P80">
        <v>308.77503878010998</v>
      </c>
      <c r="Q80">
        <v>357.51472618522502</v>
      </c>
      <c r="R80">
        <v>362.60355395287598</v>
      </c>
    </row>
    <row r="81" spans="1:18" x14ac:dyDescent="0.2">
      <c r="A81" t="s">
        <v>140</v>
      </c>
      <c r="B81" t="s">
        <v>13</v>
      </c>
      <c r="C81" t="s">
        <v>8</v>
      </c>
      <c r="D81">
        <v>0.54447182943851102</v>
      </c>
      <c r="E81">
        <v>6.1665905359193099E-2</v>
      </c>
      <c r="G81" t="s">
        <v>124</v>
      </c>
      <c r="H81">
        <f t="shared" si="1"/>
        <v>671077.71678225696</v>
      </c>
      <c r="I81">
        <v>81000</v>
      </c>
      <c r="J81">
        <v>69.318473573305397</v>
      </c>
      <c r="K81">
        <v>58.308943264255099</v>
      </c>
      <c r="L81">
        <v>1.8472904457667E-4</v>
      </c>
      <c r="M81">
        <v>1.70008452618054</v>
      </c>
      <c r="N81">
        <v>21.875851974161201</v>
      </c>
      <c r="O81">
        <v>54.493582562796497</v>
      </c>
      <c r="P81">
        <v>102.37147769897101</v>
      </c>
      <c r="Q81">
        <v>206.14391448932</v>
      </c>
      <c r="R81">
        <v>326.37490883476698</v>
      </c>
    </row>
    <row r="82" spans="1:18" hidden="1" x14ac:dyDescent="0.2">
      <c r="A82" t="s">
        <v>117</v>
      </c>
      <c r="B82" t="s">
        <v>10</v>
      </c>
      <c r="C82" t="s">
        <v>9</v>
      </c>
      <c r="D82">
        <v>1.6634422250357199</v>
      </c>
      <c r="E82">
        <v>0.16720781224923101</v>
      </c>
      <c r="G82" t="s">
        <v>135</v>
      </c>
      <c r="H82">
        <f t="shared" si="1"/>
        <v>0.36868116955515201</v>
      </c>
      <c r="I82">
        <v>218</v>
      </c>
      <c r="J82">
        <v>210.59128862253601</v>
      </c>
      <c r="K82">
        <v>33.087661060739102</v>
      </c>
      <c r="L82">
        <v>89.747660448460906</v>
      </c>
      <c r="M82">
        <v>149.35604713996401</v>
      </c>
      <c r="N82">
        <v>187.61885498831799</v>
      </c>
      <c r="O82">
        <v>216.85213661597899</v>
      </c>
      <c r="P82">
        <v>234.41193691262399</v>
      </c>
      <c r="Q82">
        <v>262.69780652280599</v>
      </c>
      <c r="R82">
        <v>276.080096158549</v>
      </c>
    </row>
    <row r="83" spans="1:18" hidden="1" x14ac:dyDescent="0.2">
      <c r="A83" t="s">
        <v>118</v>
      </c>
      <c r="B83" t="s">
        <v>11</v>
      </c>
      <c r="C83" t="s">
        <v>9</v>
      </c>
      <c r="D83">
        <v>0.19364358826707401</v>
      </c>
      <c r="E83">
        <v>2.2839224207108499E-2</v>
      </c>
      <c r="G83" t="s">
        <v>136</v>
      </c>
      <c r="H83">
        <f t="shared" si="1"/>
        <v>0.559599401381072</v>
      </c>
      <c r="I83">
        <v>101</v>
      </c>
      <c r="J83">
        <v>287.74435903840498</v>
      </c>
      <c r="K83">
        <v>23.249134929030099</v>
      </c>
      <c r="L83">
        <v>199.59964069270401</v>
      </c>
      <c r="M83">
        <v>226.32990872719901</v>
      </c>
      <c r="N83">
        <v>275.91532623067599</v>
      </c>
      <c r="O83">
        <v>290.36586870990499</v>
      </c>
      <c r="P83">
        <v>299.741841866078</v>
      </c>
      <c r="Q83">
        <v>325.431981563683</v>
      </c>
      <c r="R83">
        <v>328.54927884402798</v>
      </c>
    </row>
    <row r="84" spans="1:18" hidden="1" x14ac:dyDescent="0.2">
      <c r="A84" t="s">
        <v>119</v>
      </c>
      <c r="B84" t="s">
        <v>12</v>
      </c>
      <c r="C84" t="s">
        <v>9</v>
      </c>
      <c r="D84">
        <v>0.37024367313473</v>
      </c>
      <c r="E84">
        <v>4.2777249663584399E-2</v>
      </c>
      <c r="G84" t="s">
        <v>137</v>
      </c>
      <c r="H84">
        <f t="shared" si="1"/>
        <v>0.49962799114865802</v>
      </c>
      <c r="I84">
        <v>87</v>
      </c>
      <c r="J84">
        <v>274.90169002378599</v>
      </c>
      <c r="K84">
        <v>34.640719827728503</v>
      </c>
      <c r="L84">
        <v>91.901590202077102</v>
      </c>
      <c r="M84">
        <v>174.10029629527801</v>
      </c>
      <c r="N84">
        <v>269.17183604233003</v>
      </c>
      <c r="O84">
        <v>282.48258765759402</v>
      </c>
      <c r="P84">
        <v>293.656920262048</v>
      </c>
      <c r="Q84">
        <v>309.09512488118202</v>
      </c>
      <c r="R84">
        <v>316.26723722857798</v>
      </c>
    </row>
    <row r="85" spans="1:18" hidden="1" x14ac:dyDescent="0.2">
      <c r="A85" t="s">
        <v>141</v>
      </c>
      <c r="B85" t="s">
        <v>13</v>
      </c>
      <c r="C85" t="s">
        <v>9</v>
      </c>
      <c r="D85">
        <v>0.49066792772882301</v>
      </c>
      <c r="E85">
        <v>5.5912889964321401E-2</v>
      </c>
      <c r="G85" t="s">
        <v>138</v>
      </c>
      <c r="H85">
        <f t="shared" si="1"/>
        <v>0.88205484711440296</v>
      </c>
      <c r="I85">
        <v>2639</v>
      </c>
      <c r="J85">
        <v>192.15627148036799</v>
      </c>
      <c r="K85">
        <v>79.842513385124505</v>
      </c>
      <c r="L85">
        <v>8.2337625269792607</v>
      </c>
      <c r="M85">
        <v>61.714090600115703</v>
      </c>
      <c r="N85">
        <v>124.32053882675299</v>
      </c>
      <c r="O85">
        <v>180.896168791864</v>
      </c>
      <c r="P85">
        <v>275.08757598794398</v>
      </c>
      <c r="Q85">
        <v>309.313625858168</v>
      </c>
      <c r="R85">
        <v>356.86088602015099</v>
      </c>
    </row>
    <row r="86" spans="1:18" x14ac:dyDescent="0.2">
      <c r="A86" t="s">
        <v>121</v>
      </c>
      <c r="B86" t="s">
        <v>11</v>
      </c>
      <c r="C86" t="s">
        <v>10</v>
      </c>
      <c r="D86">
        <v>0.120791554510797</v>
      </c>
      <c r="E86">
        <v>1.43701929605807E-2</v>
      </c>
      <c r="G86" t="s">
        <v>139</v>
      </c>
      <c r="H86">
        <f t="shared" si="1"/>
        <v>31.5020112237425</v>
      </c>
      <c r="I86">
        <v>49335</v>
      </c>
      <c r="J86">
        <v>286.61621059206402</v>
      </c>
      <c r="K86">
        <v>28.015343922520199</v>
      </c>
      <c r="L86">
        <v>0.26529295724799301</v>
      </c>
      <c r="M86">
        <v>220.423425800703</v>
      </c>
      <c r="N86">
        <v>273.99309228430502</v>
      </c>
      <c r="O86">
        <v>291.312235617471</v>
      </c>
      <c r="P86">
        <v>306.31252004779799</v>
      </c>
      <c r="Q86">
        <v>319.53189232314202</v>
      </c>
      <c r="R86">
        <v>364.83646446210003</v>
      </c>
    </row>
    <row r="87" spans="1:18" hidden="1" x14ac:dyDescent="0.2">
      <c r="A87" t="s">
        <v>122</v>
      </c>
      <c r="B87" t="s">
        <v>12</v>
      </c>
      <c r="C87" t="s">
        <v>10</v>
      </c>
      <c r="D87">
        <v>0.34797560233901398</v>
      </c>
      <c r="E87">
        <v>4.0308144343896901E-2</v>
      </c>
      <c r="G87" t="s">
        <v>140</v>
      </c>
      <c r="H87">
        <f t="shared" si="1"/>
        <v>0.54447182943851102</v>
      </c>
      <c r="I87">
        <v>345</v>
      </c>
      <c r="J87">
        <v>270.92934601888402</v>
      </c>
      <c r="K87">
        <v>48.644170979456298</v>
      </c>
      <c r="L87">
        <v>2.4786999231275701</v>
      </c>
      <c r="M87">
        <v>94.306811025065301</v>
      </c>
      <c r="N87">
        <v>264.685729675902</v>
      </c>
      <c r="O87">
        <v>281.931117110711</v>
      </c>
      <c r="P87">
        <v>296.62261025225598</v>
      </c>
      <c r="Q87">
        <v>316.54214885087498</v>
      </c>
      <c r="R87">
        <v>351.021542016034</v>
      </c>
    </row>
    <row r="88" spans="1:18" hidden="1" x14ac:dyDescent="0.2">
      <c r="A88" t="s">
        <v>142</v>
      </c>
      <c r="B88" t="s">
        <v>13</v>
      </c>
      <c r="C88" t="s">
        <v>10</v>
      </c>
      <c r="D88">
        <v>0.509989288416696</v>
      </c>
      <c r="E88">
        <v>5.7986938432858799E-2</v>
      </c>
      <c r="G88" t="s">
        <v>141</v>
      </c>
      <c r="H88">
        <f t="shared" si="1"/>
        <v>0.49066792772882301</v>
      </c>
      <c r="I88">
        <v>106</v>
      </c>
      <c r="J88">
        <v>240.279006913507</v>
      </c>
      <c r="K88">
        <v>101.451433098531</v>
      </c>
      <c r="L88">
        <v>0.86168452352012503</v>
      </c>
      <c r="M88">
        <v>8.6358589919640796</v>
      </c>
      <c r="N88">
        <v>261.53615520624999</v>
      </c>
      <c r="O88">
        <v>278.65080767796798</v>
      </c>
      <c r="P88">
        <v>293.52597216069398</v>
      </c>
      <c r="Q88">
        <v>337.89438254129402</v>
      </c>
      <c r="R88">
        <v>361.23734316717201</v>
      </c>
    </row>
    <row r="89" spans="1:18" hidden="1" x14ac:dyDescent="0.2">
      <c r="A89" t="s">
        <v>124</v>
      </c>
      <c r="B89" t="s">
        <v>12</v>
      </c>
      <c r="C89" t="s">
        <v>11</v>
      </c>
      <c r="D89">
        <v>671077.71678225696</v>
      </c>
      <c r="E89">
        <v>1</v>
      </c>
      <c r="G89" t="s">
        <v>142</v>
      </c>
      <c r="H89">
        <f t="shared" si="1"/>
        <v>0.509989288416696</v>
      </c>
      <c r="I89">
        <v>107</v>
      </c>
      <c r="J89">
        <v>249.86250663969801</v>
      </c>
      <c r="K89">
        <v>75.904678853290505</v>
      </c>
      <c r="L89">
        <v>14.466183808614201</v>
      </c>
      <c r="M89">
        <v>35.699113203655401</v>
      </c>
      <c r="N89">
        <v>258.76938416115098</v>
      </c>
      <c r="O89">
        <v>275.47155973171198</v>
      </c>
      <c r="P89">
        <v>289.60511762072298</v>
      </c>
      <c r="Q89">
        <v>313.988075705352</v>
      </c>
      <c r="R89">
        <v>344.64091580926902</v>
      </c>
    </row>
    <row r="90" spans="1:18" hidden="1" x14ac:dyDescent="0.2">
      <c r="A90" t="s">
        <v>143</v>
      </c>
      <c r="B90" t="s">
        <v>13</v>
      </c>
      <c r="C90" t="s">
        <v>11</v>
      </c>
      <c r="D90">
        <v>0.84315207288695204</v>
      </c>
      <c r="E90">
        <v>9.2369230009506004E-2</v>
      </c>
      <c r="G90" t="s">
        <v>143</v>
      </c>
      <c r="H90">
        <f t="shared" si="1"/>
        <v>0.84315207288695204</v>
      </c>
      <c r="I90">
        <v>2078</v>
      </c>
      <c r="J90">
        <v>243.00630528325701</v>
      </c>
      <c r="K90">
        <v>50.3241745990222</v>
      </c>
      <c r="L90">
        <v>0.80899619688580005</v>
      </c>
      <c r="M90">
        <v>131.548698022873</v>
      </c>
      <c r="N90">
        <v>214.955249297042</v>
      </c>
      <c r="O90">
        <v>253.132574839553</v>
      </c>
      <c r="P90">
        <v>280.21055861505198</v>
      </c>
      <c r="Q90">
        <v>308.36906350860602</v>
      </c>
      <c r="R90">
        <v>352.03610696058399</v>
      </c>
    </row>
    <row r="91" spans="1:18" hidden="1" x14ac:dyDescent="0.2">
      <c r="A91" t="s">
        <v>144</v>
      </c>
      <c r="B91" t="s">
        <v>13</v>
      </c>
      <c r="C91" t="s">
        <v>12</v>
      </c>
      <c r="D91">
        <v>0.49640945373669598</v>
      </c>
      <c r="E91">
        <v>5.6530166294243199E-2</v>
      </c>
      <c r="G91" t="s">
        <v>144</v>
      </c>
      <c r="H91">
        <f t="shared" si="1"/>
        <v>0.49640945373669598</v>
      </c>
      <c r="I91">
        <v>91</v>
      </c>
      <c r="J91">
        <v>265.86082085775399</v>
      </c>
      <c r="K91">
        <v>43.482583056173901</v>
      </c>
      <c r="L91">
        <v>4.6645195563894504</v>
      </c>
      <c r="M91">
        <v>173.837626977046</v>
      </c>
      <c r="N91">
        <v>252.9314290776</v>
      </c>
      <c r="O91">
        <v>277.497043667649</v>
      </c>
      <c r="P91">
        <v>291.796807435076</v>
      </c>
      <c r="Q91">
        <v>307.573408310518</v>
      </c>
      <c r="R91">
        <v>315.86047717137598</v>
      </c>
    </row>
  </sheetData>
  <autoFilter ref="G1:R91" xr:uid="{D1315C3A-A13A-2D4C-A465-2C768A5C4A78}">
    <filterColumn colId="1">
      <customFilters>
        <customFilter operator="greaterThanOrEqual" val="3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FDDB-2E85-9941-83B6-896830FA6184}">
  <dimension ref="A1:T27"/>
  <sheetViews>
    <sheetView workbookViewId="0"/>
  </sheetViews>
  <sheetFormatPr baseColWidth="10" defaultRowHeight="16" x14ac:dyDescent="0.2"/>
  <cols>
    <col min="1" max="1" width="24" bestFit="1" customWidth="1"/>
    <col min="2" max="2" width="14.1640625" bestFit="1" customWidth="1"/>
  </cols>
  <sheetData>
    <row r="1" spans="1:20" x14ac:dyDescent="0.2">
      <c r="A1" t="s">
        <v>16</v>
      </c>
      <c r="B1" t="s">
        <v>150</v>
      </c>
      <c r="C1" t="s">
        <v>145</v>
      </c>
      <c r="D1" t="s">
        <v>146</v>
      </c>
      <c r="E1" t="s">
        <v>147</v>
      </c>
      <c r="F1" t="s">
        <v>148</v>
      </c>
      <c r="G1" s="1">
        <v>2.5000000000000001E-2</v>
      </c>
      <c r="H1" s="2">
        <v>0.25</v>
      </c>
      <c r="I1" s="2">
        <v>0.5</v>
      </c>
      <c r="J1" s="2">
        <v>0.75</v>
      </c>
      <c r="K1" s="1">
        <v>0.97499999999999998</v>
      </c>
      <c r="L1" t="s">
        <v>149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151</v>
      </c>
      <c r="S1" t="s">
        <v>152</v>
      </c>
      <c r="T1" t="s">
        <v>153</v>
      </c>
    </row>
    <row r="2" spans="1:20" x14ac:dyDescent="0.2">
      <c r="A2" t="s">
        <v>73</v>
      </c>
      <c r="B2">
        <v>3.85375323710901</v>
      </c>
      <c r="C2">
        <v>18286</v>
      </c>
      <c r="D2">
        <v>273.99200414462399</v>
      </c>
      <c r="E2">
        <v>40.376297848099298</v>
      </c>
      <c r="F2">
        <v>0.79161753782614097</v>
      </c>
      <c r="G2">
        <v>194.566314018887</v>
      </c>
      <c r="H2">
        <v>249.66081445835499</v>
      </c>
      <c r="I2">
        <v>279.918805000612</v>
      </c>
      <c r="J2">
        <v>304.28287972012203</v>
      </c>
      <c r="K2">
        <v>329.04936823082198</v>
      </c>
      <c r="L2">
        <v>363.21969082147899</v>
      </c>
      <c r="M2" t="s">
        <v>6</v>
      </c>
      <c r="N2" t="s">
        <v>4</v>
      </c>
      <c r="O2">
        <f t="shared" ref="O2:O21" si="0">VLOOKUP(M2,$R$2:$T$12,2,FALSE)</f>
        <v>49.512838000000002</v>
      </c>
      <c r="P2">
        <f t="shared" ref="P2:P21" si="1">VLOOKUP(N2,$R$2:$T$12,2,FALSE)</f>
        <v>8.0266929999999999</v>
      </c>
      <c r="Q2">
        <f t="shared" ref="Q2:Q21" si="2">O2-P2</f>
        <v>41.486145</v>
      </c>
      <c r="R2" t="s">
        <v>4</v>
      </c>
      <c r="S2">
        <v>8.0266929999999999</v>
      </c>
      <c r="T2">
        <v>-7.5466160000000002</v>
      </c>
    </row>
    <row r="3" spans="1:20" x14ac:dyDescent="0.2">
      <c r="A3" t="s">
        <v>82</v>
      </c>
      <c r="B3">
        <v>48.867704606545303</v>
      </c>
      <c r="C3">
        <v>68440</v>
      </c>
      <c r="D3">
        <v>203.73077175305801</v>
      </c>
      <c r="E3">
        <v>48.096043918711501</v>
      </c>
      <c r="F3">
        <v>2.2211998031025301E-2</v>
      </c>
      <c r="G3">
        <v>98.668530277796904</v>
      </c>
      <c r="H3">
        <v>174.29750074106099</v>
      </c>
      <c r="I3">
        <v>208.92286764475199</v>
      </c>
      <c r="J3">
        <v>239.856022851917</v>
      </c>
      <c r="K3">
        <v>276.66914347175299</v>
      </c>
      <c r="L3">
        <v>315.71413144496</v>
      </c>
      <c r="M3" t="s">
        <v>6</v>
      </c>
      <c r="N3" t="s">
        <v>5</v>
      </c>
      <c r="O3">
        <f t="shared" si="0"/>
        <v>49.512838000000002</v>
      </c>
      <c r="P3">
        <f t="shared" si="1"/>
        <v>25.52026</v>
      </c>
      <c r="Q3">
        <f t="shared" si="2"/>
        <v>23.992578000000002</v>
      </c>
      <c r="R3" t="s">
        <v>5</v>
      </c>
      <c r="S3">
        <v>25.52026</v>
      </c>
      <c r="T3">
        <v>83.473703999999998</v>
      </c>
    </row>
    <row r="4" spans="1:20" x14ac:dyDescent="0.2">
      <c r="A4" t="s">
        <v>36</v>
      </c>
      <c r="B4">
        <v>3249.4141272628299</v>
      </c>
      <c r="C4">
        <v>80792</v>
      </c>
      <c r="D4">
        <v>151.37289689671701</v>
      </c>
      <c r="E4">
        <v>71.9026489306748</v>
      </c>
      <c r="F4">
        <v>1.10797211607405E-2</v>
      </c>
      <c r="G4">
        <v>18.519364923035202</v>
      </c>
      <c r="H4">
        <v>95.371194717868605</v>
      </c>
      <c r="I4">
        <v>151.48168474191701</v>
      </c>
      <c r="J4">
        <v>207.33820454170299</v>
      </c>
      <c r="K4">
        <v>279.096923311014</v>
      </c>
      <c r="L4">
        <v>360.18468929218699</v>
      </c>
      <c r="M4" t="s">
        <v>6</v>
      </c>
      <c r="N4" t="s">
        <v>7</v>
      </c>
      <c r="O4">
        <f t="shared" si="0"/>
        <v>49.512838000000002</v>
      </c>
      <c r="P4">
        <f t="shared" si="1"/>
        <v>38.389547999999998</v>
      </c>
      <c r="Q4">
        <f t="shared" si="2"/>
        <v>11.123290000000004</v>
      </c>
      <c r="R4" t="s">
        <v>6</v>
      </c>
      <c r="S4">
        <v>49.512838000000002</v>
      </c>
      <c r="T4">
        <v>11.784003999999999</v>
      </c>
    </row>
    <row r="5" spans="1:20" x14ac:dyDescent="0.2">
      <c r="A5" t="s">
        <v>39</v>
      </c>
      <c r="B5">
        <v>6.6910110448486098</v>
      </c>
      <c r="C5">
        <v>33650</v>
      </c>
      <c r="D5">
        <v>120.039303950595</v>
      </c>
      <c r="E5">
        <v>143.64317680497899</v>
      </c>
      <c r="F5">
        <v>6.0872608855788702E-4</v>
      </c>
      <c r="G5">
        <v>2.2767387316826202</v>
      </c>
      <c r="H5">
        <v>20.459130741380701</v>
      </c>
      <c r="I5">
        <v>39.195173030487297</v>
      </c>
      <c r="J5">
        <v>325.45367741256399</v>
      </c>
      <c r="K5">
        <v>362.67533722868899</v>
      </c>
      <c r="L5">
        <v>364.99782574687498</v>
      </c>
      <c r="M5" t="s">
        <v>6</v>
      </c>
      <c r="N5" t="s">
        <v>9</v>
      </c>
      <c r="O5">
        <f t="shared" si="0"/>
        <v>49.512838000000002</v>
      </c>
      <c r="P5">
        <f t="shared" si="1"/>
        <v>36.985947000000003</v>
      </c>
      <c r="Q5">
        <f t="shared" si="2"/>
        <v>12.526890999999999</v>
      </c>
      <c r="R5" t="s">
        <v>7</v>
      </c>
      <c r="S5">
        <v>38.389547999999998</v>
      </c>
      <c r="T5">
        <v>140.23420899999999</v>
      </c>
    </row>
    <row r="6" spans="1:20" x14ac:dyDescent="0.2">
      <c r="A6" t="s">
        <v>40</v>
      </c>
      <c r="B6">
        <v>167763.215513378</v>
      </c>
      <c r="C6">
        <v>80996</v>
      </c>
      <c r="D6">
        <v>19.889895126906602</v>
      </c>
      <c r="E6">
        <v>37.642783799354397</v>
      </c>
      <c r="F6" s="3">
        <v>1.12283203179686E-5</v>
      </c>
      <c r="G6">
        <v>0.29274744343936698</v>
      </c>
      <c r="H6">
        <v>2.6573026370442601</v>
      </c>
      <c r="I6">
        <v>4.9028334772543696</v>
      </c>
      <c r="J6">
        <v>21.930121336101202</v>
      </c>
      <c r="K6">
        <v>137.14262825912999</v>
      </c>
      <c r="L6">
        <v>353.69706857788401</v>
      </c>
      <c r="M6" t="s">
        <v>6</v>
      </c>
      <c r="N6" t="s">
        <v>10</v>
      </c>
      <c r="O6">
        <f t="shared" si="0"/>
        <v>49.512838000000002</v>
      </c>
      <c r="P6">
        <f t="shared" si="1"/>
        <v>57.004159999999999</v>
      </c>
      <c r="Q6">
        <f t="shared" si="2"/>
        <v>-7.4913219999999967</v>
      </c>
      <c r="R6" t="s">
        <v>8</v>
      </c>
      <c r="S6">
        <v>38.273597000000002</v>
      </c>
      <c r="T6">
        <v>111.85395699999999</v>
      </c>
    </row>
    <row r="7" spans="1:20" x14ac:dyDescent="0.2">
      <c r="A7" t="s">
        <v>91</v>
      </c>
      <c r="B7">
        <v>167.024912720169</v>
      </c>
      <c r="C7">
        <v>77027</v>
      </c>
      <c r="D7">
        <v>112.31388112313</v>
      </c>
      <c r="E7">
        <v>49.815489842539101</v>
      </c>
      <c r="F7">
        <v>4.30044751999503E-2</v>
      </c>
      <c r="G7">
        <v>30.357324916812999</v>
      </c>
      <c r="H7">
        <v>72.836844559121801</v>
      </c>
      <c r="I7">
        <v>107.565512710766</v>
      </c>
      <c r="J7">
        <v>147.91333259561301</v>
      </c>
      <c r="K7">
        <v>213.76393281124999</v>
      </c>
      <c r="L7">
        <v>364.77202391970599</v>
      </c>
      <c r="M7" t="s">
        <v>7</v>
      </c>
      <c r="N7" t="s">
        <v>6</v>
      </c>
      <c r="O7">
        <f t="shared" si="0"/>
        <v>38.389547999999998</v>
      </c>
      <c r="P7">
        <f t="shared" si="1"/>
        <v>49.512838000000002</v>
      </c>
      <c r="Q7">
        <f t="shared" si="2"/>
        <v>-11.123290000000004</v>
      </c>
      <c r="R7" t="s">
        <v>9</v>
      </c>
      <c r="S7">
        <v>36.985947000000003</v>
      </c>
      <c r="T7">
        <v>100.028852</v>
      </c>
    </row>
    <row r="8" spans="1:20" x14ac:dyDescent="0.2">
      <c r="A8" t="s">
        <v>48</v>
      </c>
      <c r="B8">
        <v>671077.71678225696</v>
      </c>
      <c r="C8">
        <v>81000</v>
      </c>
      <c r="D8">
        <v>131.89118253532999</v>
      </c>
      <c r="E8">
        <v>100.676562820062</v>
      </c>
      <c r="F8">
        <v>7.7943274163772003E-4</v>
      </c>
      <c r="G8">
        <v>1.98083628250236</v>
      </c>
      <c r="H8">
        <v>21.4325228731098</v>
      </c>
      <c r="I8">
        <v>158.74596673457199</v>
      </c>
      <c r="J8">
        <v>226.17561768262601</v>
      </c>
      <c r="K8">
        <v>274.37895247323701</v>
      </c>
      <c r="L8">
        <v>301.640694425959</v>
      </c>
      <c r="M8" t="s">
        <v>7</v>
      </c>
      <c r="N8" t="s">
        <v>11</v>
      </c>
      <c r="O8">
        <f t="shared" si="0"/>
        <v>38.389547999999998</v>
      </c>
      <c r="P8">
        <f t="shared" si="1"/>
        <v>24.044104000000001</v>
      </c>
      <c r="Q8">
        <f t="shared" si="2"/>
        <v>14.345443999999997</v>
      </c>
      <c r="R8" t="s">
        <v>10</v>
      </c>
      <c r="S8">
        <v>57.004159999999999</v>
      </c>
      <c r="T8">
        <v>101.654804</v>
      </c>
    </row>
    <row r="9" spans="1:20" x14ac:dyDescent="0.2">
      <c r="A9" t="s">
        <v>130</v>
      </c>
      <c r="B9">
        <v>221.53906309892</v>
      </c>
      <c r="C9">
        <v>77918</v>
      </c>
      <c r="D9">
        <v>204.20384466978501</v>
      </c>
      <c r="E9">
        <v>44.978006271984398</v>
      </c>
      <c r="F9">
        <v>0.983758134765366</v>
      </c>
      <c r="G9">
        <v>97.093331089284703</v>
      </c>
      <c r="H9">
        <v>176.66975263494101</v>
      </c>
      <c r="I9">
        <v>210.69301680516099</v>
      </c>
      <c r="J9">
        <v>239.02466917217799</v>
      </c>
      <c r="K9">
        <v>269.05427673171101</v>
      </c>
      <c r="L9">
        <v>363.46725671010398</v>
      </c>
      <c r="M9" t="s">
        <v>7</v>
      </c>
      <c r="N9" t="s">
        <v>13</v>
      </c>
      <c r="O9">
        <f t="shared" si="0"/>
        <v>38.389547999999998</v>
      </c>
      <c r="P9">
        <f t="shared" si="1"/>
        <v>40.522638000000001</v>
      </c>
      <c r="Q9">
        <f t="shared" si="2"/>
        <v>-2.1330900000000028</v>
      </c>
      <c r="R9" t="s">
        <v>11</v>
      </c>
      <c r="S9">
        <v>24.044104000000001</v>
      </c>
      <c r="T9">
        <v>112.149584</v>
      </c>
    </row>
    <row r="10" spans="1:20" x14ac:dyDescent="0.2">
      <c r="A10" t="s">
        <v>93</v>
      </c>
      <c r="B10">
        <v>7.8306943947480203</v>
      </c>
      <c r="C10">
        <v>37260</v>
      </c>
      <c r="D10">
        <v>230.60155084645299</v>
      </c>
      <c r="E10">
        <v>119.095220051748</v>
      </c>
      <c r="F10">
        <v>1.04724797051858E-2</v>
      </c>
      <c r="G10">
        <v>4.7759976951271002</v>
      </c>
      <c r="H10">
        <v>144.256501799376</v>
      </c>
      <c r="I10">
        <v>281.41723682558899</v>
      </c>
      <c r="J10">
        <v>324.04252736127398</v>
      </c>
      <c r="K10">
        <v>359.577034989271</v>
      </c>
      <c r="L10">
        <v>364.99579899376897</v>
      </c>
      <c r="M10" t="s">
        <v>8</v>
      </c>
      <c r="N10" t="s">
        <v>6</v>
      </c>
      <c r="O10">
        <f t="shared" si="0"/>
        <v>38.273597000000002</v>
      </c>
      <c r="P10">
        <f t="shared" si="1"/>
        <v>49.512838000000002</v>
      </c>
      <c r="Q10">
        <f t="shared" si="2"/>
        <v>-11.239241</v>
      </c>
      <c r="R10" t="s">
        <v>12</v>
      </c>
      <c r="S10">
        <v>13.74395</v>
      </c>
      <c r="T10">
        <v>102.36649300000001</v>
      </c>
    </row>
    <row r="11" spans="1:20" x14ac:dyDescent="0.2">
      <c r="A11" t="s">
        <v>100</v>
      </c>
      <c r="B11">
        <v>4.3580063008332397</v>
      </c>
      <c r="C11">
        <v>24993</v>
      </c>
      <c r="D11">
        <v>159.457783043973</v>
      </c>
      <c r="E11">
        <v>87.011612430005798</v>
      </c>
      <c r="F11">
        <v>1.4268542304307599E-3</v>
      </c>
      <c r="G11">
        <v>8.6294164148593993</v>
      </c>
      <c r="H11">
        <v>86.516184588033397</v>
      </c>
      <c r="I11">
        <v>168.79406421189799</v>
      </c>
      <c r="J11">
        <v>226.38924955497799</v>
      </c>
      <c r="K11">
        <v>332.92224517963501</v>
      </c>
      <c r="L11">
        <v>364.976273671326</v>
      </c>
      <c r="M11" t="s">
        <v>8</v>
      </c>
      <c r="N11" t="s">
        <v>7</v>
      </c>
      <c r="O11">
        <f t="shared" si="0"/>
        <v>38.273597000000002</v>
      </c>
      <c r="P11">
        <f t="shared" si="1"/>
        <v>38.389547999999998</v>
      </c>
      <c r="Q11">
        <f t="shared" si="2"/>
        <v>-0.11595099999999547</v>
      </c>
      <c r="R11" t="s">
        <v>13</v>
      </c>
      <c r="S11">
        <v>40.522638000000001</v>
      </c>
      <c r="T11">
        <v>-110.78285</v>
      </c>
    </row>
    <row r="12" spans="1:20" x14ac:dyDescent="0.2">
      <c r="A12" s="4" t="s">
        <v>57</v>
      </c>
      <c r="B12">
        <v>7.38917614055506</v>
      </c>
      <c r="C12">
        <v>35767</v>
      </c>
      <c r="D12">
        <v>242.16143430991301</v>
      </c>
      <c r="E12">
        <v>120.964194828891</v>
      </c>
      <c r="F12">
        <v>3.7753506035187402E-4</v>
      </c>
      <c r="G12">
        <v>4.0302947898016397</v>
      </c>
      <c r="H12">
        <v>200.78018228083201</v>
      </c>
      <c r="I12">
        <v>294.64397964685099</v>
      </c>
      <c r="J12">
        <v>330.42391866717099</v>
      </c>
      <c r="K12">
        <v>360.89515223178103</v>
      </c>
      <c r="L12">
        <v>364.99787660574202</v>
      </c>
      <c r="M12" t="s">
        <v>8</v>
      </c>
      <c r="N12" t="s">
        <v>9</v>
      </c>
      <c r="O12">
        <f t="shared" si="0"/>
        <v>38.273597000000002</v>
      </c>
      <c r="P12">
        <f t="shared" si="1"/>
        <v>36.985947000000003</v>
      </c>
      <c r="Q12">
        <f t="shared" si="2"/>
        <v>1.2876499999999993</v>
      </c>
    </row>
    <row r="13" spans="1:20" x14ac:dyDescent="0.2">
      <c r="A13" s="4" t="s">
        <v>59</v>
      </c>
      <c r="B13">
        <v>82.574283213491199</v>
      </c>
      <c r="C13">
        <v>73189</v>
      </c>
      <c r="D13">
        <v>59.486464178223898</v>
      </c>
      <c r="E13">
        <v>82.059216247905695</v>
      </c>
      <c r="F13">
        <v>3.7696947401855098E-4</v>
      </c>
      <c r="G13">
        <v>0.97853061077660097</v>
      </c>
      <c r="H13">
        <v>11.413491618027299</v>
      </c>
      <c r="I13">
        <v>28.957778823190601</v>
      </c>
      <c r="J13">
        <v>63.923540684681903</v>
      </c>
      <c r="K13">
        <v>336.70987118749201</v>
      </c>
      <c r="L13">
        <v>364.97301921021602</v>
      </c>
      <c r="M13" t="s">
        <v>8</v>
      </c>
      <c r="N13" t="s">
        <v>11</v>
      </c>
      <c r="O13">
        <f t="shared" si="0"/>
        <v>38.273597000000002</v>
      </c>
      <c r="P13">
        <f t="shared" si="1"/>
        <v>24.044104000000001</v>
      </c>
      <c r="Q13">
        <f t="shared" si="2"/>
        <v>14.229493000000002</v>
      </c>
    </row>
    <row r="14" spans="1:20" x14ac:dyDescent="0.2">
      <c r="A14" t="s">
        <v>94</v>
      </c>
      <c r="B14">
        <v>5.2910326596886197</v>
      </c>
      <c r="C14">
        <v>25546</v>
      </c>
      <c r="D14">
        <v>102.84687709177901</v>
      </c>
      <c r="E14">
        <v>123.564310334083</v>
      </c>
      <c r="F14">
        <v>7.8840386208867098E-4</v>
      </c>
      <c r="G14">
        <v>2.6140268956113699</v>
      </c>
      <c r="H14">
        <v>24.743209270108</v>
      </c>
      <c r="I14">
        <v>48.976463030992299</v>
      </c>
      <c r="J14">
        <v>84.932070219894896</v>
      </c>
      <c r="K14">
        <v>360.62747003714202</v>
      </c>
      <c r="L14">
        <v>364.98945987583699</v>
      </c>
      <c r="M14" t="s">
        <v>9</v>
      </c>
      <c r="N14" t="s">
        <v>6</v>
      </c>
      <c r="O14">
        <f t="shared" si="0"/>
        <v>36.985947000000003</v>
      </c>
      <c r="P14">
        <f t="shared" si="1"/>
        <v>49.512838000000002</v>
      </c>
      <c r="Q14">
        <f t="shared" si="2"/>
        <v>-12.526890999999999</v>
      </c>
    </row>
    <row r="15" spans="1:20" x14ac:dyDescent="0.2">
      <c r="A15" t="s">
        <v>78</v>
      </c>
      <c r="B15">
        <v>132.37449081614699</v>
      </c>
      <c r="C15">
        <v>74248</v>
      </c>
      <c r="D15">
        <v>274.27881739403</v>
      </c>
      <c r="E15">
        <v>34.206511894245899</v>
      </c>
      <c r="F15">
        <v>0.47584700635070398</v>
      </c>
      <c r="G15">
        <v>202.228342021228</v>
      </c>
      <c r="H15">
        <v>252.139186936333</v>
      </c>
      <c r="I15">
        <v>278.767826675565</v>
      </c>
      <c r="J15">
        <v>300.98595762243002</v>
      </c>
      <c r="K15">
        <v>324.58097468541598</v>
      </c>
      <c r="L15">
        <v>339.27472235147798</v>
      </c>
      <c r="M15" t="s">
        <v>10</v>
      </c>
      <c r="N15" t="s">
        <v>4</v>
      </c>
      <c r="O15">
        <f t="shared" si="0"/>
        <v>57.004159999999999</v>
      </c>
      <c r="P15">
        <f t="shared" si="1"/>
        <v>8.0266929999999999</v>
      </c>
      <c r="Q15">
        <f t="shared" si="2"/>
        <v>48.977466999999997</v>
      </c>
    </row>
    <row r="16" spans="1:20" x14ac:dyDescent="0.2">
      <c r="A16" t="s">
        <v>95</v>
      </c>
      <c r="B16">
        <v>3.2552949254277799</v>
      </c>
      <c r="C16">
        <v>16519</v>
      </c>
      <c r="D16">
        <v>92.8814424234358</v>
      </c>
      <c r="E16">
        <v>79.938699231618301</v>
      </c>
      <c r="F16">
        <v>3.1455041187200502E-3</v>
      </c>
      <c r="G16">
        <v>1.57199137378864</v>
      </c>
      <c r="H16">
        <v>13.290729712377299</v>
      </c>
      <c r="I16">
        <v>102.78873723237599</v>
      </c>
      <c r="J16">
        <v>134.15670381867</v>
      </c>
      <c r="K16">
        <v>314.56019479954603</v>
      </c>
      <c r="L16">
        <v>364.99529586609299</v>
      </c>
      <c r="M16" t="s">
        <v>10</v>
      </c>
      <c r="N16" t="s">
        <v>6</v>
      </c>
      <c r="O16">
        <f t="shared" si="0"/>
        <v>57.004159999999999</v>
      </c>
      <c r="P16">
        <f t="shared" si="1"/>
        <v>49.512838000000002</v>
      </c>
      <c r="Q16">
        <f t="shared" si="2"/>
        <v>7.4913219999999967</v>
      </c>
    </row>
    <row r="17" spans="1:20" x14ac:dyDescent="0.2">
      <c r="A17" s="4" t="s">
        <v>103</v>
      </c>
      <c r="B17">
        <v>22361.248479694401</v>
      </c>
      <c r="C17">
        <v>80970</v>
      </c>
      <c r="D17">
        <v>69.147227064840393</v>
      </c>
      <c r="E17">
        <v>48.282239237364102</v>
      </c>
      <c r="F17">
        <v>1.6098531534680599E-3</v>
      </c>
      <c r="G17">
        <v>2.6970732176086401</v>
      </c>
      <c r="H17">
        <v>29.427160130317102</v>
      </c>
      <c r="I17">
        <v>61.894074267105999</v>
      </c>
      <c r="J17">
        <v>101.45529741708199</v>
      </c>
      <c r="K17">
        <v>177.063596418164</v>
      </c>
      <c r="L17">
        <v>326.61560232618098</v>
      </c>
      <c r="M17" t="s">
        <v>11</v>
      </c>
      <c r="N17" t="s">
        <v>7</v>
      </c>
      <c r="O17">
        <f t="shared" si="0"/>
        <v>24.044104000000001</v>
      </c>
      <c r="P17">
        <f t="shared" si="1"/>
        <v>38.389547999999998</v>
      </c>
      <c r="Q17">
        <f t="shared" si="2"/>
        <v>-14.345443999999997</v>
      </c>
    </row>
    <row r="18" spans="1:20" x14ac:dyDescent="0.2">
      <c r="A18" t="s">
        <v>114</v>
      </c>
      <c r="B18">
        <v>671077.71678225696</v>
      </c>
      <c r="C18">
        <v>81000</v>
      </c>
      <c r="D18">
        <v>19.071110542443101</v>
      </c>
      <c r="E18">
        <v>15.079447614385399</v>
      </c>
      <c r="F18">
        <v>1.5418422890434101E-4</v>
      </c>
      <c r="G18">
        <v>0.57910699281853795</v>
      </c>
      <c r="H18">
        <v>6.5739380369583902</v>
      </c>
      <c r="I18">
        <v>15.427702632217599</v>
      </c>
      <c r="J18">
        <v>28.837858918663201</v>
      </c>
      <c r="K18">
        <v>53.145575834760599</v>
      </c>
      <c r="L18">
        <v>93.169770951838004</v>
      </c>
      <c r="M18" t="s">
        <v>11</v>
      </c>
      <c r="N18" t="s">
        <v>8</v>
      </c>
      <c r="O18">
        <f t="shared" si="0"/>
        <v>24.044104000000001</v>
      </c>
      <c r="P18">
        <f t="shared" si="1"/>
        <v>38.273597000000002</v>
      </c>
      <c r="Q18">
        <f t="shared" si="2"/>
        <v>-14.229493000000002</v>
      </c>
    </row>
    <row r="19" spans="1:20" x14ac:dyDescent="0.2">
      <c r="A19" s="4" t="s">
        <v>69</v>
      </c>
      <c r="B19">
        <v>671077.71678225696</v>
      </c>
      <c r="C19">
        <v>81000</v>
      </c>
      <c r="D19">
        <v>18.078179407000999</v>
      </c>
      <c r="E19">
        <v>13.226095899631799</v>
      </c>
      <c r="F19">
        <v>2.18053158960174E-4</v>
      </c>
      <c r="G19">
        <v>0.69674010348734305</v>
      </c>
      <c r="H19">
        <v>7.3970232243559</v>
      </c>
      <c r="I19">
        <v>15.766895618515299</v>
      </c>
      <c r="J19">
        <v>26.2404997839826</v>
      </c>
      <c r="K19">
        <v>48.943976960041297</v>
      </c>
      <c r="L19">
        <v>190.89569577788399</v>
      </c>
      <c r="M19" t="s">
        <v>11</v>
      </c>
      <c r="N19" t="s">
        <v>12</v>
      </c>
      <c r="O19">
        <f t="shared" si="0"/>
        <v>24.044104000000001</v>
      </c>
      <c r="P19">
        <f t="shared" si="1"/>
        <v>13.74395</v>
      </c>
      <c r="Q19">
        <f t="shared" si="2"/>
        <v>10.300154000000001</v>
      </c>
    </row>
    <row r="20" spans="1:20" x14ac:dyDescent="0.2">
      <c r="A20" t="s">
        <v>124</v>
      </c>
      <c r="B20">
        <v>671077.71678225696</v>
      </c>
      <c r="C20">
        <v>81000</v>
      </c>
      <c r="D20">
        <v>69.318473573305397</v>
      </c>
      <c r="E20">
        <v>58.308943264255099</v>
      </c>
      <c r="F20">
        <v>1.8472904457667E-4</v>
      </c>
      <c r="G20">
        <v>1.70008452618054</v>
      </c>
      <c r="H20">
        <v>21.875851974161201</v>
      </c>
      <c r="I20">
        <v>54.493582562796497</v>
      </c>
      <c r="J20">
        <v>102.37147769897101</v>
      </c>
      <c r="K20">
        <v>206.14391448932</v>
      </c>
      <c r="L20">
        <v>326.37490883476698</v>
      </c>
      <c r="M20" t="s">
        <v>12</v>
      </c>
      <c r="N20" t="s">
        <v>11</v>
      </c>
      <c r="O20">
        <f t="shared" si="0"/>
        <v>13.74395</v>
      </c>
      <c r="P20">
        <f t="shared" si="1"/>
        <v>24.044104000000001</v>
      </c>
      <c r="Q20">
        <f t="shared" si="2"/>
        <v>-10.300154000000001</v>
      </c>
    </row>
    <row r="21" spans="1:20" x14ac:dyDescent="0.2">
      <c r="A21" t="s">
        <v>139</v>
      </c>
      <c r="B21">
        <v>31.5020112237425</v>
      </c>
      <c r="C21">
        <v>49335</v>
      </c>
      <c r="D21">
        <v>286.61621059206402</v>
      </c>
      <c r="E21">
        <v>28.015343922520199</v>
      </c>
      <c r="F21">
        <v>0.26529295724799301</v>
      </c>
      <c r="G21">
        <v>220.423425800703</v>
      </c>
      <c r="H21">
        <v>273.99309228430502</v>
      </c>
      <c r="I21">
        <v>291.312235617471</v>
      </c>
      <c r="J21">
        <v>306.31252004779799</v>
      </c>
      <c r="K21">
        <v>319.53189232314202</v>
      </c>
      <c r="L21">
        <v>364.83646446210003</v>
      </c>
      <c r="M21" t="s">
        <v>13</v>
      </c>
      <c r="N21" t="s">
        <v>7</v>
      </c>
      <c r="O21">
        <f t="shared" si="0"/>
        <v>40.522638000000001</v>
      </c>
      <c r="P21">
        <f t="shared" si="1"/>
        <v>38.389547999999998</v>
      </c>
      <c r="Q21">
        <f t="shared" si="2"/>
        <v>2.1330900000000028</v>
      </c>
    </row>
    <row r="26" spans="1:20" x14ac:dyDescent="0.2">
      <c r="A26" s="4" t="s">
        <v>57</v>
      </c>
      <c r="B26" s="4" t="s">
        <v>59</v>
      </c>
      <c r="C26" s="4" t="s">
        <v>103</v>
      </c>
      <c r="D26" s="4" t="s">
        <v>69</v>
      </c>
      <c r="E26" t="s">
        <v>73</v>
      </c>
      <c r="F26" t="s">
        <v>82</v>
      </c>
      <c r="G26" t="s">
        <v>36</v>
      </c>
      <c r="H26" t="s">
        <v>39</v>
      </c>
      <c r="I26" t="s">
        <v>40</v>
      </c>
      <c r="J26" t="s">
        <v>91</v>
      </c>
      <c r="K26" t="s">
        <v>48</v>
      </c>
      <c r="L26" t="s">
        <v>130</v>
      </c>
      <c r="M26" t="s">
        <v>93</v>
      </c>
      <c r="N26" t="s">
        <v>100</v>
      </c>
      <c r="O26" t="s">
        <v>94</v>
      </c>
      <c r="P26" t="s">
        <v>78</v>
      </c>
      <c r="Q26" t="s">
        <v>95</v>
      </c>
      <c r="R26" t="s">
        <v>114</v>
      </c>
      <c r="S26" t="s">
        <v>124</v>
      </c>
      <c r="T26" t="s">
        <v>139</v>
      </c>
    </row>
    <row r="27" spans="1:20" x14ac:dyDescent="0.2">
      <c r="A27" t="str">
        <f>_xlfn.CONCAT("'",A26,"'")</f>
        <v>'NChina-Qinghai'</v>
      </c>
      <c r="B27" t="str">
        <f t="shared" ref="B27:T27" si="3">_xlfn.CONCAT("'",B26,"'")</f>
        <v>'NChina-SChina'</v>
      </c>
      <c r="C27" t="str">
        <f t="shared" si="3"/>
        <v>'SChina-JapanKorea'</v>
      </c>
      <c r="D27" t="str">
        <f t="shared" si="3"/>
        <v>'SChina-SEA'</v>
      </c>
      <c r="E27" t="str">
        <f t="shared" si="3"/>
        <v>'Europe-Africa'</v>
      </c>
      <c r="F27" t="str">
        <f t="shared" si="3"/>
        <v>'Europe-CA'</v>
      </c>
      <c r="G27" t="str">
        <f t="shared" si="3"/>
        <v>'Europe-JapanKorea'</v>
      </c>
      <c r="H27" t="str">
        <f t="shared" si="3"/>
        <v>'Europe-Qinghai'</v>
      </c>
      <c r="I27" t="str">
        <f t="shared" si="3"/>
        <v>'Europe-Russia'</v>
      </c>
      <c r="J27" t="str">
        <f t="shared" si="3"/>
        <v>'JapanKorea-Europe'</v>
      </c>
      <c r="K27" t="str">
        <f t="shared" si="3"/>
        <v>'JapanKorea-SChina'</v>
      </c>
      <c r="L27" t="str">
        <f t="shared" si="3"/>
        <v>'JapanKorea-USAandCanada'</v>
      </c>
      <c r="M27" t="str">
        <f t="shared" si="3"/>
        <v>'NChina-Europe'</v>
      </c>
      <c r="N27" t="str">
        <f t="shared" si="3"/>
        <v>'NChina-JapanKorea'</v>
      </c>
      <c r="O27" t="str">
        <f t="shared" si="3"/>
        <v>'Qinghai-Europe'</v>
      </c>
      <c r="P27" t="str">
        <f t="shared" si="3"/>
        <v>'Russia-Africa'</v>
      </c>
      <c r="Q27" t="str">
        <f t="shared" si="3"/>
        <v>'Russia-Europe'</v>
      </c>
      <c r="R27" t="str">
        <f t="shared" si="3"/>
        <v>'SChina-NChina'</v>
      </c>
      <c r="S27" t="str">
        <f t="shared" si="3"/>
        <v>'SEA-SChina'</v>
      </c>
      <c r="T27" t="str">
        <f t="shared" si="3"/>
        <v>'USAandCanada-JapanKorea'</v>
      </c>
    </row>
  </sheetData>
  <sortState xmlns:xlrd2="http://schemas.microsoft.com/office/spreadsheetml/2017/richdata2" ref="A2:Q21">
    <sortCondition ref="M2:M21"/>
    <sortCondition ref="N2:N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D314-7CF6-4C46-9A5C-E900272B76FE}">
  <sheetPr filterMode="1"/>
  <dimension ref="A1:E133"/>
  <sheetViews>
    <sheetView tabSelected="1" workbookViewId="0">
      <selection activeCell="E3" sqref="E3:E133"/>
    </sheetView>
  </sheetViews>
  <sheetFormatPr baseColWidth="10" defaultRowHeight="16" x14ac:dyDescent="0.2"/>
  <cols>
    <col min="2" max="2" width="13.6640625" bestFit="1" customWidth="1"/>
    <col min="3" max="3" width="14.1640625" bestFit="1" customWidth="1"/>
    <col min="4" max="4" width="22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175</v>
      </c>
    </row>
    <row r="2" spans="1:5" hidden="1" x14ac:dyDescent="0.2">
      <c r="A2" t="s">
        <v>4</v>
      </c>
      <c r="B2" t="s">
        <v>5</v>
      </c>
      <c r="C2">
        <v>8.1738872433616896E-2</v>
      </c>
      <c r="D2">
        <v>7.8819386214992408E-3</v>
      </c>
    </row>
    <row r="3" spans="1:5" x14ac:dyDescent="0.2">
      <c r="A3" t="s">
        <v>11</v>
      </c>
      <c r="B3" t="s">
        <v>7</v>
      </c>
      <c r="C3">
        <v>3.1214567190437399</v>
      </c>
      <c r="D3">
        <v>0.232768740566828</v>
      </c>
      <c r="E3" t="str">
        <f>_xlfn.CONCAT(A3,"-",B3)</f>
        <v>SChina-JapanKorea</v>
      </c>
    </row>
    <row r="4" spans="1:5" hidden="1" x14ac:dyDescent="0.2">
      <c r="A4" t="s">
        <v>4</v>
      </c>
      <c r="B4" t="s">
        <v>7</v>
      </c>
      <c r="C4">
        <v>0.14523112987890399</v>
      </c>
      <c r="D4">
        <v>1.39191682039242E-2</v>
      </c>
    </row>
    <row r="5" spans="1:5" hidden="1" x14ac:dyDescent="0.2">
      <c r="A5" t="s">
        <v>4</v>
      </c>
      <c r="B5" t="s">
        <v>174</v>
      </c>
      <c r="C5">
        <v>8.3492110311790504E-2</v>
      </c>
      <c r="D5">
        <v>8.0496394432332703E-3</v>
      </c>
    </row>
    <row r="6" spans="1:5" hidden="1" x14ac:dyDescent="0.2">
      <c r="A6" t="s">
        <v>4</v>
      </c>
      <c r="B6" t="s">
        <v>14</v>
      </c>
      <c r="C6">
        <v>7.9986227165846593E-2</v>
      </c>
      <c r="D6">
        <v>7.7142377997652103E-3</v>
      </c>
    </row>
    <row r="7" spans="1:5" hidden="1" x14ac:dyDescent="0.2">
      <c r="A7" t="s">
        <v>4</v>
      </c>
      <c r="B7" t="s">
        <v>8</v>
      </c>
      <c r="C7">
        <v>8.1738872433616896E-2</v>
      </c>
      <c r="D7">
        <v>7.8819386214992408E-3</v>
      </c>
    </row>
    <row r="8" spans="1:5" x14ac:dyDescent="0.2">
      <c r="A8" t="s">
        <v>10</v>
      </c>
      <c r="B8" t="s">
        <v>4</v>
      </c>
      <c r="C8">
        <v>4.2668050375639197</v>
      </c>
      <c r="D8">
        <v>0.29314103639107802</v>
      </c>
      <c r="E8" t="str">
        <f>_xlfn.CONCAT(A8,"-",B8)</f>
        <v>Russia-Africa</v>
      </c>
    </row>
    <row r="9" spans="1:5" hidden="1" x14ac:dyDescent="0.2">
      <c r="A9" t="s">
        <v>4</v>
      </c>
      <c r="B9" t="s">
        <v>11</v>
      </c>
      <c r="C9">
        <v>8.7000365102007093E-2</v>
      </c>
      <c r="D9">
        <v>8.3850410867013208E-3</v>
      </c>
    </row>
    <row r="10" spans="1:5" hidden="1" x14ac:dyDescent="0.2">
      <c r="A10" t="s">
        <v>4</v>
      </c>
      <c r="B10" t="s">
        <v>12</v>
      </c>
      <c r="C10">
        <v>0.102816925379545</v>
      </c>
      <c r="D10">
        <v>9.8943484823075592E-3</v>
      </c>
    </row>
    <row r="11" spans="1:5" hidden="1" x14ac:dyDescent="0.2">
      <c r="A11" t="s">
        <v>4</v>
      </c>
      <c r="B11" t="s">
        <v>13</v>
      </c>
      <c r="C11">
        <v>0.12928529038806</v>
      </c>
      <c r="D11">
        <v>1.24098608083179E-2</v>
      </c>
    </row>
    <row r="12" spans="1:5" hidden="1" x14ac:dyDescent="0.2">
      <c r="A12" t="s">
        <v>4</v>
      </c>
      <c r="B12" t="s">
        <v>15</v>
      </c>
      <c r="C12">
        <v>0.24013354935078299</v>
      </c>
      <c r="D12">
        <v>2.2807311755827599E-2</v>
      </c>
    </row>
    <row r="13" spans="1:5" hidden="1" x14ac:dyDescent="0.2">
      <c r="A13" t="s">
        <v>5</v>
      </c>
      <c r="B13" t="s">
        <v>6</v>
      </c>
      <c r="C13">
        <v>0.26912352484915297</v>
      </c>
      <c r="D13">
        <v>2.5490524903571999E-2</v>
      </c>
    </row>
    <row r="14" spans="1:5" x14ac:dyDescent="0.2">
      <c r="A14" t="s">
        <v>10</v>
      </c>
      <c r="B14" t="s">
        <v>5</v>
      </c>
      <c r="C14">
        <v>7.5771779774433101</v>
      </c>
      <c r="D14">
        <v>0.424115378165353</v>
      </c>
      <c r="E14" t="str">
        <f>_xlfn.CONCAT(A14,"-",B14)</f>
        <v>Russia-CA</v>
      </c>
    </row>
    <row r="15" spans="1:5" hidden="1" x14ac:dyDescent="0.2">
      <c r="A15" t="s">
        <v>5</v>
      </c>
      <c r="B15" t="s">
        <v>174</v>
      </c>
      <c r="C15">
        <v>0.21489760444950001</v>
      </c>
      <c r="D15">
        <v>2.0459500251551199E-2</v>
      </c>
    </row>
    <row r="16" spans="1:5" x14ac:dyDescent="0.2">
      <c r="A16" t="s">
        <v>12</v>
      </c>
      <c r="B16" t="s">
        <v>11</v>
      </c>
      <c r="C16">
        <v>8.4445577464664101</v>
      </c>
      <c r="D16">
        <v>0.450779808821063</v>
      </c>
      <c r="E16" t="str">
        <f>_xlfn.CONCAT(A16,"-",B16)</f>
        <v>SEA-SChina</v>
      </c>
    </row>
    <row r="17" spans="1:5" hidden="1" x14ac:dyDescent="0.2">
      <c r="A17" t="s">
        <v>5</v>
      </c>
      <c r="B17" t="s">
        <v>8</v>
      </c>
      <c r="C17">
        <v>0.51262177448602597</v>
      </c>
      <c r="D17">
        <v>4.7459332550729497E-2</v>
      </c>
    </row>
    <row r="18" spans="1:5" hidden="1" x14ac:dyDescent="0.2">
      <c r="A18" t="s">
        <v>5</v>
      </c>
      <c r="B18" t="s">
        <v>10</v>
      </c>
      <c r="C18">
        <v>0.19873828017040299</v>
      </c>
      <c r="D18">
        <v>1.8950192855944899E-2</v>
      </c>
    </row>
    <row r="19" spans="1:5" hidden="1" x14ac:dyDescent="0.2">
      <c r="A19" t="s">
        <v>5</v>
      </c>
      <c r="B19" t="s">
        <v>11</v>
      </c>
      <c r="C19">
        <v>0.29827358304225099</v>
      </c>
      <c r="D19">
        <v>2.8173738051316399E-2</v>
      </c>
    </row>
    <row r="20" spans="1:5" hidden="1" x14ac:dyDescent="0.2">
      <c r="A20" t="s">
        <v>5</v>
      </c>
      <c r="B20" t="s">
        <v>12</v>
      </c>
      <c r="C20">
        <v>0.97879293400679901</v>
      </c>
      <c r="D20">
        <v>8.6869025658225699E-2</v>
      </c>
    </row>
    <row r="21" spans="1:5" hidden="1" x14ac:dyDescent="0.2">
      <c r="A21" t="s">
        <v>5</v>
      </c>
      <c r="B21" t="s">
        <v>13</v>
      </c>
      <c r="C21">
        <v>0.196945868367782</v>
      </c>
      <c r="D21">
        <v>1.8782492034210899E-2</v>
      </c>
    </row>
    <row r="22" spans="1:5" hidden="1" x14ac:dyDescent="0.2">
      <c r="A22" t="s">
        <v>5</v>
      </c>
      <c r="B22" t="s">
        <v>15</v>
      </c>
      <c r="C22">
        <v>0.17548461840292201</v>
      </c>
      <c r="D22">
        <v>1.67700821734026E-2</v>
      </c>
    </row>
    <row r="23" spans="1:5" x14ac:dyDescent="0.2">
      <c r="A23" t="s">
        <v>6</v>
      </c>
      <c r="B23" t="s">
        <v>13</v>
      </c>
      <c r="C23">
        <v>11.006476886984</v>
      </c>
      <c r="D23">
        <v>0.51685393258426904</v>
      </c>
      <c r="E23" t="str">
        <f>_xlfn.CONCAT(A23,"-",B23)</f>
        <v>Europe-USAandCanada</v>
      </c>
    </row>
    <row r="24" spans="1:5" hidden="1" x14ac:dyDescent="0.2">
      <c r="A24" t="s">
        <v>6</v>
      </c>
      <c r="B24" t="s">
        <v>174</v>
      </c>
      <c r="C24">
        <v>8.8755382615888195E-2</v>
      </c>
      <c r="D24">
        <v>8.5527419084353504E-3</v>
      </c>
    </row>
    <row r="25" spans="1:5" hidden="1" x14ac:dyDescent="0.2">
      <c r="A25" t="s">
        <v>6</v>
      </c>
      <c r="B25" t="s">
        <v>14</v>
      </c>
      <c r="C25">
        <v>7.6482713260075594E-2</v>
      </c>
      <c r="D25">
        <v>7.3788361562971598E-3</v>
      </c>
    </row>
    <row r="26" spans="1:5" hidden="1" x14ac:dyDescent="0.2">
      <c r="A26" t="s">
        <v>6</v>
      </c>
      <c r="B26" t="s">
        <v>8</v>
      </c>
      <c r="C26">
        <v>0.11515207218578601</v>
      </c>
      <c r="D26">
        <v>1.10682542344457E-2</v>
      </c>
    </row>
    <row r="27" spans="1:5" hidden="1" x14ac:dyDescent="0.2">
      <c r="A27" t="s">
        <v>6</v>
      </c>
      <c r="B27" t="s">
        <v>10</v>
      </c>
      <c r="C27">
        <v>1.9571049915461201</v>
      </c>
      <c r="D27">
        <v>0.15981888311252701</v>
      </c>
    </row>
    <row r="28" spans="1:5" hidden="1" x14ac:dyDescent="0.2">
      <c r="A28" t="s">
        <v>6</v>
      </c>
      <c r="B28" t="s">
        <v>11</v>
      </c>
      <c r="C28">
        <v>0.12751653852603101</v>
      </c>
      <c r="D28">
        <v>1.22421599865839E-2</v>
      </c>
    </row>
    <row r="29" spans="1:5" hidden="1" x14ac:dyDescent="0.2">
      <c r="A29" t="s">
        <v>6</v>
      </c>
      <c r="B29" t="s">
        <v>12</v>
      </c>
      <c r="C29">
        <v>9.7539383428127305E-2</v>
      </c>
      <c r="D29">
        <v>9.3912460171054792E-3</v>
      </c>
    </row>
    <row r="30" spans="1:5" x14ac:dyDescent="0.2">
      <c r="A30" t="s">
        <v>13</v>
      </c>
      <c r="B30" t="s">
        <v>6</v>
      </c>
      <c r="C30">
        <v>13.1100014013099</v>
      </c>
      <c r="D30">
        <v>0.56028844541338196</v>
      </c>
      <c r="E30" t="str">
        <f t="shared" ref="E30:E31" si="0">_xlfn.CONCAT(A30,"-",B30)</f>
        <v>USAandCanada-Europe</v>
      </c>
    </row>
    <row r="31" spans="1:5" x14ac:dyDescent="0.2">
      <c r="A31" t="s">
        <v>4</v>
      </c>
      <c r="B31" t="s">
        <v>6</v>
      </c>
      <c r="C31">
        <v>14.8038924566695</v>
      </c>
      <c r="D31">
        <v>0.58997149086030498</v>
      </c>
      <c r="E31" t="str">
        <f t="shared" si="0"/>
        <v>Africa-Europe</v>
      </c>
    </row>
    <row r="32" spans="1:5" hidden="1" x14ac:dyDescent="0.2">
      <c r="A32" t="s">
        <v>7</v>
      </c>
      <c r="B32" t="s">
        <v>174</v>
      </c>
      <c r="C32">
        <v>0.11515207218578601</v>
      </c>
      <c r="D32">
        <v>1.10682542344457E-2</v>
      </c>
    </row>
    <row r="33" spans="1:5" hidden="1" x14ac:dyDescent="0.2">
      <c r="A33" t="s">
        <v>7</v>
      </c>
      <c r="B33" t="s">
        <v>14</v>
      </c>
      <c r="C33">
        <v>0.170133025599291</v>
      </c>
      <c r="D33">
        <v>1.6266979708200499E-2</v>
      </c>
    </row>
    <row r="34" spans="1:5" x14ac:dyDescent="0.2">
      <c r="A34" t="s">
        <v>12</v>
      </c>
      <c r="B34" t="s">
        <v>10</v>
      </c>
      <c r="C34">
        <v>16.714549201660098</v>
      </c>
      <c r="D34">
        <v>0.61898373302029097</v>
      </c>
      <c r="E34" t="str">
        <f t="shared" ref="E34:E36" si="1">_xlfn.CONCAT(A34,"-",B34)</f>
        <v>SEA-Russia</v>
      </c>
    </row>
    <row r="35" spans="1:5" x14ac:dyDescent="0.2">
      <c r="A35" t="s">
        <v>5</v>
      </c>
      <c r="B35" t="s">
        <v>7</v>
      </c>
      <c r="C35">
        <v>20.712498280455801</v>
      </c>
      <c r="D35">
        <v>0.66812007378836102</v>
      </c>
      <c r="E35" t="str">
        <f t="shared" si="1"/>
        <v>CA-JapanKorea</v>
      </c>
    </row>
    <row r="36" spans="1:5" x14ac:dyDescent="0.2">
      <c r="A36" t="s">
        <v>13</v>
      </c>
      <c r="B36" t="s">
        <v>7</v>
      </c>
      <c r="C36">
        <v>26.893941989238101</v>
      </c>
      <c r="D36">
        <v>0.723293644138856</v>
      </c>
      <c r="E36" t="str">
        <f t="shared" si="1"/>
        <v>USAandCanada-JapanKorea</v>
      </c>
    </row>
    <row r="37" spans="1:5" hidden="1" x14ac:dyDescent="0.2">
      <c r="A37" t="s">
        <v>7</v>
      </c>
      <c r="B37" t="s">
        <v>12</v>
      </c>
      <c r="C37">
        <v>1.06638004425309</v>
      </c>
      <c r="D37">
        <v>9.3912460171054798E-2</v>
      </c>
    </row>
    <row r="38" spans="1:5" x14ac:dyDescent="0.2">
      <c r="A38" t="s">
        <v>15</v>
      </c>
      <c r="B38" t="s">
        <v>4</v>
      </c>
      <c r="C38">
        <v>39.469080962722302</v>
      </c>
      <c r="D38">
        <v>0.79322488680194503</v>
      </c>
      <c r="E38" t="str">
        <f>_xlfn.CONCAT(A38,"-",B38)</f>
        <v>WA-Africa</v>
      </c>
    </row>
    <row r="39" spans="1:5" hidden="1" x14ac:dyDescent="0.2">
      <c r="A39" t="s">
        <v>7</v>
      </c>
      <c r="B39" t="s">
        <v>15</v>
      </c>
      <c r="C39">
        <v>0.12751653852603101</v>
      </c>
      <c r="D39">
        <v>1.22421599865839E-2</v>
      </c>
    </row>
    <row r="40" spans="1:5" hidden="1" x14ac:dyDescent="0.2">
      <c r="A40" t="s">
        <v>174</v>
      </c>
      <c r="B40" t="s">
        <v>14</v>
      </c>
      <c r="C40">
        <v>0.45963719518669499</v>
      </c>
      <c r="D40">
        <v>4.2763709542176703E-2</v>
      </c>
    </row>
    <row r="41" spans="1:5" hidden="1" x14ac:dyDescent="0.2">
      <c r="A41" t="s">
        <v>174</v>
      </c>
      <c r="B41" t="s">
        <v>8</v>
      </c>
      <c r="C41">
        <v>0.46528923745075301</v>
      </c>
      <c r="D41">
        <v>4.3266812007378801E-2</v>
      </c>
    </row>
    <row r="42" spans="1:5" hidden="1" x14ac:dyDescent="0.2">
      <c r="A42" t="s">
        <v>174</v>
      </c>
      <c r="B42" t="s">
        <v>10</v>
      </c>
      <c r="C42">
        <v>0.39971635687505702</v>
      </c>
      <c r="D42">
        <v>3.7397283246687903E-2</v>
      </c>
    </row>
    <row r="43" spans="1:5" hidden="1" x14ac:dyDescent="0.2">
      <c r="A43" t="s">
        <v>174</v>
      </c>
      <c r="B43" t="s">
        <v>11</v>
      </c>
      <c r="C43">
        <v>0.42959302922680698</v>
      </c>
      <c r="D43">
        <v>4.00804963944323E-2</v>
      </c>
    </row>
    <row r="44" spans="1:5" hidden="1" x14ac:dyDescent="0.2">
      <c r="A44" t="s">
        <v>174</v>
      </c>
      <c r="B44" t="s">
        <v>12</v>
      </c>
      <c r="C44">
        <v>0.45587246650993501</v>
      </c>
      <c r="D44">
        <v>4.2428307898708703E-2</v>
      </c>
    </row>
    <row r="45" spans="1:5" hidden="1" x14ac:dyDescent="0.2">
      <c r="A45" t="s">
        <v>174</v>
      </c>
      <c r="B45" t="s">
        <v>13</v>
      </c>
      <c r="C45">
        <v>0.58151728445274797</v>
      </c>
      <c r="D45">
        <v>5.3496562133154402E-2</v>
      </c>
    </row>
    <row r="46" spans="1:5" hidden="1" x14ac:dyDescent="0.2">
      <c r="A46" t="s">
        <v>174</v>
      </c>
      <c r="B46" t="s">
        <v>15</v>
      </c>
      <c r="C46">
        <v>0.40530553913085499</v>
      </c>
      <c r="D46">
        <v>3.7900385711889903E-2</v>
      </c>
    </row>
    <row r="47" spans="1:5" hidden="1" x14ac:dyDescent="0.2">
      <c r="A47" t="s">
        <v>14</v>
      </c>
      <c r="B47" t="s">
        <v>8</v>
      </c>
      <c r="C47">
        <v>0.60081117948543505</v>
      </c>
      <c r="D47">
        <v>5.5173570350494701E-2</v>
      </c>
    </row>
    <row r="48" spans="1:5" hidden="1" x14ac:dyDescent="0.2">
      <c r="A48" t="s">
        <v>14</v>
      </c>
      <c r="B48" t="s">
        <v>10</v>
      </c>
      <c r="C48">
        <v>0.64739716603708797</v>
      </c>
      <c r="D48">
        <v>5.91983900721113E-2</v>
      </c>
    </row>
    <row r="49" spans="1:5" hidden="1" x14ac:dyDescent="0.2">
      <c r="A49" t="s">
        <v>14</v>
      </c>
      <c r="B49" t="s">
        <v>11</v>
      </c>
      <c r="C49">
        <v>0.78357983408744503</v>
      </c>
      <c r="D49">
        <v>7.0769746771759096E-2</v>
      </c>
    </row>
    <row r="50" spans="1:5" hidden="1" x14ac:dyDescent="0.2">
      <c r="A50" t="s">
        <v>14</v>
      </c>
      <c r="B50" t="s">
        <v>12</v>
      </c>
      <c r="C50">
        <v>0.70422313807561399</v>
      </c>
      <c r="D50">
        <v>6.4061713902398107E-2</v>
      </c>
    </row>
    <row r="51" spans="1:5" hidden="1" x14ac:dyDescent="0.2">
      <c r="A51" t="s">
        <v>14</v>
      </c>
      <c r="B51" t="s">
        <v>13</v>
      </c>
      <c r="C51">
        <v>0.52785630897326097</v>
      </c>
      <c r="D51">
        <v>4.8800939124601699E-2</v>
      </c>
    </row>
    <row r="52" spans="1:5" hidden="1" x14ac:dyDescent="0.2">
      <c r="A52" t="s">
        <v>14</v>
      </c>
      <c r="B52" t="s">
        <v>15</v>
      </c>
      <c r="C52">
        <v>0.58922663229772398</v>
      </c>
      <c r="D52">
        <v>5.4167365420090499E-2</v>
      </c>
    </row>
    <row r="53" spans="1:5" hidden="1" x14ac:dyDescent="0.2">
      <c r="A53" t="s">
        <v>8</v>
      </c>
      <c r="B53" t="s">
        <v>10</v>
      </c>
      <c r="C53">
        <v>0.38112787072925097</v>
      </c>
      <c r="D53">
        <v>3.5720275029347603E-2</v>
      </c>
    </row>
    <row r="54" spans="1:5" x14ac:dyDescent="0.2">
      <c r="A54" t="s">
        <v>10</v>
      </c>
      <c r="B54" t="s">
        <v>11</v>
      </c>
      <c r="C54">
        <v>51.001345338753403</v>
      </c>
      <c r="D54">
        <v>0.83213147744423899</v>
      </c>
      <c r="E54" t="str">
        <f>_xlfn.CONCAT(A54,"-",B54)</f>
        <v>Russia-SChina</v>
      </c>
    </row>
    <row r="55" spans="1:5" hidden="1" x14ac:dyDescent="0.2">
      <c r="A55" t="s">
        <v>8</v>
      </c>
      <c r="B55" t="s">
        <v>12</v>
      </c>
      <c r="C55">
        <v>0.69241763997462302</v>
      </c>
      <c r="D55">
        <v>6.3055508971993898E-2</v>
      </c>
    </row>
    <row r="56" spans="1:5" hidden="1" x14ac:dyDescent="0.2">
      <c r="A56" t="s">
        <v>8</v>
      </c>
      <c r="B56" t="s">
        <v>13</v>
      </c>
      <c r="C56">
        <v>0.14523112987890399</v>
      </c>
      <c r="D56">
        <v>1.39191682039242E-2</v>
      </c>
    </row>
    <row r="57" spans="1:5" hidden="1" x14ac:dyDescent="0.2">
      <c r="A57" t="s">
        <v>8</v>
      </c>
      <c r="B57" t="s">
        <v>15</v>
      </c>
      <c r="C57">
        <v>0.17726969991015001</v>
      </c>
      <c r="D57">
        <v>1.69377829951366E-2</v>
      </c>
    </row>
    <row r="58" spans="1:5" x14ac:dyDescent="0.2">
      <c r="A58" t="s">
        <v>7</v>
      </c>
      <c r="B58" t="s">
        <v>11</v>
      </c>
      <c r="C58">
        <v>60.8020651245807</v>
      </c>
      <c r="D58">
        <v>0.85527419084353495</v>
      </c>
      <c r="E58" t="str">
        <f>_xlfn.CONCAT(A58,"-",B58)</f>
        <v>JapanKorea-SChina</v>
      </c>
    </row>
    <row r="59" spans="1:5" hidden="1" x14ac:dyDescent="0.2">
      <c r="A59" t="s">
        <v>10</v>
      </c>
      <c r="B59" t="s">
        <v>12</v>
      </c>
      <c r="C59">
        <v>0.13813806780763099</v>
      </c>
      <c r="D59">
        <v>1.3248364916988E-2</v>
      </c>
    </row>
    <row r="60" spans="1:5" hidden="1" x14ac:dyDescent="0.2">
      <c r="A60" t="s">
        <v>10</v>
      </c>
      <c r="B60" t="s">
        <v>13</v>
      </c>
      <c r="C60">
        <v>0.12221388467460199</v>
      </c>
      <c r="D60">
        <v>1.17390575213818E-2</v>
      </c>
    </row>
    <row r="61" spans="1:5" x14ac:dyDescent="0.2">
      <c r="A61" t="s">
        <v>6</v>
      </c>
      <c r="B61" t="s">
        <v>7</v>
      </c>
      <c r="C61">
        <v>255.30137372447501</v>
      </c>
      <c r="D61">
        <v>0.96126111017943905</v>
      </c>
      <c r="E61" t="str">
        <f t="shared" ref="E61:E62" si="2">_xlfn.CONCAT(A61,"-",B61)</f>
        <v>Europe-JapanKorea</v>
      </c>
    </row>
    <row r="62" spans="1:5" x14ac:dyDescent="0.2">
      <c r="A62" t="s">
        <v>12</v>
      </c>
      <c r="B62" t="s">
        <v>7</v>
      </c>
      <c r="C62">
        <v>469.018356543604</v>
      </c>
      <c r="D62">
        <v>0.97853429481804399</v>
      </c>
      <c r="E62" t="str">
        <f t="shared" si="2"/>
        <v>SEA-JapanKorea</v>
      </c>
    </row>
    <row r="63" spans="1:5" hidden="1" x14ac:dyDescent="0.2">
      <c r="A63" t="s">
        <v>11</v>
      </c>
      <c r="B63" t="s">
        <v>13</v>
      </c>
      <c r="C63">
        <v>0.11515207218578601</v>
      </c>
      <c r="D63">
        <v>1.10682542344457E-2</v>
      </c>
    </row>
    <row r="64" spans="1:5" hidden="1" x14ac:dyDescent="0.2">
      <c r="A64" t="s">
        <v>11</v>
      </c>
      <c r="B64" t="s">
        <v>15</v>
      </c>
      <c r="C64">
        <v>8.3492110311790504E-2</v>
      </c>
      <c r="D64">
        <v>8.0496394432332703E-3</v>
      </c>
    </row>
    <row r="65" spans="1:5" hidden="1" x14ac:dyDescent="0.2">
      <c r="A65" t="s">
        <v>12</v>
      </c>
      <c r="B65" t="s">
        <v>13</v>
      </c>
      <c r="C65">
        <v>0.12044753295053801</v>
      </c>
      <c r="D65">
        <v>1.1571356699647799E-2</v>
      </c>
    </row>
    <row r="66" spans="1:5" hidden="1" x14ac:dyDescent="0.2">
      <c r="A66" t="s">
        <v>12</v>
      </c>
      <c r="B66" t="s">
        <v>15</v>
      </c>
      <c r="C66">
        <v>0.12574838715691</v>
      </c>
      <c r="D66">
        <v>1.20744591648499E-2</v>
      </c>
    </row>
    <row r="67" spans="1:5" hidden="1" x14ac:dyDescent="0.2">
      <c r="A67" t="s">
        <v>13</v>
      </c>
      <c r="B67" t="s">
        <v>15</v>
      </c>
      <c r="C67">
        <v>0.13282459681488201</v>
      </c>
      <c r="D67">
        <v>1.2745262451785999E-2</v>
      </c>
    </row>
    <row r="68" spans="1:5" hidden="1" x14ac:dyDescent="0.2">
      <c r="A68" t="s">
        <v>5</v>
      </c>
      <c r="B68" t="s">
        <v>4</v>
      </c>
      <c r="C68">
        <v>0.2041191942069</v>
      </c>
      <c r="D68">
        <v>1.9453295321147E-2</v>
      </c>
    </row>
    <row r="69" spans="1:5" x14ac:dyDescent="0.2">
      <c r="A69" t="s">
        <v>7</v>
      </c>
      <c r="B69" t="s">
        <v>8</v>
      </c>
      <c r="C69">
        <v>1742.6055803725401</v>
      </c>
      <c r="D69">
        <v>0.99413047123930898</v>
      </c>
      <c r="E69" t="str">
        <f>_xlfn.CONCAT(A69,"-",B69)</f>
        <v>JapanKorea-NChina</v>
      </c>
    </row>
    <row r="70" spans="1:5" hidden="1" x14ac:dyDescent="0.2">
      <c r="A70" t="s">
        <v>7</v>
      </c>
      <c r="B70" t="s">
        <v>4</v>
      </c>
      <c r="C70">
        <v>0.166568337050361</v>
      </c>
      <c r="D70">
        <v>1.5931578064732499E-2</v>
      </c>
    </row>
    <row r="71" spans="1:5" hidden="1" x14ac:dyDescent="0.2">
      <c r="A71" t="s">
        <v>174</v>
      </c>
      <c r="B71" t="s">
        <v>4</v>
      </c>
      <c r="C71">
        <v>0.41463384401230502</v>
      </c>
      <c r="D71">
        <v>3.8738889820560098E-2</v>
      </c>
    </row>
    <row r="72" spans="1:5" hidden="1" x14ac:dyDescent="0.2">
      <c r="A72" t="s">
        <v>14</v>
      </c>
      <c r="B72" t="s">
        <v>4</v>
      </c>
      <c r="C72">
        <v>0.69438346181797095</v>
      </c>
      <c r="D72">
        <v>6.3223209793727905E-2</v>
      </c>
    </row>
    <row r="73" spans="1:5" hidden="1" x14ac:dyDescent="0.2">
      <c r="A73" t="s">
        <v>8</v>
      </c>
      <c r="B73" t="s">
        <v>4</v>
      </c>
      <c r="C73">
        <v>0.21669615937782399</v>
      </c>
      <c r="D73">
        <v>2.0627201073285199E-2</v>
      </c>
    </row>
    <row r="74" spans="1:5" x14ac:dyDescent="0.2">
      <c r="A74" t="s">
        <v>6</v>
      </c>
      <c r="B74" t="s">
        <v>15</v>
      </c>
      <c r="C74">
        <v>3824.1674945875302</v>
      </c>
      <c r="D74">
        <v>0.997316786852255</v>
      </c>
      <c r="E74" t="str">
        <f>_xlfn.CONCAT(A74,"-",B74)</f>
        <v>Europe-WA</v>
      </c>
    </row>
    <row r="75" spans="1:5" hidden="1" x14ac:dyDescent="0.2">
      <c r="A75" t="s">
        <v>11</v>
      </c>
      <c r="B75" t="s">
        <v>4</v>
      </c>
      <c r="C75">
        <v>0.196945868367782</v>
      </c>
      <c r="D75">
        <v>1.8782492034210899E-2</v>
      </c>
    </row>
    <row r="76" spans="1:5" hidden="1" x14ac:dyDescent="0.2">
      <c r="A76" t="s">
        <v>12</v>
      </c>
      <c r="B76" t="s">
        <v>4</v>
      </c>
      <c r="C76">
        <v>0.17548461840292201</v>
      </c>
      <c r="D76">
        <v>1.67700821734026E-2</v>
      </c>
    </row>
    <row r="77" spans="1:5" hidden="1" x14ac:dyDescent="0.2">
      <c r="A77" t="s">
        <v>13</v>
      </c>
      <c r="B77" t="s">
        <v>4</v>
      </c>
      <c r="C77">
        <v>0.14345695978761999</v>
      </c>
      <c r="D77">
        <v>1.3751467382190101E-2</v>
      </c>
    </row>
    <row r="78" spans="1:5" x14ac:dyDescent="0.2">
      <c r="A78" t="s">
        <v>8</v>
      </c>
      <c r="B78" t="s">
        <v>7</v>
      </c>
      <c r="C78">
        <v>5567.10211175324</v>
      </c>
      <c r="D78">
        <v>0.99815529096092503</v>
      </c>
      <c r="E78" t="str">
        <f>_xlfn.CONCAT(A78,"-",B78)</f>
        <v>NChina-JapanKorea</v>
      </c>
    </row>
    <row r="79" spans="1:5" hidden="1" x14ac:dyDescent="0.2">
      <c r="A79" t="s">
        <v>6</v>
      </c>
      <c r="B79" t="s">
        <v>5</v>
      </c>
      <c r="C79">
        <v>0.13636630888753401</v>
      </c>
      <c r="D79">
        <v>1.3080664095254E-2</v>
      </c>
    </row>
    <row r="80" spans="1:5" hidden="1" x14ac:dyDescent="0.2">
      <c r="A80" t="s">
        <v>7</v>
      </c>
      <c r="B80" t="s">
        <v>5</v>
      </c>
      <c r="C80">
        <v>0.14700590353205001</v>
      </c>
      <c r="D80">
        <v>1.40868690256582E-2</v>
      </c>
    </row>
    <row r="81" spans="1:5" hidden="1" x14ac:dyDescent="0.2">
      <c r="A81" t="s">
        <v>174</v>
      </c>
      <c r="B81" t="s">
        <v>5</v>
      </c>
      <c r="C81">
        <v>0.47850048120310401</v>
      </c>
      <c r="D81">
        <v>4.4440717759517002E-2</v>
      </c>
    </row>
    <row r="82" spans="1:5" hidden="1" x14ac:dyDescent="0.2">
      <c r="A82" t="s">
        <v>14</v>
      </c>
      <c r="B82" t="s">
        <v>5</v>
      </c>
      <c r="C82">
        <v>0.64349978173808597</v>
      </c>
      <c r="D82">
        <v>5.8862988428643299E-2</v>
      </c>
    </row>
    <row r="83" spans="1:5" x14ac:dyDescent="0.2">
      <c r="A83" t="s">
        <v>4</v>
      </c>
      <c r="B83" t="s">
        <v>10</v>
      </c>
      <c r="C83">
        <v>12259.9710416693</v>
      </c>
      <c r="D83">
        <v>0.99916149589132897</v>
      </c>
      <c r="E83" t="str">
        <f t="shared" ref="E83:E84" si="3">_xlfn.CONCAT(A83,"-",B83)</f>
        <v>Africa-Russia</v>
      </c>
    </row>
    <row r="84" spans="1:5" x14ac:dyDescent="0.2">
      <c r="A84" t="s">
        <v>6</v>
      </c>
      <c r="B84" t="s">
        <v>4</v>
      </c>
      <c r="C84">
        <v>12259.9710416693</v>
      </c>
      <c r="D84">
        <v>0.99916149589132897</v>
      </c>
      <c r="E84" t="str">
        <f t="shared" si="3"/>
        <v>Europe-Africa</v>
      </c>
    </row>
    <row r="85" spans="1:5" hidden="1" x14ac:dyDescent="0.2">
      <c r="A85" t="s">
        <v>11</v>
      </c>
      <c r="B85" t="s">
        <v>5</v>
      </c>
      <c r="C85">
        <v>0.61242042720019996</v>
      </c>
      <c r="D85">
        <v>5.6179775280898799E-2</v>
      </c>
    </row>
    <row r="86" spans="1:5" hidden="1" x14ac:dyDescent="0.2">
      <c r="A86" t="s">
        <v>12</v>
      </c>
      <c r="B86" t="s">
        <v>5</v>
      </c>
      <c r="C86">
        <v>0.14345695978761999</v>
      </c>
      <c r="D86">
        <v>1.3751467382190101E-2</v>
      </c>
    </row>
    <row r="87" spans="1:5" hidden="1" x14ac:dyDescent="0.2">
      <c r="A87" t="s">
        <v>13</v>
      </c>
      <c r="B87" t="s">
        <v>5</v>
      </c>
      <c r="C87">
        <v>0.12398083597494799</v>
      </c>
      <c r="D87">
        <v>1.19067583431158E-2</v>
      </c>
    </row>
    <row r="88" spans="1:5" hidden="1" x14ac:dyDescent="0.2">
      <c r="A88" t="s">
        <v>15</v>
      </c>
      <c r="B88" t="s">
        <v>5</v>
      </c>
      <c r="C88">
        <v>0.35890685501034902</v>
      </c>
      <c r="D88">
        <v>3.3707865168539297E-2</v>
      </c>
    </row>
    <row r="89" spans="1:5" hidden="1" x14ac:dyDescent="0.2">
      <c r="A89" t="s">
        <v>7</v>
      </c>
      <c r="B89" t="s">
        <v>6</v>
      </c>
      <c r="C89">
        <v>0.22029511769791299</v>
      </c>
      <c r="D89">
        <v>2.0962602716753299E-2</v>
      </c>
    </row>
    <row r="90" spans="1:5" hidden="1" x14ac:dyDescent="0.2">
      <c r="A90" t="s">
        <v>174</v>
      </c>
      <c r="B90" t="s">
        <v>6</v>
      </c>
      <c r="C90">
        <v>1.5232926421033499</v>
      </c>
      <c r="D90">
        <v>0.128961931913466</v>
      </c>
    </row>
    <row r="91" spans="1:5" hidden="1" x14ac:dyDescent="0.2">
      <c r="A91" t="s">
        <v>14</v>
      </c>
      <c r="B91" t="s">
        <v>6</v>
      </c>
      <c r="C91">
        <v>0.54696001700211405</v>
      </c>
      <c r="D91">
        <v>5.0477947341941901E-2</v>
      </c>
    </row>
    <row r="92" spans="1:5" hidden="1" x14ac:dyDescent="0.2">
      <c r="A92" t="s">
        <v>8</v>
      </c>
      <c r="B92" t="s">
        <v>6</v>
      </c>
      <c r="C92">
        <v>0.17548461840292201</v>
      </c>
      <c r="D92">
        <v>1.67700821734026E-2</v>
      </c>
    </row>
    <row r="93" spans="1:5" x14ac:dyDescent="0.2">
      <c r="A93" t="s">
        <v>8</v>
      </c>
      <c r="B93" t="s">
        <v>5</v>
      </c>
      <c r="C93">
        <v>20440.144178231702</v>
      </c>
      <c r="D93">
        <v>0.99949689753479698</v>
      </c>
      <c r="E93" t="str">
        <f>_xlfn.CONCAT(A93,"-",B93)</f>
        <v>NChina-CA</v>
      </c>
    </row>
    <row r="94" spans="1:5" hidden="1" x14ac:dyDescent="0.2">
      <c r="A94" t="s">
        <v>11</v>
      </c>
      <c r="B94" t="s">
        <v>6</v>
      </c>
      <c r="C94">
        <v>0.17905539055626299</v>
      </c>
      <c r="D94">
        <v>1.7105483816870701E-2</v>
      </c>
    </row>
    <row r="95" spans="1:5" hidden="1" x14ac:dyDescent="0.2">
      <c r="A95" t="s">
        <v>12</v>
      </c>
      <c r="B95" t="s">
        <v>6</v>
      </c>
      <c r="C95">
        <v>0.17548461840292201</v>
      </c>
      <c r="D95">
        <v>1.67700821734026E-2</v>
      </c>
    </row>
    <row r="96" spans="1:5" x14ac:dyDescent="0.2">
      <c r="A96" t="s">
        <v>5</v>
      </c>
      <c r="B96" t="s">
        <v>14</v>
      </c>
      <c r="C96">
        <v>61341.009861062601</v>
      </c>
      <c r="D96">
        <v>1</v>
      </c>
      <c r="E96" t="str">
        <f>_xlfn.CONCAT(A96,"-",B96)</f>
        <v>CA-Mongolia</v>
      </c>
    </row>
    <row r="97" spans="1:5" hidden="1" x14ac:dyDescent="0.2">
      <c r="A97" t="s">
        <v>15</v>
      </c>
      <c r="B97" t="s">
        <v>6</v>
      </c>
      <c r="C97">
        <v>0.67475685953279996</v>
      </c>
      <c r="D97">
        <v>6.1546201576387703E-2</v>
      </c>
    </row>
    <row r="98" spans="1:5" hidden="1" x14ac:dyDescent="0.2">
      <c r="A98" t="s">
        <v>174</v>
      </c>
      <c r="B98" t="s">
        <v>7</v>
      </c>
      <c r="C98">
        <v>0.98707630552745296</v>
      </c>
      <c r="D98">
        <v>8.7539828945161796E-2</v>
      </c>
    </row>
    <row r="99" spans="1:5" hidden="1" x14ac:dyDescent="0.2">
      <c r="A99" t="s">
        <v>14</v>
      </c>
      <c r="B99" t="s">
        <v>7</v>
      </c>
      <c r="C99">
        <v>1.1043356204799999</v>
      </c>
      <c r="D99">
        <v>9.69310749622673E-2</v>
      </c>
    </row>
    <row r="100" spans="1:5" x14ac:dyDescent="0.2">
      <c r="A100" t="s">
        <v>7</v>
      </c>
      <c r="B100" t="s">
        <v>10</v>
      </c>
      <c r="C100">
        <v>61341.009861062601</v>
      </c>
      <c r="D100">
        <v>1</v>
      </c>
      <c r="E100" t="str">
        <f>_xlfn.CONCAT(A100,"-",B100)</f>
        <v>JapanKorea-Russia</v>
      </c>
    </row>
    <row r="101" spans="1:5" hidden="1" x14ac:dyDescent="0.2">
      <c r="A101" t="s">
        <v>10</v>
      </c>
      <c r="B101" t="s">
        <v>7</v>
      </c>
      <c r="C101">
        <v>1.06638004425309</v>
      </c>
      <c r="D101">
        <v>9.3912460171054798E-2</v>
      </c>
    </row>
    <row r="102" spans="1:5" x14ac:dyDescent="0.2">
      <c r="A102" t="s">
        <v>7</v>
      </c>
      <c r="B102" t="s">
        <v>13</v>
      </c>
      <c r="C102">
        <v>61341.009861062601</v>
      </c>
      <c r="D102">
        <v>1</v>
      </c>
      <c r="E102" t="str">
        <f t="shared" ref="E102:E104" si="4">_xlfn.CONCAT(A102,"-",B102)</f>
        <v>JapanKorea-USAandCanada</v>
      </c>
    </row>
    <row r="103" spans="1:5" x14ac:dyDescent="0.2">
      <c r="A103" t="s">
        <v>8</v>
      </c>
      <c r="B103" t="s">
        <v>11</v>
      </c>
      <c r="C103">
        <v>61341.009861062601</v>
      </c>
      <c r="D103">
        <v>1</v>
      </c>
      <c r="E103" t="str">
        <f t="shared" si="4"/>
        <v>NChina-SChina</v>
      </c>
    </row>
    <row r="104" spans="1:5" x14ac:dyDescent="0.2">
      <c r="A104" t="s">
        <v>10</v>
      </c>
      <c r="B104" t="s">
        <v>15</v>
      </c>
      <c r="C104">
        <v>61341.009861062601</v>
      </c>
      <c r="D104">
        <v>1</v>
      </c>
      <c r="E104" t="str">
        <f t="shared" si="4"/>
        <v>Russia-WA</v>
      </c>
    </row>
    <row r="105" spans="1:5" hidden="1" x14ac:dyDescent="0.2">
      <c r="A105" t="s">
        <v>15</v>
      </c>
      <c r="B105" t="s">
        <v>7</v>
      </c>
      <c r="C105">
        <v>0.45587246650993501</v>
      </c>
      <c r="D105">
        <v>4.2428307898708703E-2</v>
      </c>
    </row>
    <row r="106" spans="1:5" hidden="1" x14ac:dyDescent="0.2">
      <c r="A106" t="s">
        <v>14</v>
      </c>
      <c r="B106" t="s">
        <v>174</v>
      </c>
      <c r="C106">
        <v>0.480390452004959</v>
      </c>
      <c r="D106">
        <v>4.4608418581251003E-2</v>
      </c>
    </row>
    <row r="107" spans="1:5" hidden="1" x14ac:dyDescent="0.2">
      <c r="A107" t="s">
        <v>8</v>
      </c>
      <c r="B107" t="s">
        <v>174</v>
      </c>
      <c r="C107">
        <v>0.16300607759073099</v>
      </c>
      <c r="D107">
        <v>1.55961764212644E-2</v>
      </c>
    </row>
    <row r="108" spans="1:5" hidden="1" x14ac:dyDescent="0.2">
      <c r="A108" t="s">
        <v>10</v>
      </c>
      <c r="B108" t="s">
        <v>174</v>
      </c>
      <c r="C108">
        <v>0.14523112987890399</v>
      </c>
      <c r="D108">
        <v>1.39191682039242E-2</v>
      </c>
    </row>
    <row r="109" spans="1:5" hidden="1" x14ac:dyDescent="0.2">
      <c r="A109" t="s">
        <v>11</v>
      </c>
      <c r="B109" t="s">
        <v>174</v>
      </c>
      <c r="C109">
        <v>9.5781393827519407E-2</v>
      </c>
      <c r="D109">
        <v>9.2235451953714496E-3</v>
      </c>
    </row>
    <row r="110" spans="1:5" hidden="1" x14ac:dyDescent="0.2">
      <c r="A110" t="s">
        <v>12</v>
      </c>
      <c r="B110" t="s">
        <v>174</v>
      </c>
      <c r="C110">
        <v>0.12928529038806</v>
      </c>
      <c r="D110">
        <v>1.24098608083179E-2</v>
      </c>
    </row>
    <row r="111" spans="1:5" x14ac:dyDescent="0.2">
      <c r="A111" t="s">
        <v>11</v>
      </c>
      <c r="B111" t="s">
        <v>12</v>
      </c>
      <c r="C111">
        <v>61341.009861062601</v>
      </c>
      <c r="D111">
        <v>1</v>
      </c>
      <c r="E111" t="str">
        <f>_xlfn.CONCAT(A111,"-",B111)</f>
        <v>SChina-SEA</v>
      </c>
    </row>
    <row r="112" spans="1:5" hidden="1" x14ac:dyDescent="0.2">
      <c r="A112" t="s">
        <v>15</v>
      </c>
      <c r="B112" t="s">
        <v>174</v>
      </c>
      <c r="C112">
        <v>0.245557036675464</v>
      </c>
      <c r="D112">
        <v>2.3310414221029599E-2</v>
      </c>
    </row>
    <row r="113" spans="1:5" hidden="1" x14ac:dyDescent="0.2">
      <c r="A113" t="s">
        <v>8</v>
      </c>
      <c r="B113" t="s">
        <v>14</v>
      </c>
      <c r="C113">
        <v>2.4345426555195302</v>
      </c>
      <c r="D113">
        <v>0.19134663759852399</v>
      </c>
    </row>
    <row r="114" spans="1:5" hidden="1" x14ac:dyDescent="0.2">
      <c r="A114" t="s">
        <v>10</v>
      </c>
      <c r="B114" t="s">
        <v>14</v>
      </c>
      <c r="C114">
        <v>0.116916627010947</v>
      </c>
      <c r="D114">
        <v>1.12359550561797E-2</v>
      </c>
    </row>
    <row r="115" spans="1:5" hidden="1" x14ac:dyDescent="0.2">
      <c r="A115" t="s">
        <v>11</v>
      </c>
      <c r="B115" t="s">
        <v>14</v>
      </c>
      <c r="C115">
        <v>1.47347227630207</v>
      </c>
      <c r="D115">
        <v>0.12527251383531701</v>
      </c>
    </row>
    <row r="116" spans="1:5" hidden="1" x14ac:dyDescent="0.2">
      <c r="A116" t="s">
        <v>12</v>
      </c>
      <c r="B116" t="s">
        <v>14</v>
      </c>
      <c r="C116">
        <v>0.10633826733222</v>
      </c>
      <c r="D116">
        <v>1.0229750125775599E-2</v>
      </c>
    </row>
    <row r="117" spans="1:5" hidden="1" x14ac:dyDescent="0.2">
      <c r="A117" t="s">
        <v>13</v>
      </c>
      <c r="B117" t="s">
        <v>14</v>
      </c>
      <c r="C117">
        <v>9.2267199387319407E-2</v>
      </c>
      <c r="D117">
        <v>8.8881435519034008E-3</v>
      </c>
    </row>
    <row r="118" spans="1:5" hidden="1" x14ac:dyDescent="0.2">
      <c r="A118" t="s">
        <v>15</v>
      </c>
      <c r="B118" t="s">
        <v>14</v>
      </c>
      <c r="C118">
        <v>0.28367846085027298</v>
      </c>
      <c r="D118">
        <v>2.6832131477444201E-2</v>
      </c>
    </row>
    <row r="119" spans="1:5" x14ac:dyDescent="0.2">
      <c r="A119" t="s">
        <v>10</v>
      </c>
      <c r="B119" t="s">
        <v>6</v>
      </c>
      <c r="C119">
        <v>61341.009861062601</v>
      </c>
      <c r="D119">
        <v>1</v>
      </c>
      <c r="E119" t="str">
        <f t="shared" ref="E119:E120" si="5">_xlfn.CONCAT(A119,"-",B119)</f>
        <v>Russia-Europe</v>
      </c>
    </row>
    <row r="120" spans="1:5" x14ac:dyDescent="0.2">
      <c r="A120" t="s">
        <v>13</v>
      </c>
      <c r="B120" t="s">
        <v>174</v>
      </c>
      <c r="C120">
        <v>61341.009861062601</v>
      </c>
      <c r="D120">
        <v>1</v>
      </c>
      <c r="E120" t="str">
        <f t="shared" si="5"/>
        <v>USAandCanada-LA</v>
      </c>
    </row>
    <row r="121" spans="1:5" hidden="1" x14ac:dyDescent="0.2">
      <c r="A121" t="s">
        <v>12</v>
      </c>
      <c r="B121" t="s">
        <v>8</v>
      </c>
      <c r="C121">
        <v>0.30924639709649698</v>
      </c>
      <c r="D121">
        <v>2.9179942981720601E-2</v>
      </c>
    </row>
    <row r="122" spans="1:5" hidden="1" x14ac:dyDescent="0.2">
      <c r="A122" t="s">
        <v>13</v>
      </c>
      <c r="B122" t="s">
        <v>8</v>
      </c>
      <c r="C122">
        <v>0.22930331099009699</v>
      </c>
      <c r="D122">
        <v>2.18011068254234E-2</v>
      </c>
    </row>
    <row r="123" spans="1:5" hidden="1" x14ac:dyDescent="0.2">
      <c r="A123" t="s">
        <v>15</v>
      </c>
      <c r="B123" t="s">
        <v>8</v>
      </c>
      <c r="C123">
        <v>0.31290905808632302</v>
      </c>
      <c r="D123">
        <v>2.9515344625188601E-2</v>
      </c>
    </row>
    <row r="124" spans="1:5" hidden="1" x14ac:dyDescent="0.2">
      <c r="A124" t="s">
        <v>11</v>
      </c>
      <c r="B124" t="s">
        <v>10</v>
      </c>
      <c r="C124">
        <v>0.19336288219134901</v>
      </c>
      <c r="D124">
        <v>1.8447090390742899E-2</v>
      </c>
    </row>
    <row r="125" spans="1:5" x14ac:dyDescent="0.2">
      <c r="A125" t="s">
        <v>10</v>
      </c>
      <c r="B125" t="s">
        <v>8</v>
      </c>
      <c r="C125">
        <v>61341.009861062601</v>
      </c>
      <c r="D125">
        <v>0.99983229917826599</v>
      </c>
      <c r="E125" t="str">
        <f>_xlfn.CONCAT(A125,"-",B125)</f>
        <v>Russia-NChina</v>
      </c>
    </row>
    <row r="126" spans="1:5" hidden="1" x14ac:dyDescent="0.2">
      <c r="A126" t="s">
        <v>13</v>
      </c>
      <c r="B126" t="s">
        <v>10</v>
      </c>
      <c r="C126">
        <v>0.453991090981398</v>
      </c>
      <c r="D126">
        <v>4.2260607076974599E-2</v>
      </c>
    </row>
    <row r="127" spans="1:5" hidden="1" x14ac:dyDescent="0.2">
      <c r="A127" t="s">
        <v>15</v>
      </c>
      <c r="B127" t="s">
        <v>10</v>
      </c>
      <c r="C127">
        <v>2.54365192954835</v>
      </c>
      <c r="D127">
        <v>0.198222371289619</v>
      </c>
    </row>
    <row r="128" spans="1:5" x14ac:dyDescent="0.2">
      <c r="A128" t="s">
        <v>11</v>
      </c>
      <c r="B128" t="s">
        <v>8</v>
      </c>
      <c r="C128">
        <v>61341.009861062601</v>
      </c>
      <c r="D128">
        <v>0.99983229917826599</v>
      </c>
      <c r="E128" t="str">
        <f>_xlfn.CONCAT(A128,"-",B128)</f>
        <v>SChina-NChina</v>
      </c>
    </row>
    <row r="129" spans="1:4" hidden="1" x14ac:dyDescent="0.2">
      <c r="A129" t="s">
        <v>13</v>
      </c>
      <c r="B129" t="s">
        <v>11</v>
      </c>
      <c r="C129">
        <v>8.7000365102007093E-2</v>
      </c>
      <c r="D129">
        <v>8.3850410867013208E-3</v>
      </c>
    </row>
    <row r="130" spans="1:4" hidden="1" x14ac:dyDescent="0.2">
      <c r="A130" t="s">
        <v>15</v>
      </c>
      <c r="B130" t="s">
        <v>11</v>
      </c>
      <c r="C130">
        <v>0.33126040348194302</v>
      </c>
      <c r="D130">
        <v>3.11923528425289E-2</v>
      </c>
    </row>
    <row r="131" spans="1:4" hidden="1" x14ac:dyDescent="0.2">
      <c r="A131" t="s">
        <v>13</v>
      </c>
      <c r="B131" t="s">
        <v>12</v>
      </c>
      <c r="C131">
        <v>0.141683392950362</v>
      </c>
      <c r="D131">
        <v>1.3583766560456101E-2</v>
      </c>
    </row>
    <row r="132" spans="1:4" hidden="1" x14ac:dyDescent="0.2">
      <c r="A132" t="s">
        <v>15</v>
      </c>
      <c r="B132" t="s">
        <v>12</v>
      </c>
      <c r="C132">
        <v>0.27275850047380901</v>
      </c>
      <c r="D132">
        <v>2.5825926547039999E-2</v>
      </c>
    </row>
    <row r="133" spans="1:4" hidden="1" x14ac:dyDescent="0.2">
      <c r="A133" t="s">
        <v>15</v>
      </c>
      <c r="B133" t="s">
        <v>13</v>
      </c>
      <c r="C133">
        <v>0.39599347999110102</v>
      </c>
      <c r="D133">
        <v>3.7061881603219798E-2</v>
      </c>
    </row>
  </sheetData>
  <autoFilter ref="A1:D133" xr:uid="{1430D314-7CF6-4C46-9A5C-E900272B76FE}">
    <filterColumn colId="2">
      <customFilters>
        <customFilter operator="greaterThanOrEqual" val="3"/>
      </customFilters>
    </filterColumn>
    <sortState xmlns:xlrd2="http://schemas.microsoft.com/office/spreadsheetml/2017/richdata2" ref="A3:D128">
      <sortCondition ref="C2:C1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2.3.2.1</vt:lpstr>
      <vt:lpstr>Sheet5</vt:lpstr>
      <vt:lpstr>Sheet1</vt:lpstr>
      <vt:lpstr>Location_color</vt:lpstr>
      <vt:lpstr>2.3.4.4</vt:lpstr>
      <vt:lpstr>Sheet6</vt:lpstr>
      <vt:lpstr>2.3.4.4New</vt:lpstr>
      <vt:lpstr>'2.3.4.4'!spread3_ana_bf_pp_2.3.4.4</vt:lpstr>
      <vt:lpstr>'2.3.2.1'!spread3_analysis_bf_pp.txt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2021-01-11T17:21:04Z</dcterms:created>
  <dcterms:modified xsi:type="dcterms:W3CDTF">2023-08-25T14:30:11Z</dcterms:modified>
</cp:coreProperties>
</file>