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Lessons_BootCamp\Week1_Excel\Starter_Code\"/>
    </mc:Choice>
  </mc:AlternateContent>
  <xr:revisionPtr revIDLastSave="0" documentId="13_ncr:1_{8DC2EDF0-D386-449A-A436-9C94BD587D03}" xr6:coauthVersionLast="47" xr6:coauthVersionMax="47" xr10:uidLastSave="{00000000-0000-0000-0000-000000000000}"/>
  <bookViews>
    <workbookView xWindow="-110" yWindow="-110" windowWidth="19420" windowHeight="12300" activeTab="3" xr2:uid="{00000000-000D-0000-FFFF-FFFF00000000}"/>
  </bookViews>
  <sheets>
    <sheet name="Per Category" sheetId="2" r:id="rId1"/>
    <sheet name="Per Date" sheetId="5" r:id="rId2"/>
    <sheet name="per Sub-Category" sheetId="3" r:id="rId3"/>
    <sheet name="Outcome per Goals" sheetId="6" r:id="rId4"/>
    <sheet name="stats_backers_count" sheetId="7" r:id="rId5"/>
    <sheet name="Crowdfunding" sheetId="1" r:id="rId6"/>
  </sheets>
  <definedNames>
    <definedName name="_xlchart.v1.0" hidden="1">stats_backers_count!$B$1</definedName>
    <definedName name="_xlchart.v1.1" hidden="1">stats_backers_count!$B$2:$B$566</definedName>
    <definedName name="_xlchart.v1.2" hidden="1">stats_backers_count!$E$1</definedName>
    <definedName name="_xlchart.v1.3" hidden="1">stats_backers_count!$E$2:$E$566</definedName>
    <definedName name="BACKERS">Crowdfunding!$H$2:$H$1001</definedName>
    <definedName name="GOAL">Crowdfunding!$D$2:$D$1001</definedName>
    <definedName name="OUTCOME">Crowdfunding!$G$2:$G$1001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7" l="1"/>
  <c r="N2" i="7"/>
  <c r="M3" i="7"/>
  <c r="M2" i="7"/>
  <c r="L3" i="7"/>
  <c r="L2" i="7"/>
  <c r="K3" i="7"/>
  <c r="K2" i="7"/>
  <c r="J3" i="7"/>
  <c r="J2" i="7"/>
  <c r="I3" i="7"/>
  <c r="I2" i="7"/>
  <c r="D3" i="6"/>
  <c r="B3" i="6"/>
  <c r="C3" i="6"/>
  <c r="D4" i="6"/>
  <c r="B4" i="6"/>
  <c r="C4" i="6"/>
  <c r="D5" i="6"/>
  <c r="B5" i="6"/>
  <c r="C5" i="6"/>
  <c r="D6" i="6"/>
  <c r="B6" i="6"/>
  <c r="C6" i="6"/>
  <c r="D7" i="6"/>
  <c r="B7" i="6"/>
  <c r="C7" i="6"/>
  <c r="D8" i="6"/>
  <c r="B8" i="6"/>
  <c r="E8" i="6" s="1"/>
  <c r="G8" i="6" s="1"/>
  <c r="C8" i="6"/>
  <c r="D9" i="6"/>
  <c r="B9" i="6"/>
  <c r="E9" i="6" s="1"/>
  <c r="F9" i="6" s="1"/>
  <c r="C9" i="6"/>
  <c r="D10" i="6"/>
  <c r="B10" i="6"/>
  <c r="C10" i="6"/>
  <c r="D11" i="6"/>
  <c r="B11" i="6"/>
  <c r="C11" i="6"/>
  <c r="E11" i="6" s="1"/>
  <c r="D12" i="6"/>
  <c r="B12" i="6"/>
  <c r="C12" i="6"/>
  <c r="D13" i="6"/>
  <c r="B13" i="6"/>
  <c r="C13" i="6"/>
  <c r="D2" i="6"/>
  <c r="B2" i="6"/>
  <c r="C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6" l="1"/>
  <c r="F13" i="6" s="1"/>
  <c r="H11" i="6"/>
  <c r="E3" i="6"/>
  <c r="F3" i="6" s="1"/>
  <c r="F11" i="6"/>
  <c r="H3" i="6"/>
  <c r="G11" i="6"/>
  <c r="E5" i="6"/>
  <c r="F5" i="6" s="1"/>
  <c r="H9" i="6"/>
  <c r="E12" i="6"/>
  <c r="E10" i="6"/>
  <c r="F10" i="6" s="1"/>
  <c r="E7" i="6"/>
  <c r="G7" i="6" s="1"/>
  <c r="E4" i="6"/>
  <c r="H4" i="6" s="1"/>
  <c r="H13" i="6"/>
  <c r="G13" i="6"/>
  <c r="G3" i="6"/>
  <c r="H8" i="6"/>
  <c r="G12" i="6"/>
  <c r="H12" i="6"/>
  <c r="F12" i="6"/>
  <c r="G2" i="6"/>
  <c r="F7" i="6"/>
  <c r="H7" i="6"/>
  <c r="G4" i="6"/>
  <c r="F4" i="6"/>
  <c r="G9" i="6"/>
  <c r="E2" i="6"/>
  <c r="E6" i="6"/>
  <c r="H10" i="6"/>
  <c r="F8" i="6"/>
  <c r="H5" i="6" l="1"/>
  <c r="G5" i="6"/>
  <c r="G10" i="6"/>
  <c r="F6" i="6"/>
  <c r="H6" i="6"/>
  <c r="H2" i="6"/>
  <c r="F2" i="6"/>
  <c r="G6" i="6"/>
</calcChain>
</file>

<file path=xl/sharedStrings.xml><?xml version="1.0" encoding="utf-8"?>
<sst xmlns="http://schemas.openxmlformats.org/spreadsheetml/2006/main" count="9071" uniqueCount="2125">
  <si>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</si>
  <si>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</si>
  <si>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</si>
  <si>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</si>
  <si>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</si>
  <si>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</si>
  <si>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</si>
  <si>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</si>
  <si>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</si>
  <si>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</si>
  <si>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</si>
  <si>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</si>
  <si>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</si>
  <si>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</si>
  <si>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</si>
  <si>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</si>
  <si>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</si>
  <si>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</si>
  <si>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</si>
  <si>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</si>
  <si>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</si>
  <si>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</si>
  <si>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</si>
  <si>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</si>
  <si>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</si>
  <si>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</si>
  <si>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</si>
  <si>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</si>
  <si>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</si>
  <si>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</si>
  <si>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</si>
  <si>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</si>
  <si>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</si>
  <si>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</si>
  <si>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</si>
  <si>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</si>
  <si>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</si>
  <si>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</si>
  <si>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</si>
  <si>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</si>
  <si>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</si>
  <si>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</si>
  <si>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</si>
  <si>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</si>
  <si>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</si>
  <si>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</si>
  <si>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</si>
  <si>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</si>
  <si>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</si>
  <si>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</si>
  <si>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</si>
  <si>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</si>
  <si>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</si>
  <si>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</si>
  <si>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</si>
  <si>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</si>
  <si>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</si>
  <si>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</si>
  <si>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</si>
  <si>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</si>
  <si>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</si>
  <si>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</si>
  <si>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</si>
  <si>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</si>
  <si>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</si>
  <si>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</si>
  <si>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</si>
  <si>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</si>
  <si>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</si>
  <si>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</si>
  <si>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</si>
  <si>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</si>
  <si>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</si>
  <si>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</si>
  <si>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</si>
  <si>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</si>
  <si>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</si>
  <si>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</si>
  <si>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</si>
  <si>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</si>
  <si>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</si>
  <si>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</si>
  <si>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</si>
  <si>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</si>
  <si>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</si>
  <si>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</si>
  <si>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</si>
  <si>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</si>
  <si>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</si>
  <si>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</si>
  <si>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</si>
  <si>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</si>
  <si>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</si>
  <si>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</si>
  <si>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</si>
  <si>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</si>
  <si>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</si>
  <si>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</si>
  <si>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</si>
  <si>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</si>
  <si>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</si>
  <si>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</si>
  <si>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</si>
  <si>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</si>
  <si>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</si>
  <si>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</si>
  <si>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</si>
  <si>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</si>
  <si>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</si>
  <si>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</si>
  <si>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</si>
  <si>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</si>
  <si>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</si>
  <si>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</si>
  <si>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</si>
  <si>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</si>
  <si>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</si>
  <si>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</si>
  <si>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</si>
  <si>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</si>
  <si>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</si>
  <si>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</si>
  <si>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</si>
  <si>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</si>
  <si>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</si>
  <si>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</si>
  <si>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</si>
  <si>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</si>
  <si>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</si>
  <si>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</si>
  <si>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</si>
  <si>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</si>
  <si>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</si>
  <si>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</si>
  <si>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</si>
  <si>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</si>
  <si>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</si>
  <si>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</si>
  <si>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</si>
  <si>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</si>
  <si>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</si>
  <si>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</si>
  <si>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</si>
  <si>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</si>
  <si>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</si>
  <si>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</si>
  <si>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</si>
  <si>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</si>
  <si>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</si>
  <si>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</si>
  <si>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</si>
  <si>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</si>
  <si>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</si>
  <si>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</si>
  <si>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</si>
  <si>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</si>
  <si>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</si>
  <si>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</si>
  <si>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</si>
  <si>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</si>
  <si>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</si>
  <si>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</si>
  <si>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</si>
  <si>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</si>
  <si>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</si>
  <si>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</si>
  <si>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</si>
  <si>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</si>
  <si>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</si>
  <si>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</si>
  <si>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</si>
  <si>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</si>
  <si>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</si>
  <si>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</si>
  <si>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</si>
  <si>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</si>
  <si>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</si>
  <si>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</si>
  <si>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</si>
  <si>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</si>
  <si>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</si>
  <si>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</si>
  <si>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</si>
  <si>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</si>
  <si>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</si>
  <si>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</si>
  <si>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</si>
  <si>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</si>
  <si>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</si>
  <si>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</si>
  <si>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</si>
  <si>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</si>
  <si>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</si>
  <si>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</si>
  <si>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</si>
  <si>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</si>
  <si>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</si>
  <si>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</si>
  <si>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</si>
  <si>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</si>
  <si>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</si>
  <si>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</si>
  <si>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</si>
  <si>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</si>
  <si>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</si>
  <si>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</si>
  <si>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</si>
  <si>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</si>
  <si>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</si>
  <si>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</si>
  <si>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</si>
  <si>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</si>
  <si>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</si>
  <si>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</si>
  <si>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</si>
  <si>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</si>
  <si>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</si>
  <si>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</si>
  <si>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</si>
  <si>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</si>
  <si>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</si>
  <si>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</si>
  <si>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</si>
  <si>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</si>
  <si>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</si>
  <si>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</si>
  <si>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</si>
  <si>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</si>
  <si>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</si>
  <si>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</si>
  <si>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</si>
  <si>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</si>
  <si>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</si>
  <si>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</si>
  <si>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</si>
  <si>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</si>
  <si>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</si>
  <si>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</si>
  <si>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</si>
  <si>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</si>
  <si>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</si>
  <si>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</si>
  <si>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</si>
  <si>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</si>
  <si>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</si>
  <si>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</si>
  <si>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</si>
  <si>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</si>
  <si>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</si>
  <si>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</si>
  <si>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</si>
  <si>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</si>
  <si>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</si>
  <si>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</si>
  <si>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</si>
  <si>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</si>
  <si>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</si>
  <si>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</si>
  <si>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</si>
  <si>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</si>
  <si>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</si>
  <si>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</si>
  <si>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</si>
  <si>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</si>
  <si>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</si>
  <si>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</si>
  <si>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</si>
  <si>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</si>
  <si>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</si>
  <si>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</si>
  <si>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</si>
  <si>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</si>
  <si>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</si>
  <si>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</si>
  <si>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</si>
  <si>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</si>
  <si>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</si>
  <si>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</si>
  <si>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</si>
  <si>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</si>
  <si>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</si>
  <si>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</si>
  <si>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</si>
  <si>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</si>
  <si>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</si>
  <si>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</si>
  <si>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</si>
  <si>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</si>
  <si>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</si>
  <si>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</si>
  <si>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</si>
  <si>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</si>
  <si>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</si>
  <si>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</si>
  <si>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</si>
  <si>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</si>
  <si>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</si>
  <si>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</si>
  <si>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</si>
  <si>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</si>
  <si>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</si>
  <si>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</si>
  <si>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</si>
  <si>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</si>
  <si>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</si>
  <si>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</si>
  <si>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</si>
  <si>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</si>
  <si>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</si>
  <si>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</si>
  <si>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</si>
  <si>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</si>
  <si>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</si>
  <si>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</si>
  <si>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</si>
  <si>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</si>
  <si>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</si>
  <si>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</si>
  <si>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</si>
  <si>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</si>
  <si>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</si>
  <si>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</si>
  <si>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</si>
  <si>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</si>
  <si>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</si>
  <si>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</si>
  <si>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</si>
  <si>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</si>
  <si>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</si>
  <si>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</si>
  <si>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</si>
  <si>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</si>
  <si>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</si>
  <si>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</si>
  <si>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</si>
  <si>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</si>
  <si>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</si>
  <si>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</si>
  <si>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</si>
  <si>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</si>
  <si>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</si>
  <si>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</si>
  <si>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</si>
  <si>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</si>
  <si>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</si>
  <si>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</si>
  <si>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</si>
  <si>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</si>
  <si>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</si>
  <si>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</si>
  <si>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</si>
  <si>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</si>
  <si>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</si>
  <si>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</si>
  <si>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</si>
  <si>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</si>
  <si>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</si>
  <si>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</si>
  <si>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</si>
  <si>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</si>
  <si>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</si>
  <si>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</si>
  <si>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</si>
  <si>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</si>
  <si>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</si>
  <si>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</si>
  <si>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</si>
  <si>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</si>
  <si>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</si>
  <si>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</si>
  <si>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</si>
  <si>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</si>
  <si>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</si>
  <si>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</si>
  <si>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</si>
  <si>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</si>
  <si>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</si>
  <si>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</si>
  <si>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</si>
  <si>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</si>
  <si>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</si>
  <si>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</si>
  <si>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</si>
  <si>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</si>
  <si>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</si>
  <si>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</si>
  <si>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</si>
  <si>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</si>
  <si>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</si>
  <si>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</si>
  <si>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</si>
  <si>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</si>
  <si>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</si>
  <si>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</si>
  <si>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</si>
  <si>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</si>
  <si>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</si>
  <si>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</si>
  <si>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</si>
  <si>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</si>
  <si>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</si>
  <si>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</si>
  <si>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</si>
  <si>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</si>
  <si>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</si>
  <si>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</si>
  <si>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</si>
  <si>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</si>
  <si>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</si>
  <si>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</si>
  <si>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</si>
  <si>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</si>
  <si>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</si>
  <si>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</si>
  <si>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</si>
  <si>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</si>
  <si>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</si>
  <si>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</si>
  <si>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</si>
  <si>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</si>
  <si>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</si>
  <si>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</si>
  <si>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</si>
  <si>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</si>
  <si>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</si>
  <si>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</si>
  <si>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</si>
  <si>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</si>
  <si>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</si>
  <si>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</si>
  <si>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</si>
  <si>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</si>
  <si>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</si>
  <si>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</si>
  <si>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</si>
  <si>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</si>
  <si>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</si>
  <si>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</si>
  <si>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</si>
  <si>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</si>
  <si>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</si>
  <si>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</si>
  <si>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</si>
  <si>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</si>
  <si>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</si>
  <si>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</si>
  <si>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</si>
  <si>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</si>
  <si>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</si>
  <si>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</si>
  <si>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</si>
  <si>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</si>
  <si>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</si>
  <si>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</si>
  <si>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</si>
  <si>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</si>
  <si>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</si>
  <si>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</si>
  <si>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</si>
  <si>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</si>
  <si>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</si>
  <si>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</si>
  <si>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</si>
  <si>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</si>
  <si>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</si>
  <si>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</si>
  <si>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</si>
  <si>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</si>
  <si>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</si>
  <si>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</si>
  <si>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</si>
  <si>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</si>
  <si>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</si>
  <si>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</si>
  <si>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</si>
  <si>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</si>
  <si>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</si>
  <si>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</si>
  <si>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</si>
  <si>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</si>
  <si>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</si>
  <si>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</si>
  <si>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</si>
  <si>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</si>
  <si>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</si>
  <si>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</si>
  <si>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</si>
  <si>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</si>
  <si>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</si>
  <si>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</si>
  <si>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</si>
  <si>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</si>
  <si>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</si>
  <si>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</si>
  <si>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</si>
  <si>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</si>
  <si>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</si>
  <si>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</si>
  <si>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</si>
  <si>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</si>
  <si>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</si>
  <si>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</si>
  <si>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</si>
  <si>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</si>
  <si>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</si>
  <si>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</si>
  <si>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</si>
  <si>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</si>
  <si>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</si>
  <si>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</si>
  <si>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</si>
  <si>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</si>
  <si>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</si>
  <si>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</si>
  <si>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</si>
  <si>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</si>
  <si>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</si>
  <si>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</si>
  <si>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</si>
  <si>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</si>
  <si>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</si>
  <si>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</si>
  <si>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</si>
  <si>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</si>
  <si>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</si>
  <si>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</si>
  <si>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</si>
  <si>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</si>
  <si>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</si>
  <si>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</si>
  <si>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</si>
  <si>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</si>
  <si>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</si>
  <si>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</si>
  <si>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</si>
  <si>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</si>
  <si>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</si>
  <si>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</si>
  <si>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</si>
  <si>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</si>
  <si>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</si>
  <si>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</si>
  <si>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</si>
  <si>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</si>
  <si>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</si>
  <si>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</si>
  <si>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</si>
  <si>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</si>
  <si>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</si>
  <si>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</si>
  <si>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</si>
  <si>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</si>
  <si>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</si>
  <si>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</si>
  <si>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</si>
  <si>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</si>
  <si>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</si>
  <si>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</si>
  <si>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</si>
  <si>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</si>
  <si>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</si>
  <si>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</si>
  <si>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</si>
  <si>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</si>
  <si>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</si>
  <si>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</si>
  <si>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</si>
  <si>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</si>
  <si>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</si>
  <si>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</si>
  <si>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</si>
  <si>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</si>
  <si>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</si>
  <si>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</si>
  <si>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</si>
  <si>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</si>
  <si>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</si>
  <si>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</si>
  <si>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</si>
  <si>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</si>
  <si>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</si>
  <si>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</si>
  <si>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</si>
  <si>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</si>
  <si>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</si>
  <si>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</si>
  <si>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</si>
  <si>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</si>
  <si>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</si>
  <si>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</si>
  <si>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</si>
  <si>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</si>
  <si>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</si>
  <si>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</si>
  <si>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</si>
  <si>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</si>
  <si>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</si>
  <si>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</si>
  <si>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</si>
  <si>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</si>
  <si>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</si>
  <si>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</si>
  <si>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</si>
  <si>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</si>
  <si>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</si>
  <si>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</si>
  <si>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</si>
  <si>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</si>
  <si>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</si>
  <si>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</si>
  <si>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</si>
  <si>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</si>
  <si>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</si>
  <si>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</si>
  <si>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</si>
  <si>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</si>
  <si>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</si>
  <si>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</si>
  <si>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</si>
  <si>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</si>
  <si>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</si>
  <si>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</si>
  <si>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</si>
  <si>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</si>
  <si>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</si>
  <si>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</si>
  <si>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</si>
  <si>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</si>
  <si>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</si>
  <si>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</si>
  <si>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</si>
  <si>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</si>
  <si>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</si>
  <si>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</si>
  <si>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</si>
  <si>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</si>
  <si>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</si>
  <si>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</si>
  <si>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</si>
  <si>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</si>
  <si>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</si>
  <si>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</si>
  <si>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</si>
  <si>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</si>
  <si>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</si>
  <si>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</si>
  <si>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</si>
  <si>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</si>
  <si>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</si>
  <si>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</si>
  <si>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</si>
  <si>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</si>
  <si>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</si>
  <si>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</si>
  <si>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</si>
  <si>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</si>
  <si>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</si>
  <si>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</si>
  <si>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</si>
  <si>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</si>
  <si>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</si>
  <si>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</si>
  <si>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</si>
  <si>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</si>
  <si>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</si>
  <si>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</si>
  <si>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</si>
  <si>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</si>
  <si>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</si>
  <si>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</si>
  <si>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</si>
  <si>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</si>
  <si>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</si>
  <si>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</si>
  <si>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</si>
  <si>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</si>
  <si>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</si>
  <si>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</si>
  <si>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</si>
  <si>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</si>
  <si>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</si>
  <si>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</si>
  <si>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</si>
  <si>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</si>
  <si>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</si>
  <si>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</si>
  <si>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</si>
  <si>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</si>
  <si>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</si>
  <si>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</si>
  <si>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</si>
  <si>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</si>
  <si>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</si>
  <si>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</si>
  <si>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</si>
  <si>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</si>
  <si>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</si>
  <si>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</si>
  <si>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</si>
  <si>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</si>
  <si>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</si>
  <si>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</si>
  <si>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</si>
  <si>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</si>
  <si>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</si>
  <si>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</si>
  <si>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</si>
  <si>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</si>
  <si>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</si>
  <si>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</si>
  <si>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</si>
  <si>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</si>
  <si>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</si>
  <si>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</si>
  <si>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</si>
  <si>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</si>
  <si>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</si>
  <si>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</si>
  <si>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</si>
  <si>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</si>
  <si>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</si>
  <si>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</si>
  <si>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</si>
  <si>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</si>
  <si>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</si>
  <si>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</si>
  <si>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</si>
  <si>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</si>
  <si>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</si>
  <si>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</si>
  <si>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</si>
  <si>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</si>
  <si>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</si>
  <si>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</si>
  <si>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</si>
  <si>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</si>
  <si>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</si>
  <si>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</si>
  <si>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</si>
  <si>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</si>
  <si>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</si>
  <si>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</si>
  <si>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</si>
  <si>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</si>
  <si>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</si>
  <si>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</si>
  <si>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</si>
  <si>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</si>
  <si>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</si>
  <si>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</si>
  <si>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</si>
  <si>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</si>
  <si>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</si>
  <si>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</si>
  <si>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</si>
  <si>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</si>
  <si>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</si>
  <si>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</si>
  <si>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</si>
  <si>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</si>
  <si>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</si>
  <si>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</si>
  <si>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</si>
  <si>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</si>
  <si>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</si>
  <si>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</si>
  <si>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</si>
  <si>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</si>
  <si>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</si>
  <si>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</si>
  <si>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</si>
  <si>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</si>
  <si>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</si>
  <si>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</si>
  <si>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</si>
  <si>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</si>
  <si>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</si>
  <si>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</si>
  <si>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</si>
  <si>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</si>
  <si>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</si>
  <si>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</si>
  <si>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</si>
  <si>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</si>
  <si>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</si>
  <si>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</si>
  <si>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</si>
  <si>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</si>
  <si>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</si>
  <si>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</si>
  <si>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</si>
  <si>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</si>
  <si>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</si>
  <si>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</si>
  <si>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</si>
  <si>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</si>
  <si>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</si>
  <si>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</si>
  <si>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</si>
  <si>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</si>
  <si>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</si>
  <si>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</si>
  <si>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</si>
  <si>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</si>
  <si>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</si>
  <si>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</si>
  <si>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</si>
  <si>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</si>
  <si>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</si>
  <si>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</si>
  <si>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</si>
  <si>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</si>
  <si>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</si>
  <si>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</si>
  <si>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</si>
  <si>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</si>
  <si>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</si>
  <si>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</si>
  <si>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</si>
  <si>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</si>
  <si>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</si>
  <si>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</si>
  <si>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</si>
  <si>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</si>
  <si>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</si>
  <si>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</si>
  <si>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</si>
  <si>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</si>
  <si>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</si>
  <si>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</si>
  <si>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</si>
  <si>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</si>
  <si>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</si>
  <si>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</si>
  <si>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</si>
  <si>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</si>
  <si>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</si>
  <si>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</si>
  <si>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</si>
  <si>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</si>
  <si>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</si>
  <si>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</si>
  <si>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</si>
  <si>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</si>
  <si>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</si>
  <si>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</si>
  <si>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</si>
  <si>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</si>
  <si>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</si>
  <si>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</si>
  <si>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</si>
  <si>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</si>
  <si>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</si>
  <si>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</si>
  <si>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</si>
  <si>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</si>
  <si>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</si>
  <si>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</si>
  <si>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</si>
  <si>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</si>
  <si>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</si>
  <si>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</si>
  <si>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</si>
  <si>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</si>
  <si>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</si>
  <si>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</si>
  <si>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</si>
  <si>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</si>
  <si>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</si>
  <si>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</si>
  <si>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</si>
  <si>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</si>
  <si>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</si>
  <si>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</si>
  <si>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</si>
  <si>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</si>
  <si>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</si>
  <si>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</si>
  <si>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</si>
  <si>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</si>
  <si>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</si>
  <si>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</si>
  <si>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</si>
  <si>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</si>
  <si>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</si>
  <si>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</si>
  <si>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</si>
  <si>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</si>
  <si>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</si>
  <si>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</si>
  <si>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</si>
  <si>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</si>
  <si>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</si>
  <si>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</si>
  <si>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</si>
  <si>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</si>
  <si>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</si>
  <si>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</si>
  <si>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</si>
  <si>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</si>
  <si>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</si>
  <si>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</si>
  <si>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</si>
  <si>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</si>
  <si>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</si>
  <si>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</si>
  <si>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</si>
  <si>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</si>
  <si>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</si>
  <si>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</si>
  <si>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</si>
  <si>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</si>
  <si>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</si>
  <si>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</si>
  <si>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</si>
  <si>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</si>
  <si>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</si>
  <si>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</si>
  <si>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</si>
  <si>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</si>
  <si>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</si>
  <si>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</si>
  <si>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</si>
  <si>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</si>
  <si>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</si>
  <si>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</si>
  <si>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</si>
  <si>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</si>
  <si>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</si>
  <si>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</si>
  <si>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</si>
  <si>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</si>
  <si>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</si>
  <si>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</si>
  <si>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</si>
  <si>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</si>
  <si>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</si>
  <si>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</si>
  <si>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</si>
  <si>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</si>
  <si>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</si>
  <si>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</si>
  <si>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</si>
  <si>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</si>
  <si>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</si>
  <si>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</si>
  <si>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</si>
  <si>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</si>
  <si>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</si>
  <si>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</si>
  <si>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</si>
  <si>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</si>
  <si>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</si>
  <si>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</si>
  <si>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</si>
  <si>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</si>
  <si>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</si>
  <si>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</si>
  <si>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</si>
  <si>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</si>
  <si>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</si>
  <si>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</si>
  <si>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</si>
  <si>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</si>
  <si>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</si>
  <si>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</si>
  <si>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</si>
  <si>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</si>
  <si>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</si>
  <si>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</si>
  <si>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</si>
  <si>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</si>
  <si>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</si>
  <si>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</si>
  <si>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</si>
  <si>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</si>
  <si>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</si>
  <si>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</si>
  <si>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</si>
  <si>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</si>
  <si>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</si>
  <si>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</si>
  <si>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</si>
  <si>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</si>
  <si>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</si>
  <si>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</si>
  <si>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</si>
  <si>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</si>
  <si>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</si>
  <si>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</si>
  <si>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</si>
  <si>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</si>
  <si>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</si>
  <si>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</si>
  <si>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</si>
  <si>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</si>
  <si>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</si>
  <si>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</si>
  <si>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</si>
  <si>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</si>
  <si>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</si>
  <si>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</si>
  <si>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</si>
  <si>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</si>
  <si>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</si>
  <si>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</si>
  <si>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</si>
  <si>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</si>
  <si>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</si>
  <si>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</si>
  <si>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</si>
  <si>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</si>
  <si>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</si>
  <si>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</si>
  <si>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</si>
  <si>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</si>
  <si>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</si>
  <si>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</si>
  <si>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</si>
  <si>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</si>
  <si>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</si>
  <si>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</si>
  <si>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</si>
  <si>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</si>
  <si>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</si>
  <si>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</si>
  <si>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</si>
  <si>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</si>
  <si>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</si>
  <si>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</si>
  <si>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</si>
  <si>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</si>
  <si>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</si>
  <si>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</si>
  <si>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</si>
  <si>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</si>
  <si>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</si>
  <si>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</si>
  <si>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</si>
  <si>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</si>
  <si>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</si>
  <si>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</si>
  <si>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</si>
  <si>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</si>
  <si>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</si>
  <si>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</si>
  <si>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</si>
  <si>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</si>
  <si>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</si>
  <si>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</si>
  <si>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</si>
  <si>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</si>
  <si>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</si>
  <si>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</si>
  <si>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</si>
  <si>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</si>
  <si>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</si>
  <si>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</si>
  <si>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</si>
  <si>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</si>
  <si>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</si>
  <si>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</si>
  <si>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</si>
  <si>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</si>
  <si>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</si>
  <si>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</si>
  <si>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</si>
  <si>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</si>
  <si>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</si>
  <si>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</si>
  <si>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</si>
  <si>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</si>
  <si>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</si>
  <si>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</si>
  <si>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</si>
  <si>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</si>
  <si>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</si>
  <si>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</si>
  <si>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</si>
  <si>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</si>
  <si>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</si>
  <si>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</si>
  <si>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</si>
  <si>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</si>
  <si>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</si>
  <si>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</si>
  <si>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</si>
  <si>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</si>
  <si>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</si>
  <si>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</si>
  <si>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</si>
  <si>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</si>
  <si>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</si>
  <si>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</si>
  <si>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</si>
  <si>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</si>
  <si>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</si>
  <si>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</si>
  <si>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</si>
  <si>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</si>
  <si>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</si>
  <si>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</si>
  <si>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</si>
  <si>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</si>
  <si>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</si>
  <si>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</si>
  <si>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</si>
  <si>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</si>
  <si>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</si>
  <si>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</si>
  <si>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</si>
  <si>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</si>
  <si>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</si>
  <si>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</si>
  <si>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</si>
  <si>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</si>
  <si>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</si>
  <si>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</si>
  <si>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</si>
  <si>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</si>
  <si>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</si>
  <si>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</si>
  <si>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</si>
  <si>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</si>
  <si>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</si>
  <si>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</si>
  <si>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</si>
  <si>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</si>
  <si>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</si>
  <si>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</si>
  <si>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</si>
  <si>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</si>
  <si>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</si>
  <si>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</si>
  <si>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</si>
  <si>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</si>
  <si>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</si>
  <si>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</si>
  <si>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</si>
  <si>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</si>
  <si>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</si>
  <si>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</si>
  <si>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</si>
  <si>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</si>
  <si>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</si>
  <si>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</si>
  <si>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</si>
  <si>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</si>
  <si>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</si>
  <si>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</si>
  <si>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</si>
  <si>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</si>
  <si>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</si>
  <si>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</si>
  <si>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</si>
  <si>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</si>
  <si>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</si>
  <si>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</si>
  <si>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</si>
  <si>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</si>
  <si>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</si>
  <si>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</si>
  <si>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</si>
  <si>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</si>
  <si>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</si>
  <si>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</si>
  <si>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</si>
  <si>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</si>
  <si>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</si>
  <si>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</si>
  <si>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</si>
  <si>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</si>
  <si>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</si>
  <si>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</si>
  <si>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</si>
  <si>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</si>
  <si>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</si>
  <si>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</si>
  <si>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</si>
  <si>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</si>
  <si>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</si>
  <si>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</si>
  <si>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</si>
  <si>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</si>
  <si>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</si>
  <si>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</si>
  <si>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</si>
  <si>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</si>
  <si>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</si>
  <si>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</si>
  <si>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</si>
  <si>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</si>
  <si>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</si>
  <si>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</si>
  <si>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</si>
  <si>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</si>
  <si>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</si>
  <si>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</si>
  <si>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</si>
  <si>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</si>
  <si>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</si>
  <si>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</si>
  <si>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</si>
  <si>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</si>
  <si>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</si>
  <si>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</si>
  <si>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</si>
  <si>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</si>
  <si>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</si>
  <si>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</si>
  <si>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</si>
  <si>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</si>
  <si>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</si>
  <si>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</si>
  <si>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</si>
  <si>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</si>
  <si>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</si>
  <si>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</si>
  <si>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</si>
  <si>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</si>
  <si>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</si>
  <si>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</si>
  <si>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</si>
  <si>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</si>
  <si>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</si>
  <si>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</si>
  <si>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</si>
  <si>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</si>
  <si>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</si>
  <si>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</si>
  <si>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</si>
  <si>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</si>
  <si>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</si>
  <si>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</si>
  <si>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</si>
  <si>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</si>
  <si>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</si>
  <si>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</si>
  <si>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</si>
  <si>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</si>
  <si>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</si>
  <si>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</si>
  <si>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</si>
  <si>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</si>
  <si>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</si>
  <si>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</si>
  <si>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</si>
  <si>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</si>
  <si>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</si>
  <si>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</si>
  <si>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</si>
  <si>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</si>
  <si>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</si>
  <si>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</si>
  <si>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</si>
  <si>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</si>
  <si>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</si>
  <si>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</si>
  <si>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</si>
  <si>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</si>
  <si>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</si>
  <si>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</si>
  <si>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</si>
  <si>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</si>
  <si>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</si>
  <si>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</si>
  <si>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</si>
  <si>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</si>
  <si>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</si>
  <si>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</si>
  <si>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</si>
  <si>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</si>
  <si>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</si>
  <si>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</si>
  <si>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</si>
  <si>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</si>
  <si>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</si>
  <si>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</si>
  <si>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</si>
  <si>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</si>
  <si>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</si>
  <si>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</si>
  <si>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</si>
  <si>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</si>
  <si>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</si>
  <si>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</si>
  <si>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</si>
  <si>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</si>
  <si>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</si>
  <si>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</si>
  <si>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</si>
  <si>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</si>
  <si>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</si>
  <si>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</si>
  <si>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</si>
  <si>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</si>
  <si>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</si>
  <si>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</si>
  <si>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</si>
  <si>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</si>
  <si>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</si>
  <si>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</si>
  <si>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</si>
  <si>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</si>
  <si>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</si>
  <si>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</si>
  <si>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</si>
  <si>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</si>
  <si>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</si>
  <si>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</si>
  <si>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</si>
  <si>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</si>
  <si>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</si>
  <si>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</si>
  <si>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</si>
  <si>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</si>
  <si>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</si>
  <si>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</si>
  <si>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</si>
  <si>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</si>
  <si>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</si>
  <si>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</si>
  <si>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</si>
  <si>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</si>
  <si>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</si>
  <si>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</si>
  <si>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</si>
  <si>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</si>
  <si>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</si>
  <si>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</si>
  <si>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</si>
  <si>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</si>
  <si>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</si>
  <si>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</si>
  <si>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</si>
  <si>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</si>
  <si>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</si>
  <si>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</si>
  <si>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</si>
  <si>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</si>
  <si>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</si>
  <si>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</si>
  <si>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</si>
  <si>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</si>
  <si>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</si>
  <si>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</si>
  <si>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</si>
  <si>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</si>
  <si>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</si>
  <si>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</si>
  <si>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</si>
  <si>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</si>
  <si>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</si>
  <si>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</si>
  <si>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</si>
  <si>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</si>
  <si>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</si>
  <si>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</si>
  <si>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</si>
  <si>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</si>
  <si>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</si>
  <si>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</si>
  <si>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</si>
  <si>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</si>
  <si>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</si>
  <si>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</si>
  <si>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</si>
  <si>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</si>
  <si>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</si>
  <si>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</si>
  <si>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</si>
  <si>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</si>
  <si>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</si>
  <si>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</si>
  <si>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</si>
  <si>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</si>
  <si>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</si>
  <si>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</si>
  <si>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</si>
  <si>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</si>
  <si>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</si>
  <si>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</si>
  <si>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</si>
  <si>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</si>
  <si>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</si>
  <si>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</si>
  <si>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</si>
  <si>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</si>
  <si>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</si>
  <si>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</si>
  <si>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</si>
  <si>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</si>
  <si>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</si>
  <si>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</si>
  <si>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</si>
  <si>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</si>
  <si>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</si>
  <si>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</si>
  <si>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</si>
  <si>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</si>
  <si>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</si>
  <si>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</si>
  <si>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</si>
  <si>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</si>
  <si>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</si>
  <si>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</si>
  <si>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</si>
  <si>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</si>
  <si>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</si>
  <si>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</si>
  <si>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</si>
  <si>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</si>
  <si>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</si>
  <si>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</si>
  <si>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</si>
  <si>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</si>
  <si>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</si>
  <si>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</si>
  <si>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</si>
  <si>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</si>
  <si>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</si>
  <si>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</si>
  <si>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</si>
  <si>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</si>
  <si>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</si>
  <si>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</si>
  <si>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</si>
  <si>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</si>
  <si>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</si>
  <si>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</si>
  <si>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</si>
  <si>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</si>
  <si>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</si>
  <si>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</si>
  <si>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</si>
  <si>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</si>
  <si>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</si>
  <si>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</si>
  <si>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</si>
  <si>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</si>
  <si>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</si>
  <si>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</si>
  <si>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</si>
  <si>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</si>
  <si>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</si>
  <si>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</si>
  <si>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</si>
  <si>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</si>
  <si>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</si>
  <si>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</si>
  <si>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</si>
  <si>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</si>
  <si>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</si>
  <si>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</si>
  <si>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</si>
  <si>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</si>
  <si>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</si>
  <si>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</si>
  <si>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</si>
  <si>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</si>
  <si>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</si>
  <si>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</si>
  <si>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</si>
  <si>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</si>
  <si>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</si>
  <si>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</si>
  <si>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</si>
  <si>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</si>
  <si>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</si>
  <si>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</si>
  <si>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</si>
  <si>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</si>
  <si>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</si>
  <si>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</si>
  <si>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</si>
  <si>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</si>
  <si>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</si>
  <si>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</si>
  <si>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</si>
  <si>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</si>
  <si>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</si>
  <si>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</si>
  <si>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</si>
  <si>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</si>
  <si>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</si>
  <si>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</si>
  <si>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</si>
  <si>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</si>
  <si>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</si>
  <si>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</si>
  <si>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</si>
  <si>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</si>
  <si>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</si>
  <si>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</si>
  <si>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</si>
  <si>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</si>
  <si>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</si>
  <si>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</si>
  <si>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</si>
  <si>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</si>
  <si>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</si>
  <si>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</si>
  <si>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</si>
  <si>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</si>
  <si>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</si>
  <si>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</si>
  <si>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</si>
  <si>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</si>
  <si>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</si>
  <si>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</si>
  <si>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</si>
  <si>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</si>
  <si>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</si>
  <si>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</si>
  <si>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</si>
  <si>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</si>
  <si>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</si>
  <si>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</si>
  <si>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</si>
  <si>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</si>
  <si>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</si>
  <si>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</si>
  <si>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</si>
  <si>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</si>
  <si>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</si>
  <si>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</si>
  <si>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</si>
  <si>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</si>
  <si>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</si>
  <si>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</si>
  <si>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</si>
  <si>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</si>
  <si>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</si>
  <si>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</si>
  <si>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</si>
  <si>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</si>
  <si>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</si>
  <si>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</si>
  <si>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</si>
  <si>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</si>
  <si>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</si>
  <si>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</si>
  <si>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</si>
  <si>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</si>
  <si>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</si>
  <si>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</si>
  <si>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</si>
  <si>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</si>
  <si>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</si>
  <si>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</si>
  <si>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</si>
  <si>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</si>
  <si>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</si>
  <si>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</si>
  <si>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</si>
  <si>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</si>
  <si>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</si>
  <si>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</si>
  <si>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</si>
  <si>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</si>
  <si>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</si>
  <si>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</si>
  <si>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</si>
  <si>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</si>
  <si>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</si>
  <si>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</si>
  <si>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</si>
  <si>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</si>
  <si>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</si>
  <si>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</si>
  <si>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</si>
  <si>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</si>
  <si>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</si>
  <si>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</si>
  <si>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</si>
  <si>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</si>
  <si>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</si>
  <si>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</si>
  <si>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</si>
  <si>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</si>
  <si>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</si>
  <si>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</si>
  <si>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</si>
  <si>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</si>
  <si>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</si>
  <si>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</si>
  <si>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</si>
  <si>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</si>
  <si>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</si>
  <si>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</si>
  <si>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</si>
  <si>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</si>
  <si>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</si>
  <si>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</si>
  <si>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</si>
  <si>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</si>
  <si>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</si>
  <si>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</si>
  <si>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</si>
  <si>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</si>
  <si>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</si>
  <si>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</si>
  <si>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</si>
  <si>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</si>
  <si>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</si>
  <si>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</si>
  <si>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</si>
  <si>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</si>
  <si>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</si>
  <si>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</si>
  <si>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</si>
  <si>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</si>
  <si>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</si>
  <si>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</si>
  <si>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</si>
  <si>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</si>
  <si>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</si>
  <si>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</si>
  <si>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</si>
  <si>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</si>
  <si>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</si>
  <si>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</si>
  <si>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</si>
  <si>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</si>
  <si>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</si>
  <si>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</si>
  <si>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</si>
  <si>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</si>
  <si>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</si>
  <si>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</si>
  <si>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</si>
  <si>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</si>
  <si>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</si>
  <si>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</si>
  <si>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</si>
  <si>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</si>
  <si>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</si>
  <si>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</si>
  <si>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</si>
  <si>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</si>
  <si>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</si>
  <si>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</si>
  <si>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</si>
  <si>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</si>
  <si>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</si>
  <si>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</si>
  <si>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</si>
  <si>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</si>
  <si>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</si>
  <si>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</si>
  <si>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</si>
  <si>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</si>
  <si>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</si>
  <si>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</si>
  <si>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</si>
  <si>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</si>
  <si>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</si>
  <si>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</si>
  <si>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</si>
  <si>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</si>
  <si>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</si>
  <si>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</si>
  <si>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</si>
  <si>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</si>
  <si>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</si>
  <si>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</si>
  <si>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</si>
  <si>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</si>
  <si>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</si>
  <si>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</si>
  <si>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</si>
  <si>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</si>
  <si>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</si>
  <si>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</si>
  <si>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</si>
  <si>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</si>
  <si>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</si>
  <si>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</si>
  <si>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</si>
  <si>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</si>
  <si>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</si>
  <si>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</si>
  <si>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</si>
  <si>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</si>
  <si>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</si>
  <si>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</si>
  <si>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</si>
  <si>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</si>
  <si>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</si>
  <si>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</si>
  <si>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</si>
  <si>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</si>
  <si>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</si>
  <si>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</si>
  <si>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</si>
  <si>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</si>
  <si>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</si>
  <si>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</si>
  <si>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</si>
  <si>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</si>
  <si>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</si>
  <si>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</si>
  <si>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</si>
  <si>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</si>
  <si>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</si>
  <si>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</si>
  <si>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</si>
  <si>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</si>
  <si>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</si>
  <si>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</si>
  <si>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</si>
  <si>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</si>
  <si>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</si>
  <si>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</si>
  <si>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</si>
  <si>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</si>
  <si>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</si>
  <si>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</si>
  <si>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</si>
  <si>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</si>
  <si>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</si>
  <si>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</si>
  <si>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</si>
  <si>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</si>
  <si>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</si>
  <si>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</si>
  <si>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</si>
  <si>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</si>
  <si>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</si>
  <si>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</si>
  <si>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</si>
  <si>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</si>
  <si>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</si>
  <si>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</si>
  <si>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</si>
  <si>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</si>
  <si>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</si>
  <si>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</si>
  <si>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</si>
  <si>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</si>
  <si>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</si>
  <si>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</si>
  <si>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</si>
  <si>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</si>
  <si>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</si>
  <si>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</si>
  <si>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</si>
  <si>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</si>
  <si>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</si>
  <si>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</si>
  <si>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</si>
  <si>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</si>
  <si>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</si>
  <si>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</si>
  <si>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</si>
  <si>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</si>
  <si>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</si>
  <si>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</si>
  <si>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</si>
  <si>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</si>
  <si>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</si>
  <si>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</si>
  <si>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</si>
  <si>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</si>
  <si>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</si>
  <si>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</si>
  <si>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</si>
  <si>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</si>
  <si>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</si>
  <si>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</si>
  <si>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</si>
  <si>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</si>
  <si>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</si>
  <si>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</si>
  <si>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</si>
  <si>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</si>
  <si>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</si>
  <si>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</si>
  <si>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</si>
  <si>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</si>
  <si>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</si>
  <si>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</si>
  <si>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</si>
  <si>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</si>
  <si>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</si>
  <si>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</si>
  <si>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</si>
  <si>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</si>
  <si>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</si>
  <si>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</si>
  <si>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</si>
  <si>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</si>
  <si>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</si>
  <si>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</si>
  <si>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</si>
  <si>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</si>
  <si>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</si>
  <si>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</si>
  <si>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</si>
  <si>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</si>
  <si>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</si>
  <si>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</si>
  <si>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</si>
  <si>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</si>
  <si>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</si>
  <si>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</si>
  <si>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</si>
  <si>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</si>
  <si>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</si>
  <si>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</si>
  <si>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</si>
  <si>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</si>
  <si>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</si>
  <si>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</si>
  <si>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</si>
  <si>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</si>
  <si>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</si>
  <si>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</si>
  <si>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</si>
  <si>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</si>
  <si>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</si>
  <si>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</si>
  <si>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</si>
  <si>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</si>
  <si>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</si>
  <si>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</si>
  <si>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</si>
  <si>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</si>
  <si>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</si>
  <si>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</si>
  <si>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</si>
  <si>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</si>
  <si>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</si>
  <si>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</si>
  <si>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</si>
  <si>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</si>
  <si>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</si>
  <si>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</si>
  <si>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</si>
  <si>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</si>
  <si>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</si>
  <si>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</si>
  <si>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</si>
  <si>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</si>
  <si>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</si>
  <si>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</si>
  <si>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</si>
  <si>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</si>
  <si>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</si>
  <si>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</si>
  <si>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</si>
  <si>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</si>
  <si>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</si>
  <si>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</si>
  <si>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</si>
  <si>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</si>
  <si>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</si>
  <si>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</si>
  <si>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</si>
  <si>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</si>
  <si>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</si>
  <si>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</si>
  <si>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</si>
  <si>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</si>
  <si>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</si>
  <si>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</si>
  <si>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</si>
  <si>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</si>
  <si>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</si>
  <si>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</si>
  <si>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</si>
  <si>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</si>
  <si>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</si>
  <si>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</si>
  <si>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</si>
  <si>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</si>
  <si>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</si>
  <si>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</si>
  <si>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</si>
  <si>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</si>
  <si>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</si>
  <si>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</si>
  <si>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</si>
  <si>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</si>
  <si>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</si>
  <si>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</si>
  <si>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</si>
  <si>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</si>
  <si>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</si>
  <si>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</si>
  <si>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</si>
  <si>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</si>
  <si>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</si>
  <si>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</si>
  <si>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</si>
  <si>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</si>
  <si>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</si>
  <si>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</si>
  <si>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</si>
  <si>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</si>
  <si>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</si>
  <si>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</si>
  <si>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</si>
  <si>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</si>
  <si>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</si>
  <si>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</si>
  <si>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</si>
  <si>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</si>
  <si>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</si>
  <si>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</si>
  <si>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</si>
  <si>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</si>
  <si>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</si>
  <si>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</si>
  <si>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</si>
  <si>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</si>
  <si>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</si>
  <si>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</si>
  <si>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</si>
  <si>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</si>
  <si>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</si>
  <si>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</si>
  <si>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</si>
  <si>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</si>
  <si>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</si>
  <si>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</si>
  <si>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</si>
  <si>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</si>
  <si>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</si>
  <si>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</si>
  <si>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</si>
  <si>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</si>
  <si>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</si>
  <si>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</si>
  <si>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</si>
  <si>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</si>
  <si>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</si>
  <si>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</si>
  <si>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</si>
  <si>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</si>
  <si>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</si>
  <si>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</si>
  <si>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</si>
  <si>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</si>
  <si>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</si>
  <si>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</si>
  <si>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</si>
  <si>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</si>
  <si>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</si>
  <si>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</si>
  <si>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</si>
  <si>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</si>
  <si>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</si>
  <si>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</si>
  <si>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</si>
  <si>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</si>
  <si>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</si>
  <si>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</si>
  <si>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</si>
  <si>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</si>
  <si>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</si>
  <si>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</si>
  <si>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</si>
  <si>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</si>
  <si>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</si>
  <si>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</si>
  <si>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</si>
  <si>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</si>
  <si>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</si>
  <si>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</si>
  <si>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</si>
  <si>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</si>
  <si>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</si>
  <si>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</si>
  <si>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</si>
  <si>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</si>
  <si>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</si>
  <si>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</si>
  <si>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</si>
  <si>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</si>
  <si>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</si>
  <si>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</si>
  <si>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</si>
  <si>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</si>
  <si>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</si>
  <si>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</si>
  <si>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</si>
  <si>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</si>
  <si>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</si>
  <si>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</si>
  <si>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</si>
  <si>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</si>
  <si>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</si>
  <si>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</si>
  <si>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</si>
  <si>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</si>
  <si>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</si>
  <si>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</si>
  <si>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</si>
  <si>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</si>
  <si>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</si>
  <si>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</si>
  <si>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</si>
  <si>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</si>
  <si>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</si>
  <si>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</si>
  <si>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</si>
  <si>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</si>
  <si>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</si>
  <si>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</si>
  <si>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</si>
  <si>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</si>
  <si>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</si>
  <si>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</si>
  <si>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</si>
  <si>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</si>
  <si>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</si>
  <si>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</si>
  <si>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</si>
  <si>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</si>
  <si>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</si>
  <si>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</si>
  <si>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</si>
  <si>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</si>
  <si>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</si>
  <si>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</si>
  <si>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</si>
  <si>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</si>
  <si>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</si>
  <si>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</si>
  <si>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</si>
  <si>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</si>
  <si>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</si>
  <si>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</si>
  <si>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</si>
  <si>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</si>
  <si>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</si>
  <si>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</si>
  <si>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</si>
  <si>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</si>
  <si>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</si>
  <si>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</si>
  <si>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</si>
  <si>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</si>
  <si>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</si>
  <si>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</si>
  <si>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</si>
  <si>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</si>
  <si>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</si>
  <si>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</si>
  <si>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</si>
  <si>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</si>
  <si>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</si>
  <si>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</si>
  <si>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</si>
  <si>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</si>
  <si>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</si>
  <si>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</si>
  <si>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</si>
  <si>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</si>
  <si>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</si>
  <si>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</si>
  <si>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</si>
  <si>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</si>
  <si>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</si>
  <si>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</si>
  <si>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</si>
  <si>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</si>
  <si>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</si>
  <si>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</si>
  <si>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</si>
  <si>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</si>
  <si>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</si>
  <si>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</si>
  <si>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</si>
  <si>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</si>
  <si>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</si>
  <si>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</si>
  <si>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</si>
  <si>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</si>
  <si>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</si>
  <si>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</si>
  <si>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</si>
  <si>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</si>
  <si>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</si>
  <si>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</si>
  <si>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</si>
  <si>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</si>
  <si>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</si>
  <si>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</si>
  <si>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</si>
  <si>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</si>
  <si>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</si>
  <si>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</si>
  <si>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</si>
  <si>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</si>
  <si>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</si>
  <si>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</si>
  <si>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</si>
  <si>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</si>
  <si>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</si>
  <si>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</si>
  <si>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</si>
  <si>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</si>
  <si>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to34999</t>
  </si>
  <si>
    <t>35000 to 39999</t>
  </si>
  <si>
    <t>40000 to 44999</t>
  </si>
  <si>
    <t>45000 to 49999</t>
  </si>
  <si>
    <t>Greater than or equal to 50000</t>
  </si>
  <si>
    <t>1000 TO 4999</t>
  </si>
  <si>
    <t>Outcome</t>
  </si>
  <si>
    <t>Successful</t>
  </si>
  <si>
    <t>Mean</t>
  </si>
  <si>
    <t>Median</t>
  </si>
  <si>
    <t>Maximum</t>
  </si>
  <si>
    <t>Minimum</t>
  </si>
  <si>
    <t>Variance</t>
  </si>
  <si>
    <t>SD</t>
  </si>
  <si>
    <t>Conclusion</t>
  </si>
  <si>
    <t>This means there are more right side outliers, which is why the mean high.</t>
  </si>
  <si>
    <t>greater spread</t>
  </si>
  <si>
    <t>Therefore, median is more representative of the data set than mean</t>
  </si>
  <si>
    <t>Failed</t>
  </si>
  <si>
    <t>Failed Backers_Count</t>
  </si>
  <si>
    <t>Successful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</si>
</sst>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1D1C1D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8F9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18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</font>
      <fill>
        <patternFill>
          <bgColor rgb="FFF98F9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strike val="0"/>
      </font>
      <fill>
        <patternFill>
          <bgColor rgb="FFF98F9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strike val="0"/>
      </font>
      <fill>
        <patternFill>
          <bgColor rgb="FFF98F9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98F92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[CrowdfundingBook-Solution.xlsx]Per 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F-4A68-AEFF-0F214C2A1539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F-4A68-AEFF-0F214C2A1539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F-4A68-AEFF-0F214C2A1539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F-4A68-AEFF-0F214C2A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962816"/>
        <c:axId val="730871376"/>
      </c:barChart>
      <c:catAx>
        <c:axId val="14629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1376"/>
        <c:crosses val="autoZero"/>
        <c:auto val="1"/>
        <c:lblAlgn val="ctr"/>
        <c:lblOffset val="100"/>
        <c:noMultiLvlLbl val="0"/>
      </c:catAx>
      <c:valAx>
        <c:axId val="7308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[CrowdfundingBook-Solution.xlsx]Per Date!PivotTable9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'Per Date'!$A$7:$A$23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'Per Date'!$B$7:$B$23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B-4243-BE30-978B071C239C}"/>
            </c:ext>
          </c:extLst>
        </c:ser>
        <c:ser>
          <c:idx val="1"/>
          <c:order val="1"/>
          <c:tx>
            <c:strRef>
              <c:f>'Per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'Per Date'!$A$7:$A$23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'Per Date'!$C$7:$C$23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B-4243-BE30-978B071C239C}"/>
            </c:ext>
          </c:extLst>
        </c:ser>
        <c:ser>
          <c:idx val="2"/>
          <c:order val="2"/>
          <c:tx>
            <c:strRef>
              <c:f>'Per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'Per Date'!$A$7:$A$23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'Per Date'!$D$7:$D$23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B-4243-BE30-978B071C239C}"/>
            </c:ext>
          </c:extLst>
        </c:ser>
        <c:ser>
          <c:idx val="3"/>
          <c:order val="3"/>
          <c:tx>
            <c:strRef>
              <c:f>'Per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'Per Date'!$A$7:$A$23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'Per Date'!$E$7:$E$23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B-4243-BE30-978B071C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872336"/>
        <c:axId val="730872816"/>
      </c:lineChart>
      <c:catAx>
        <c:axId val="7308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2816"/>
        <c:crosses val="autoZero"/>
        <c:auto val="1"/>
        <c:lblAlgn val="ctr"/>
        <c:lblOffset val="100"/>
        <c:noMultiLvlLbl val="0"/>
      </c:catAx>
      <c:valAx>
        <c:axId val="730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[CrowdfundingBook-Solution.xlsx]per Sub-Category!PivotTable7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576972430572627E-2"/>
          <c:y val="0.12144205114856513"/>
          <c:w val="0.85629103876798285"/>
          <c:h val="0.735662100456621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2-4D88-9340-61B7B09D0DC8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2-4D88-9340-61B7B09D0DC8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2-4D88-9340-61B7B09D0DC8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2-4D88-9340-61B7B09D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1707888"/>
        <c:axId val="1221710288"/>
      </c:barChart>
      <c:catAx>
        <c:axId val="12217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10288"/>
        <c:crosses val="autoZero"/>
        <c:auto val="1"/>
        <c:lblAlgn val="ctr"/>
        <c:lblOffset val="100"/>
        <c:noMultiLvlLbl val="0"/>
      </c:catAx>
      <c:valAx>
        <c:axId val="1221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per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per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per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9-4D46-8598-E6D96AF1B34E}"/>
            </c:ext>
          </c:extLst>
        </c:ser>
        <c:ser>
          <c:idx val="1"/>
          <c:order val="1"/>
          <c:tx>
            <c:strRef>
              <c:f>'Outcome per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per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per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9-4D46-8598-E6D96AF1B34E}"/>
            </c:ext>
          </c:extLst>
        </c:ser>
        <c:ser>
          <c:idx val="2"/>
          <c:order val="2"/>
          <c:tx>
            <c:strRef>
              <c:f>'Outcome per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 per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per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9-4D46-8598-E6D96AF1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82544"/>
        <c:axId val="191683024"/>
      </c:lineChart>
      <c:catAx>
        <c:axId val="1916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3024"/>
        <c:crosses val="autoZero"/>
        <c:auto val="1"/>
        <c:lblAlgn val="ctr"/>
        <c:lblOffset val="100"/>
        <c:noMultiLvlLbl val="0"/>
      </c:catAx>
      <c:valAx>
        <c:axId val="1916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Statistics on Backers_Count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Statistics on Backers_Count</a:t>
          </a:r>
        </a:p>
      </cx:txPr>
    </cx:title>
    <cx:plotArea>
      <cx:plotAreaRegion>
        <cx:series layoutId="boxWhisker" uniqueId="{5BFAAACB-9449-4515-8AE8-274531EB3BA7}">
          <cx:tx>
            <cx:txData>
              <cx:f>_xlchart.v1.0</cx:f>
              <cx:v>Successful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BB4D2DD-06C9-4A8E-8C59-85DC6A23E46C}">
          <cx:tx>
            <cx:txData>
              <cx:f>_xlchart.v1.2</cx:f>
              <cx:v>Failed 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182562</xdr:colOff>
      <xdr:row>3</xdr:row>
      <xdr:rowOff>142875</xdr:rowOff>
    </xdr:from>
    <xdr:to>
      <xdr:col>19</xdr:col>
      <xdr:colOff>161926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F5E8D-69B1-6C39-1CC9-545B05727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8</xdr:row>
      <xdr:rowOff>82550</xdr:rowOff>
    </xdr:from>
    <xdr:to>
      <xdr:col>15</xdr:col>
      <xdr:colOff>511175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8AD51-7D04-6738-D803-97200A11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2</xdr:row>
      <xdr:rowOff>66675</xdr:rowOff>
    </xdr:from>
    <xdr:to>
      <xdr:col>20</xdr:col>
      <xdr:colOff>466725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70F7C-608D-6E4A-B42C-BBE9C7AA6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560387</xdr:colOff>
      <xdr:row>15</xdr:row>
      <xdr:rowOff>123825</xdr:rowOff>
    </xdr:from>
    <xdr:to>
      <xdr:col>5</xdr:col>
      <xdr:colOff>1001712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270C6-F837-DB2E-AD19-06C34C543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473075</xdr:colOff>
      <xdr:row>10</xdr:row>
      <xdr:rowOff>161925</xdr:rowOff>
    </xdr:from>
    <xdr:to>
      <xdr:col>14</xdr:col>
      <xdr:colOff>177800</xdr:colOff>
      <xdr:row>24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F018C80-8B02-A0C4-10A9-DE835FA069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5875" y="2130425"/>
              <a:ext cx="4594225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Odewale" refreshedDate="45071.756504166668" createdVersion="8" refreshedVersion="8" minRefreshableVersion="3" recordCount="1000" xr:uid="{7C574F1A-F9A2-4E27-A17F-1B252287A221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Odewale" refreshedDate="45072.673696759259" createdVersion="8" refreshedVersion="8" minRefreshableVersion="3" recordCount="1000" xr:uid="{56EB3AE0-5BCC-438C-ACDF-35F8675E3A5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s v="Managed bottom-line architecture"/>
    <n v="1400"/>
    <n v="14560"/>
    <n v="1040"/>
    <x v="1"/>
    <n v="158"/>
    <n v="92.151898734177209"/>
    <x v="1"/>
    <s v="USD"/>
    <n v="1408424400"/>
    <x v="1"/>
    <b v="0"/>
    <b v="1"/>
    <s v="music/rock"/>
    <x v="1"/>
    <x v="1"/>
  </r>
  <r>
    <s v="Function-based leadingedge pricing structure"/>
    <n v="108400"/>
    <n v="142523"/>
    <n v="131"/>
    <x v="1"/>
    <n v="1425"/>
    <n v="100.01614035087719"/>
    <x v="2"/>
    <s v="AUD"/>
    <n v="1384668000"/>
    <x v="2"/>
    <b v="0"/>
    <b v="0"/>
    <s v="technology/web"/>
    <x v="2"/>
    <x v="2"/>
  </r>
  <r>
    <s v="Vision-oriented fresh-thinking conglomeration"/>
    <n v="4200"/>
    <n v="2477"/>
    <n v="59"/>
    <x v="0"/>
    <n v="24"/>
    <n v="103.20833333333333"/>
    <x v="1"/>
    <s v="USD"/>
    <n v="1565499600"/>
    <x v="3"/>
    <b v="0"/>
    <b v="0"/>
    <s v="music/rock"/>
    <x v="1"/>
    <x v="1"/>
  </r>
  <r>
    <s v="Proactive foreground core"/>
    <n v="7600"/>
    <n v="5265"/>
    <n v="69"/>
    <x v="0"/>
    <n v="53"/>
    <n v="99.339622641509436"/>
    <x v="1"/>
    <s v="USD"/>
    <n v="1547964000"/>
    <x v="4"/>
    <b v="0"/>
    <b v="0"/>
    <s v="theater/plays"/>
    <x v="3"/>
    <x v="3"/>
  </r>
  <r>
    <s v="Open-source optimizing database"/>
    <n v="7600"/>
    <n v="13195"/>
    <n v="174"/>
    <x v="1"/>
    <n v="174"/>
    <n v="75.833333333333329"/>
    <x v="3"/>
    <s v="DKK"/>
    <n v="1346130000"/>
    <x v="5"/>
    <b v="0"/>
    <b v="0"/>
    <s v="theater/plays"/>
    <x v="3"/>
    <x v="3"/>
  </r>
  <r>
    <s v="Operative upward-trending algorithm"/>
    <n v="5200"/>
    <n v="1090"/>
    <n v="21"/>
    <x v="0"/>
    <n v="18"/>
    <n v="60.555555555555557"/>
    <x v="4"/>
    <s v="GBP"/>
    <n v="1505278800"/>
    <x v="6"/>
    <b v="0"/>
    <b v="0"/>
    <s v="film &amp; video/documentary"/>
    <x v="4"/>
    <x v="4"/>
  </r>
  <r>
    <s v="Centralized cohesive challenge"/>
    <n v="4500"/>
    <n v="14741"/>
    <n v="328"/>
    <x v="1"/>
    <n v="227"/>
    <n v="64.93832599118943"/>
    <x v="3"/>
    <s v="DKK"/>
    <n v="1439442000"/>
    <x v="7"/>
    <b v="0"/>
    <b v="0"/>
    <s v="theater/plays"/>
    <x v="3"/>
    <x v="3"/>
  </r>
  <r>
    <s v="Exclusive attitude-oriented intranet"/>
    <n v="110100"/>
    <n v="21946"/>
    <n v="20"/>
    <x v="2"/>
    <n v="708"/>
    <n v="30.997175141242938"/>
    <x v="3"/>
    <s v="DKK"/>
    <n v="1281330000"/>
    <x v="8"/>
    <b v="0"/>
    <b v="0"/>
    <s v="theater/plays"/>
    <x v="3"/>
    <x v="3"/>
  </r>
  <r>
    <s v="Open-source fresh-thinking model"/>
    <n v="6200"/>
    <n v="3208"/>
    <n v="52"/>
    <x v="0"/>
    <n v="44"/>
    <n v="72.909090909090907"/>
    <x v="1"/>
    <s v="USD"/>
    <n v="1379566800"/>
    <x v="9"/>
    <b v="0"/>
    <b v="0"/>
    <s v="music/electric music"/>
    <x v="1"/>
    <x v="5"/>
  </r>
  <r>
    <s v="Monitored empowering installation"/>
    <n v="5200"/>
    <n v="13838"/>
    <n v="266"/>
    <x v="1"/>
    <n v="220"/>
    <n v="62.9"/>
    <x v="1"/>
    <s v="USD"/>
    <n v="1281762000"/>
    <x v="10"/>
    <b v="0"/>
    <b v="0"/>
    <s v="film &amp; video/drama"/>
    <x v="4"/>
    <x v="6"/>
  </r>
  <r>
    <s v="Grass-roots zero administration system engine"/>
    <n v="6300"/>
    <n v="3030"/>
    <n v="48"/>
    <x v="0"/>
    <n v="27"/>
    <n v="112.22222222222223"/>
    <x v="1"/>
    <s v="USD"/>
    <n v="1285045200"/>
    <x v="11"/>
    <b v="0"/>
    <b v="1"/>
    <s v="theater/plays"/>
    <x v="3"/>
    <x v="3"/>
  </r>
  <r>
    <s v="Assimilated hybrid intranet"/>
    <n v="6300"/>
    <n v="5629"/>
    <n v="89"/>
    <x v="0"/>
    <n v="55"/>
    <n v="102.34545454545454"/>
    <x v="1"/>
    <s v="USD"/>
    <n v="1571720400"/>
    <x v="12"/>
    <b v="0"/>
    <b v="0"/>
    <s v="film &amp; video/drama"/>
    <x v="4"/>
    <x v="6"/>
  </r>
  <r>
    <s v="Multi-tiered directional open architecture"/>
    <n v="4200"/>
    <n v="10295"/>
    <n v="245"/>
    <x v="1"/>
    <n v="98"/>
    <n v="105.05102040816327"/>
    <x v="1"/>
    <s v="USD"/>
    <n v="1465621200"/>
    <x v="13"/>
    <b v="0"/>
    <b v="0"/>
    <s v="music/indie rock"/>
    <x v="1"/>
    <x v="7"/>
  </r>
  <r>
    <s v="Cloned directional synergy"/>
    <n v="28200"/>
    <n v="18829"/>
    <n v="67"/>
    <x v="0"/>
    <n v="200"/>
    <n v="94.144999999999996"/>
    <x v="1"/>
    <s v="USD"/>
    <n v="1331013600"/>
    <x v="14"/>
    <b v="0"/>
    <b v="0"/>
    <s v="music/indie rock"/>
    <x v="1"/>
    <x v="7"/>
  </r>
  <r>
    <s v="Extended eco-centric pricing structure"/>
    <n v="81200"/>
    <n v="38414"/>
    <n v="47"/>
    <x v="0"/>
    <n v="452"/>
    <n v="84.986725663716811"/>
    <x v="1"/>
    <s v="USD"/>
    <n v="1575957600"/>
    <x v="15"/>
    <b v="0"/>
    <b v="0"/>
    <s v="technology/wearables"/>
    <x v="2"/>
    <x v="8"/>
  </r>
  <r>
    <s v="Cross-platform systemic adapter"/>
    <n v="1700"/>
    <n v="11041"/>
    <n v="649"/>
    <x v="1"/>
    <n v="100"/>
    <n v="110.41"/>
    <x v="1"/>
    <s v="USD"/>
    <n v="1390370400"/>
    <x v="16"/>
    <b v="0"/>
    <b v="0"/>
    <s v="publishing/nonfiction"/>
    <x v="5"/>
    <x v="9"/>
  </r>
  <r>
    <s v="Seamless 4thgeneration methodology"/>
    <n v="84600"/>
    <n v="134845"/>
    <n v="159"/>
    <x v="1"/>
    <n v="1249"/>
    <n v="107.96236989591674"/>
    <x v="1"/>
    <s v="USD"/>
    <n v="1294812000"/>
    <x v="17"/>
    <b v="0"/>
    <b v="0"/>
    <s v="film &amp; video/animation"/>
    <x v="4"/>
    <x v="10"/>
  </r>
  <r>
    <s v="Exclusive needs-based adapter"/>
    <n v="9100"/>
    <n v="6089"/>
    <n v="67"/>
    <x v="3"/>
    <n v="135"/>
    <n v="45.103703703703701"/>
    <x v="1"/>
    <s v="USD"/>
    <n v="1536382800"/>
    <x v="18"/>
    <b v="0"/>
    <b v="0"/>
    <s v="theater/plays"/>
    <x v="3"/>
    <x v="3"/>
  </r>
  <r>
    <s v="Down-sized cohesive archive"/>
    <n v="62500"/>
    <n v="30331"/>
    <n v="49"/>
    <x v="0"/>
    <n v="674"/>
    <n v="45.001483679525222"/>
    <x v="1"/>
    <s v="USD"/>
    <n v="1551679200"/>
    <x v="19"/>
    <b v="0"/>
    <b v="1"/>
    <s v="theater/plays"/>
    <x v="3"/>
    <x v="3"/>
  </r>
  <r>
    <s v="Proactive composite alliance"/>
    <n v="131800"/>
    <n v="147936"/>
    <n v="112"/>
    <x v="1"/>
    <n v="1396"/>
    <n v="105.97134670487107"/>
    <x v="1"/>
    <s v="USD"/>
    <n v="1406523600"/>
    <x v="20"/>
    <b v="0"/>
    <b v="0"/>
    <s v="film &amp; video/drama"/>
    <x v="4"/>
    <x v="6"/>
  </r>
  <r>
    <s v="Re-engineered intangible definition"/>
    <n v="94000"/>
    <n v="38533"/>
    <n v="41"/>
    <x v="0"/>
    <n v="558"/>
    <n v="69.055555555555557"/>
    <x v="1"/>
    <s v="USD"/>
    <n v="1313384400"/>
    <x v="21"/>
    <b v="0"/>
    <b v="0"/>
    <s v="theater/plays"/>
    <x v="3"/>
    <x v="3"/>
  </r>
  <r>
    <s v="Enhanced dynamic definition"/>
    <n v="59100"/>
    <n v="75690"/>
    <n v="128"/>
    <x v="1"/>
    <n v="890"/>
    <n v="85.044943820224717"/>
    <x v="1"/>
    <s v="USD"/>
    <n v="1522731600"/>
    <x v="22"/>
    <b v="0"/>
    <b v="0"/>
    <s v="theater/plays"/>
    <x v="3"/>
    <x v="3"/>
  </r>
  <r>
    <s v="Devolved next generation adapter"/>
    <n v="4500"/>
    <n v="14942"/>
    <n v="332"/>
    <x v="1"/>
    <n v="142"/>
    <n v="105.22535211267606"/>
    <x v="4"/>
    <s v="GBP"/>
    <n v="1550124000"/>
    <x v="23"/>
    <b v="0"/>
    <b v="0"/>
    <s v="film &amp; video/documentary"/>
    <x v="4"/>
    <x v="4"/>
  </r>
  <r>
    <s v="Cross-platform intermediate frame"/>
    <n v="92400"/>
    <n v="104257"/>
    <n v="113"/>
    <x v="1"/>
    <n v="2673"/>
    <n v="39.003741114852225"/>
    <x v="1"/>
    <s v="USD"/>
    <n v="1403326800"/>
    <x v="24"/>
    <b v="0"/>
    <b v="0"/>
    <s v="technology/wearables"/>
    <x v="2"/>
    <x v="8"/>
  </r>
  <r>
    <s v="Monitored impactful analyzer"/>
    <n v="5500"/>
    <n v="11904"/>
    <n v="216"/>
    <x v="1"/>
    <n v="163"/>
    <n v="73.030674846625772"/>
    <x v="1"/>
    <s v="USD"/>
    <n v="1305694800"/>
    <x v="25"/>
    <b v="0"/>
    <b v="1"/>
    <s v="games/video games"/>
    <x v="6"/>
    <x v="11"/>
  </r>
  <r>
    <s v="Optional responsive customer loyalty"/>
    <n v="107500"/>
    <n v="51814"/>
    <n v="48"/>
    <x v="3"/>
    <n v="1480"/>
    <n v="35.009459459459457"/>
    <x v="1"/>
    <s v="USD"/>
    <n v="1533013200"/>
    <x v="26"/>
    <b v="0"/>
    <b v="0"/>
    <s v="theater/plays"/>
    <x v="3"/>
    <x v="3"/>
  </r>
  <r>
    <s v="Diverse transitional migration"/>
    <n v="2000"/>
    <n v="1599"/>
    <n v="80"/>
    <x v="0"/>
    <n v="15"/>
    <n v="106.6"/>
    <x v="1"/>
    <s v="USD"/>
    <n v="1443848400"/>
    <x v="27"/>
    <b v="0"/>
    <b v="0"/>
    <s v="music/rock"/>
    <x v="1"/>
    <x v="1"/>
  </r>
  <r>
    <s v="Synchronized global task-force"/>
    <n v="130800"/>
    <n v="137635"/>
    <n v="105"/>
    <x v="1"/>
    <n v="2220"/>
    <n v="61.997747747747745"/>
    <x v="1"/>
    <s v="USD"/>
    <n v="1265695200"/>
    <x v="28"/>
    <b v="0"/>
    <b v="1"/>
    <s v="theater/plays"/>
    <x v="3"/>
    <x v="3"/>
  </r>
  <r>
    <s v="Focused 6thgeneration forecast"/>
    <n v="45900"/>
    <n v="150965"/>
    <n v="329"/>
    <x v="1"/>
    <n v="1606"/>
    <n v="94.000622665006233"/>
    <x v="5"/>
    <s v="CHF"/>
    <n v="1532062800"/>
    <x v="29"/>
    <b v="0"/>
    <b v="0"/>
    <s v="film &amp; video/shorts"/>
    <x v="4"/>
    <x v="12"/>
  </r>
  <r>
    <s v="Down-sized analyzing challenge"/>
    <n v="9000"/>
    <n v="14455"/>
    <n v="161"/>
    <x v="1"/>
    <n v="129"/>
    <n v="112.05426356589147"/>
    <x v="1"/>
    <s v="USD"/>
    <n v="1558674000"/>
    <x v="30"/>
    <b v="0"/>
    <b v="0"/>
    <s v="film &amp; video/animation"/>
    <x v="4"/>
    <x v="10"/>
  </r>
  <r>
    <s v="Progressive needs-based focus group"/>
    <n v="3500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s v="Ergonomic 6thgeneration success"/>
    <n v="101000"/>
    <n v="87676"/>
    <n v="87"/>
    <x v="0"/>
    <n v="2307"/>
    <n v="38.004334633723452"/>
    <x v="6"/>
    <s v="EUR"/>
    <n v="1515564000"/>
    <x v="32"/>
    <b v="0"/>
    <b v="0"/>
    <s v="film &amp; video/documentary"/>
    <x v="4"/>
    <x v="4"/>
  </r>
  <r>
    <s v="Exclusive interactive approach"/>
    <n v="50200"/>
    <n v="189666"/>
    <n v="378"/>
    <x v="1"/>
    <n v="5419"/>
    <n v="35.000184535892231"/>
    <x v="1"/>
    <s v="USD"/>
    <n v="1412485200"/>
    <x v="33"/>
    <b v="0"/>
    <b v="0"/>
    <s v="theater/plays"/>
    <x v="3"/>
    <x v="3"/>
  </r>
  <r>
    <s v="Reverse-engineered asynchronous archive"/>
    <n v="9300"/>
    <n v="14025"/>
    <n v="151"/>
    <x v="1"/>
    <n v="165"/>
    <n v="85"/>
    <x v="1"/>
    <s v="USD"/>
    <n v="1490245200"/>
    <x v="34"/>
    <b v="0"/>
    <b v="0"/>
    <s v="film &amp; video/documentary"/>
    <x v="4"/>
    <x v="4"/>
  </r>
  <r>
    <s v="Synergized intangible challenge"/>
    <n v="125500"/>
    <n v="188628"/>
    <n v="150"/>
    <x v="1"/>
    <n v="1965"/>
    <n v="95.993893129770996"/>
    <x v="3"/>
    <s v="DKK"/>
    <n v="1547877600"/>
    <x v="35"/>
    <b v="0"/>
    <b v="1"/>
    <s v="film &amp; video/drama"/>
    <x v="4"/>
    <x v="6"/>
  </r>
  <r>
    <s v="Monitored multi-state encryption"/>
    <n v="700"/>
    <n v="1101"/>
    <n v="157"/>
    <x v="1"/>
    <n v="16"/>
    <n v="68.8125"/>
    <x v="1"/>
    <s v="USD"/>
    <n v="1298700000"/>
    <x v="36"/>
    <b v="0"/>
    <b v="0"/>
    <s v="theater/plays"/>
    <x v="3"/>
    <x v="3"/>
  </r>
  <r>
    <s v="Profound attitude-oriented functionalities"/>
    <n v="8100"/>
    <n v="11339"/>
    <n v="140"/>
    <x v="1"/>
    <n v="107"/>
    <n v="105.97196261682242"/>
    <x v="1"/>
    <s v="USD"/>
    <n v="1570338000"/>
    <x v="37"/>
    <b v="0"/>
    <b v="1"/>
    <s v="publishing/fiction"/>
    <x v="5"/>
    <x v="13"/>
  </r>
  <r>
    <s v="Digitized client-driven database"/>
    <n v="3100"/>
    <n v="10085"/>
    <n v="325"/>
    <x v="1"/>
    <n v="134"/>
    <n v="75.261194029850742"/>
    <x v="1"/>
    <s v="USD"/>
    <n v="1287378000"/>
    <x v="38"/>
    <b v="0"/>
    <b v="0"/>
    <s v="photography/photography books"/>
    <x v="7"/>
    <x v="14"/>
  </r>
  <r>
    <s v="Organized bi-directional function"/>
    <n v="9900"/>
    <n v="5027"/>
    <n v="51"/>
    <x v="0"/>
    <n v="88"/>
    <n v="57.125"/>
    <x v="3"/>
    <s v="DKK"/>
    <n v="1361772000"/>
    <x v="39"/>
    <b v="0"/>
    <b v="0"/>
    <s v="theater/plays"/>
    <x v="3"/>
    <x v="3"/>
  </r>
  <r>
    <s v="Reduced stable middleware"/>
    <n v="8800"/>
    <n v="14878"/>
    <n v="169"/>
    <x v="1"/>
    <n v="198"/>
    <n v="75.141414141414145"/>
    <x v="1"/>
    <s v="USD"/>
    <n v="1275714000"/>
    <x v="40"/>
    <b v="0"/>
    <b v="1"/>
    <s v="technology/wearables"/>
    <x v="2"/>
    <x v="8"/>
  </r>
  <r>
    <s v="Universal 5thgeneration neural-net"/>
    <n v="5600"/>
    <n v="11924"/>
    <n v="213"/>
    <x v="1"/>
    <n v="111"/>
    <n v="107.42342342342343"/>
    <x v="6"/>
    <s v="EUR"/>
    <n v="1346734800"/>
    <x v="41"/>
    <b v="0"/>
    <b v="1"/>
    <s v="music/rock"/>
    <x v="1"/>
    <x v="1"/>
  </r>
  <r>
    <s v="Virtual uniform frame"/>
    <n v="1800"/>
    <n v="7991"/>
    <n v="444"/>
    <x v="1"/>
    <n v="222"/>
    <n v="35.995495495495497"/>
    <x v="1"/>
    <s v="USD"/>
    <n v="1309755600"/>
    <x v="42"/>
    <b v="0"/>
    <b v="0"/>
    <s v="food/food trucks"/>
    <x v="0"/>
    <x v="0"/>
  </r>
  <r>
    <s v="Profound explicit paradigm"/>
    <n v="90200"/>
    <n v="167717"/>
    <n v="186"/>
    <x v="1"/>
    <n v="6212"/>
    <n v="26.998873148744366"/>
    <x v="1"/>
    <s v="USD"/>
    <n v="1406178000"/>
    <x v="43"/>
    <b v="0"/>
    <b v="0"/>
    <s v="publishing/radio &amp; podcasts"/>
    <x v="5"/>
    <x v="15"/>
  </r>
  <r>
    <s v="Visionary real-time groupware"/>
    <n v="1600"/>
    <n v="10541"/>
    <n v="659"/>
    <x v="1"/>
    <n v="98"/>
    <n v="107.56122448979592"/>
    <x v="3"/>
    <s v="DKK"/>
    <n v="1552798800"/>
    <x v="44"/>
    <b v="0"/>
    <b v="0"/>
    <s v="publishing/fiction"/>
    <x v="5"/>
    <x v="13"/>
  </r>
  <r>
    <s v="Networked tertiary Graphical User Interface"/>
    <n v="9500"/>
    <n v="4530"/>
    <n v="48"/>
    <x v="0"/>
    <n v="48"/>
    <n v="94.375"/>
    <x v="1"/>
    <s v="USD"/>
    <n v="1478062800"/>
    <x v="45"/>
    <b v="0"/>
    <b v="1"/>
    <s v="theater/plays"/>
    <x v="3"/>
    <x v="3"/>
  </r>
  <r>
    <s v="Virtual grid-enabled task-force"/>
    <n v="3700"/>
    <n v="4247"/>
    <n v="115"/>
    <x v="1"/>
    <n v="92"/>
    <n v="46.163043478260867"/>
    <x v="1"/>
    <s v="USD"/>
    <n v="1278565200"/>
    <x v="46"/>
    <b v="0"/>
    <b v="0"/>
    <s v="music/rock"/>
    <x v="1"/>
    <x v="1"/>
  </r>
  <r>
    <s v="Function-based multi-state software"/>
    <n v="1500"/>
    <n v="7129"/>
    <n v="475"/>
    <x v="1"/>
    <n v="149"/>
    <n v="47.845637583892618"/>
    <x v="1"/>
    <s v="USD"/>
    <n v="1396069200"/>
    <x v="47"/>
    <b v="0"/>
    <b v="0"/>
    <s v="theater/plays"/>
    <x v="3"/>
    <x v="3"/>
  </r>
  <r>
    <s v="Optimized leadingedge concept"/>
    <n v="33300"/>
    <n v="128862"/>
    <n v="387"/>
    <x v="1"/>
    <n v="2431"/>
    <n v="53.007815713698065"/>
    <x v="1"/>
    <s v="USD"/>
    <n v="1435208400"/>
    <x v="48"/>
    <b v="0"/>
    <b v="0"/>
    <s v="theater/plays"/>
    <x v="3"/>
    <x v="3"/>
  </r>
  <r>
    <s v="Sharable holistic interface"/>
    <n v="7200"/>
    <n v="13653"/>
    <n v="190"/>
    <x v="1"/>
    <n v="303"/>
    <n v="45.059405940594061"/>
    <x v="1"/>
    <s v="USD"/>
    <n v="1571547600"/>
    <x v="49"/>
    <b v="0"/>
    <b v="0"/>
    <s v="music/rock"/>
    <x v="1"/>
    <x v="1"/>
  </r>
  <r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s v="Inverse secondary infrastructure"/>
    <n v="158100"/>
    <n v="145243"/>
    <n v="92"/>
    <x v="0"/>
    <n v="1467"/>
    <n v="99.006816632583508"/>
    <x v="4"/>
    <s v="GBP"/>
    <n v="1332824400"/>
    <x v="51"/>
    <b v="0"/>
    <b v="1"/>
    <s v="technology/wearables"/>
    <x v="2"/>
    <x v="8"/>
  </r>
  <r>
    <s v="Organic foreground leverage"/>
    <n v="7200"/>
    <n v="2459"/>
    <n v="34"/>
    <x v="0"/>
    <n v="75"/>
    <n v="32.786666666666669"/>
    <x v="1"/>
    <s v="USD"/>
    <n v="1284526800"/>
    <x v="52"/>
    <b v="0"/>
    <b v="0"/>
    <s v="theater/plays"/>
    <x v="3"/>
    <x v="3"/>
  </r>
  <r>
    <s v="Reverse-engineered static concept"/>
    <n v="8800"/>
    <n v="12356"/>
    <n v="140"/>
    <x v="1"/>
    <n v="209"/>
    <n v="59.119617224880386"/>
    <x v="1"/>
    <s v="USD"/>
    <n v="1400562000"/>
    <x v="53"/>
    <b v="0"/>
    <b v="0"/>
    <s v="film &amp; video/drama"/>
    <x v="4"/>
    <x v="6"/>
  </r>
  <r>
    <s v="Multi-channeled neutral customer loyalty"/>
    <n v="6000"/>
    <n v="5392"/>
    <n v="90"/>
    <x v="0"/>
    <n v="120"/>
    <n v="44.93333333333333"/>
    <x v="1"/>
    <s v="USD"/>
    <n v="1520748000"/>
    <x v="54"/>
    <b v="0"/>
    <b v="0"/>
    <s v="technology/wearables"/>
    <x v="2"/>
    <x v="8"/>
  </r>
  <r>
    <s v="Reverse-engineered bifurcated strategy"/>
    <n v="6600"/>
    <n v="11746"/>
    <n v="178"/>
    <x v="1"/>
    <n v="131"/>
    <n v="89.664122137404576"/>
    <x v="1"/>
    <s v="USD"/>
    <n v="1532926800"/>
    <x v="55"/>
    <b v="0"/>
    <b v="0"/>
    <s v="music/jazz"/>
    <x v="1"/>
    <x v="17"/>
  </r>
  <r>
    <s v="Horizontal context-sensitive knowledge user"/>
    <n v="8000"/>
    <n v="11493"/>
    <n v="144"/>
    <x v="1"/>
    <n v="164"/>
    <n v="70.079268292682926"/>
    <x v="1"/>
    <s v="USD"/>
    <n v="1420869600"/>
    <x v="56"/>
    <b v="0"/>
    <b v="0"/>
    <s v="technology/wearables"/>
    <x v="2"/>
    <x v="8"/>
  </r>
  <r>
    <s v="Cross-group multi-state task-force"/>
    <n v="2900"/>
    <n v="6243"/>
    <n v="215"/>
    <x v="1"/>
    <n v="201"/>
    <n v="31.059701492537314"/>
    <x v="1"/>
    <s v="USD"/>
    <n v="1504242000"/>
    <x v="57"/>
    <b v="0"/>
    <b v="0"/>
    <s v="games/video games"/>
    <x v="6"/>
    <x v="11"/>
  </r>
  <r>
    <s v="Expanded 3rdgeneration strategy"/>
    <n v="2700"/>
    <n v="6132"/>
    <n v="227"/>
    <x v="1"/>
    <n v="211"/>
    <n v="29.061611374407583"/>
    <x v="1"/>
    <s v="USD"/>
    <n v="1442811600"/>
    <x v="58"/>
    <b v="0"/>
    <b v="0"/>
    <s v="theater/plays"/>
    <x v="3"/>
    <x v="3"/>
  </r>
  <r>
    <s v="Assimilated real-time support"/>
    <n v="1400"/>
    <n v="3851"/>
    <n v="275"/>
    <x v="1"/>
    <n v="128"/>
    <n v="30.0859375"/>
    <x v="1"/>
    <s v="USD"/>
    <n v="1497243600"/>
    <x v="59"/>
    <b v="0"/>
    <b v="1"/>
    <s v="theater/plays"/>
    <x v="3"/>
    <x v="3"/>
  </r>
  <r>
    <s v="User-centric regional database"/>
    <n v="94200"/>
    <n v="135997"/>
    <n v="144"/>
    <x v="1"/>
    <n v="1600"/>
    <n v="84.998125000000002"/>
    <x v="0"/>
    <s v="CAD"/>
    <n v="1342501200"/>
    <x v="60"/>
    <b v="0"/>
    <b v="0"/>
    <s v="theater/plays"/>
    <x v="3"/>
    <x v="3"/>
  </r>
  <r>
    <s v="Open-source zero administration complexity"/>
    <n v="199200"/>
    <n v="184750"/>
    <n v="93"/>
    <x v="0"/>
    <n v="2253"/>
    <n v="82.001775410563695"/>
    <x v="0"/>
    <s v="CAD"/>
    <n v="1298268000"/>
    <x v="61"/>
    <b v="0"/>
    <b v="0"/>
    <s v="theater/plays"/>
    <x v="3"/>
    <x v="3"/>
  </r>
  <r>
    <s v="Organized incremental standardization"/>
    <n v="2000"/>
    <n v="14452"/>
    <n v="723"/>
    <x v="1"/>
    <n v="249"/>
    <n v="58.040160642570278"/>
    <x v="1"/>
    <s v="USD"/>
    <n v="1433480400"/>
    <x v="62"/>
    <b v="0"/>
    <b v="0"/>
    <s v="technology/web"/>
    <x v="2"/>
    <x v="2"/>
  </r>
  <r>
    <s v="Assimilated didactic open system"/>
    <n v="4700"/>
    <n v="557"/>
    <n v="12"/>
    <x v="0"/>
    <n v="5"/>
    <n v="111.4"/>
    <x v="1"/>
    <s v="USD"/>
    <n v="1493355600"/>
    <x v="63"/>
    <b v="0"/>
    <b v="0"/>
    <s v="theater/plays"/>
    <x v="3"/>
    <x v="3"/>
  </r>
  <r>
    <s v="Vision-oriented logistical intranet"/>
    <n v="2800"/>
    <n v="2734"/>
    <n v="98"/>
    <x v="0"/>
    <n v="38"/>
    <n v="71.94736842105263"/>
    <x v="1"/>
    <s v="USD"/>
    <n v="1530507600"/>
    <x v="64"/>
    <b v="0"/>
    <b v="1"/>
    <s v="technology/web"/>
    <x v="2"/>
    <x v="2"/>
  </r>
  <r>
    <s v="Mandatory incremental projection"/>
    <n v="6100"/>
    <n v="14405"/>
    <n v="236"/>
    <x v="1"/>
    <n v="236"/>
    <n v="61.038135593220339"/>
    <x v="1"/>
    <s v="USD"/>
    <n v="1296108000"/>
    <x v="65"/>
    <b v="0"/>
    <b v="0"/>
    <s v="theater/plays"/>
    <x v="3"/>
    <x v="3"/>
  </r>
  <r>
    <s v="Grass-roots needs-based encryption"/>
    <n v="2900"/>
    <n v="1307"/>
    <n v="45"/>
    <x v="0"/>
    <n v="12"/>
    <n v="108.91666666666667"/>
    <x v="1"/>
    <s v="USD"/>
    <n v="1428469200"/>
    <x v="66"/>
    <b v="0"/>
    <b v="1"/>
    <s v="theater/plays"/>
    <x v="3"/>
    <x v="3"/>
  </r>
  <r>
    <s v="Team-oriented 6thgeneration middleware"/>
    <n v="72600"/>
    <n v="117892"/>
    <n v="162"/>
    <x v="1"/>
    <n v="4065"/>
    <n v="29.001722017220171"/>
    <x v="4"/>
    <s v="GBP"/>
    <n v="1264399200"/>
    <x v="67"/>
    <b v="0"/>
    <b v="1"/>
    <s v="technology/wearables"/>
    <x v="2"/>
    <x v="8"/>
  </r>
  <r>
    <s v="Inverse multi-tasking installation"/>
    <n v="5700"/>
    <n v="14508"/>
    <n v="255"/>
    <x v="1"/>
    <n v="246"/>
    <n v="58.975609756097562"/>
    <x v="6"/>
    <s v="EUR"/>
    <n v="1501131600"/>
    <x v="68"/>
    <b v="0"/>
    <b v="1"/>
    <s v="theater/plays"/>
    <x v="3"/>
    <x v="3"/>
  </r>
  <r>
    <s v="Switchable disintermediate moderator"/>
    <n v="7900"/>
    <n v="1901"/>
    <n v="24"/>
    <x v="3"/>
    <n v="17"/>
    <n v="111.82352941176471"/>
    <x v="1"/>
    <s v="USD"/>
    <n v="1292738400"/>
    <x v="69"/>
    <b v="0"/>
    <b v="0"/>
    <s v="theater/plays"/>
    <x v="3"/>
    <x v="3"/>
  </r>
  <r>
    <s v="Re-engineered 24/7 task-force"/>
    <n v="128000"/>
    <n v="158389"/>
    <n v="124"/>
    <x v="1"/>
    <n v="2475"/>
    <n v="63.995555555555555"/>
    <x v="6"/>
    <s v="EUR"/>
    <n v="1288674000"/>
    <x v="70"/>
    <b v="0"/>
    <b v="1"/>
    <s v="theater/plays"/>
    <x v="3"/>
    <x v="3"/>
  </r>
  <r>
    <s v="Organic object-oriented budgetary management"/>
    <n v="6000"/>
    <n v="6484"/>
    <n v="108"/>
    <x v="1"/>
    <n v="76"/>
    <n v="85.315789473684205"/>
    <x v="1"/>
    <s v="USD"/>
    <n v="1575093600"/>
    <x v="49"/>
    <b v="0"/>
    <b v="0"/>
    <s v="theater/plays"/>
    <x v="3"/>
    <x v="3"/>
  </r>
  <r>
    <s v="Seamless coherent parallelism"/>
    <n v="600"/>
    <n v="4022"/>
    <n v="670"/>
    <x v="1"/>
    <n v="54"/>
    <n v="74.481481481481481"/>
    <x v="1"/>
    <s v="USD"/>
    <n v="1435726800"/>
    <x v="71"/>
    <b v="0"/>
    <b v="0"/>
    <s v="film &amp; video/animation"/>
    <x v="4"/>
    <x v="10"/>
  </r>
  <r>
    <s v="Cross-platform even-keeled initiative"/>
    <n v="1400"/>
    <n v="9253"/>
    <n v="661"/>
    <x v="1"/>
    <n v="88"/>
    <n v="105.14772727272727"/>
    <x v="1"/>
    <s v="USD"/>
    <n v="1480226400"/>
    <x v="72"/>
    <b v="0"/>
    <b v="0"/>
    <s v="music/jazz"/>
    <x v="1"/>
    <x v="17"/>
  </r>
  <r>
    <s v="Progressive tertiary framework"/>
    <n v="3900"/>
    <n v="4776"/>
    <n v="122"/>
    <x v="1"/>
    <n v="85"/>
    <n v="56.188235294117646"/>
    <x v="4"/>
    <s v="GBP"/>
    <n v="1459054800"/>
    <x v="73"/>
    <b v="0"/>
    <b v="0"/>
    <s v="music/metal"/>
    <x v="1"/>
    <x v="16"/>
  </r>
  <r>
    <s v="Multi-layered dynamic protocol"/>
    <n v="9700"/>
    <n v="14606"/>
    <n v="151"/>
    <x v="1"/>
    <n v="170"/>
    <n v="85.917647058823533"/>
    <x v="1"/>
    <s v="USD"/>
    <n v="1531630800"/>
    <x v="74"/>
    <b v="0"/>
    <b v="0"/>
    <s v="photography/photography books"/>
    <x v="7"/>
    <x v="14"/>
  </r>
  <r>
    <s v="Horizontal next generation function"/>
    <n v="122900"/>
    <n v="95993"/>
    <n v="78"/>
    <x v="0"/>
    <n v="1684"/>
    <n v="57.00296912114014"/>
    <x v="1"/>
    <s v="USD"/>
    <n v="1421992800"/>
    <x v="75"/>
    <b v="1"/>
    <b v="1"/>
    <s v="theater/plays"/>
    <x v="3"/>
    <x v="3"/>
  </r>
  <r>
    <s v="Pre-emptive impactful model"/>
    <n v="9500"/>
    <n v="4460"/>
    <n v="47"/>
    <x v="0"/>
    <n v="56"/>
    <n v="79.642857142857139"/>
    <x v="1"/>
    <s v="USD"/>
    <n v="1285563600"/>
    <x v="76"/>
    <b v="0"/>
    <b v="1"/>
    <s v="film &amp; video/animation"/>
    <x v="4"/>
    <x v="10"/>
  </r>
  <r>
    <s v="User-centric bifurcated knowledge user"/>
    <n v="4500"/>
    <n v="13536"/>
    <n v="301"/>
    <x v="1"/>
    <n v="330"/>
    <n v="41.018181818181816"/>
    <x v="1"/>
    <s v="USD"/>
    <n v="1523854800"/>
    <x v="77"/>
    <b v="0"/>
    <b v="0"/>
    <s v="publishing/translations"/>
    <x v="5"/>
    <x v="18"/>
  </r>
  <r>
    <s v="Triple-buffered reciprocal project"/>
    <n v="57800"/>
    <n v="40228"/>
    <n v="70"/>
    <x v="0"/>
    <n v="838"/>
    <n v="48.004773269689736"/>
    <x v="1"/>
    <s v="USD"/>
    <n v="1529125200"/>
    <x v="78"/>
    <b v="0"/>
    <b v="0"/>
    <s v="theater/plays"/>
    <x v="3"/>
    <x v="3"/>
  </r>
  <r>
    <s v="Cross-platform needs-based approach"/>
    <n v="1100"/>
    <n v="7012"/>
    <n v="637"/>
    <x v="1"/>
    <n v="127"/>
    <n v="55.212598425196852"/>
    <x v="1"/>
    <s v="USD"/>
    <n v="1503982800"/>
    <x v="79"/>
    <b v="0"/>
    <b v="0"/>
    <s v="games/video games"/>
    <x v="6"/>
    <x v="11"/>
  </r>
  <r>
    <s v="User-friendly static contingency"/>
    <n v="16800"/>
    <n v="37857"/>
    <n v="225"/>
    <x v="1"/>
    <n v="411"/>
    <n v="92.109489051094897"/>
    <x v="1"/>
    <s v="USD"/>
    <n v="1511416800"/>
    <x v="80"/>
    <b v="0"/>
    <b v="0"/>
    <s v="music/rock"/>
    <x v="1"/>
    <x v="1"/>
  </r>
  <r>
    <s v="Reactive content-based framework"/>
    <n v="1000"/>
    <n v="14973"/>
    <n v="1497"/>
    <x v="1"/>
    <n v="180"/>
    <n v="83.183333333333337"/>
    <x v="4"/>
    <s v="GBP"/>
    <n v="1547704800"/>
    <x v="4"/>
    <b v="0"/>
    <b v="1"/>
    <s v="games/video games"/>
    <x v="6"/>
    <x v="11"/>
  </r>
  <r>
    <s v="Realigned user-facing concept"/>
    <n v="106400"/>
    <n v="39996"/>
    <n v="38"/>
    <x v="0"/>
    <n v="1000"/>
    <n v="39.996000000000002"/>
    <x v="1"/>
    <s v="USD"/>
    <n v="1469682000"/>
    <x v="81"/>
    <b v="0"/>
    <b v="0"/>
    <s v="music/electric music"/>
    <x v="1"/>
    <x v="5"/>
  </r>
  <r>
    <s v="Public-key zero tolerance orchestration"/>
    <n v="31400"/>
    <n v="41564"/>
    <n v="132"/>
    <x v="1"/>
    <n v="374"/>
    <n v="111.1336898395722"/>
    <x v="1"/>
    <s v="USD"/>
    <n v="1343451600"/>
    <x v="82"/>
    <b v="0"/>
    <b v="0"/>
    <s v="technology/wearables"/>
    <x v="2"/>
    <x v="8"/>
  </r>
  <r>
    <s v="Multi-tiered eco-centric architecture"/>
    <n v="4900"/>
    <n v="6430"/>
    <n v="131"/>
    <x v="1"/>
    <n v="71"/>
    <n v="90.563380281690144"/>
    <x v="2"/>
    <s v="AUD"/>
    <n v="1315717200"/>
    <x v="83"/>
    <b v="0"/>
    <b v="0"/>
    <s v="music/indie rock"/>
    <x v="1"/>
    <x v="7"/>
  </r>
  <r>
    <s v="Organic motivating firmware"/>
    <n v="7400"/>
    <n v="12405"/>
    <n v="168"/>
    <x v="1"/>
    <n v="203"/>
    <n v="61.108374384236456"/>
    <x v="1"/>
    <s v="USD"/>
    <n v="1430715600"/>
    <x v="84"/>
    <b v="1"/>
    <b v="0"/>
    <s v="theater/plays"/>
    <x v="3"/>
    <x v="3"/>
  </r>
  <r>
    <s v="Synergized 4thgeneration conglomeration"/>
    <n v="198500"/>
    <n v="123040"/>
    <n v="62"/>
    <x v="0"/>
    <n v="1482"/>
    <n v="83.022941970310384"/>
    <x v="2"/>
    <s v="AUD"/>
    <n v="1299564000"/>
    <x v="85"/>
    <b v="0"/>
    <b v="1"/>
    <s v="music/rock"/>
    <x v="1"/>
    <x v="1"/>
  </r>
  <r>
    <s v="Grass-roots fault-tolerant policy"/>
    <n v="4800"/>
    <n v="12516"/>
    <n v="261"/>
    <x v="1"/>
    <n v="113"/>
    <n v="110.76106194690266"/>
    <x v="1"/>
    <s v="USD"/>
    <n v="1429160400"/>
    <x v="86"/>
    <b v="0"/>
    <b v="0"/>
    <s v="publishing/translations"/>
    <x v="5"/>
    <x v="18"/>
  </r>
  <r>
    <s v="Monitored scalable knowledgebase"/>
    <n v="3400"/>
    <n v="8588"/>
    <n v="253"/>
    <x v="1"/>
    <n v="96"/>
    <n v="89.458333333333329"/>
    <x v="1"/>
    <s v="USD"/>
    <n v="1271307600"/>
    <x v="87"/>
    <b v="0"/>
    <b v="0"/>
    <s v="theater/plays"/>
    <x v="3"/>
    <x v="3"/>
  </r>
  <r>
    <s v="Synergistic explicit parallelism"/>
    <n v="7800"/>
    <n v="6132"/>
    <n v="79"/>
    <x v="0"/>
    <n v="106"/>
    <n v="57.849056603773583"/>
    <x v="1"/>
    <s v="USD"/>
    <n v="1456380000"/>
    <x v="88"/>
    <b v="0"/>
    <b v="1"/>
    <s v="theater/plays"/>
    <x v="3"/>
    <x v="3"/>
  </r>
  <r>
    <s v="Enhanced systemic analyzer"/>
    <n v="154300"/>
    <n v="74688"/>
    <n v="48"/>
    <x v="0"/>
    <n v="679"/>
    <n v="109.99705449189985"/>
    <x v="6"/>
    <s v="EUR"/>
    <n v="1470459600"/>
    <x v="89"/>
    <b v="0"/>
    <b v="0"/>
    <s v="publishing/translations"/>
    <x v="5"/>
    <x v="18"/>
  </r>
  <r>
    <s v="Object-based analyzing knowledge user"/>
    <n v="20000"/>
    <n v="51775"/>
    <n v="259"/>
    <x v="1"/>
    <n v="498"/>
    <n v="103.96586345381526"/>
    <x v="5"/>
    <s v="CHF"/>
    <n v="1277269200"/>
    <x v="40"/>
    <b v="0"/>
    <b v="1"/>
    <s v="games/video games"/>
    <x v="6"/>
    <x v="11"/>
  </r>
  <r>
    <s v="Pre-emptive radical architecture"/>
    <n v="108800"/>
    <n v="65877"/>
    <n v="61"/>
    <x v="3"/>
    <n v="610"/>
    <n v="107.99508196721311"/>
    <x v="1"/>
    <s v="USD"/>
    <n v="1350709200"/>
    <x v="90"/>
    <b v="0"/>
    <b v="1"/>
    <s v="theater/plays"/>
    <x v="3"/>
    <x v="3"/>
  </r>
  <r>
    <s v="Grass-roots web-enabled contingency"/>
    <n v="2900"/>
    <n v="8807"/>
    <n v="304"/>
    <x v="1"/>
    <n v="180"/>
    <n v="48.927777777777777"/>
    <x v="4"/>
    <s v="GBP"/>
    <n v="1554613200"/>
    <x v="91"/>
    <b v="0"/>
    <b v="0"/>
    <s v="technology/web"/>
    <x v="2"/>
    <x v="2"/>
  </r>
  <r>
    <s v="Stand-alone system-worthy standardization"/>
    <n v="900"/>
    <n v="1017"/>
    <n v="113"/>
    <x v="1"/>
    <n v="27"/>
    <n v="37.666666666666664"/>
    <x v="1"/>
    <s v="USD"/>
    <n v="1571029200"/>
    <x v="92"/>
    <b v="0"/>
    <b v="0"/>
    <s v="film &amp; video/documentary"/>
    <x v="4"/>
    <x v="4"/>
  </r>
  <r>
    <s v="Down-sized systematic policy"/>
    <n v="69700"/>
    <n v="151513"/>
    <n v="217"/>
    <x v="1"/>
    <n v="2331"/>
    <n v="64.999141999141997"/>
    <x v="1"/>
    <s v="USD"/>
    <n v="1299736800"/>
    <x v="36"/>
    <b v="0"/>
    <b v="0"/>
    <s v="theater/plays"/>
    <x v="3"/>
    <x v="3"/>
  </r>
  <r>
    <s v="Cloned bi-directional architecture"/>
    <n v="1300"/>
    <n v="12047"/>
    <n v="927"/>
    <x v="1"/>
    <n v="113"/>
    <n v="106.61061946902655"/>
    <x v="1"/>
    <s v="USD"/>
    <n v="1435208400"/>
    <x v="93"/>
    <b v="0"/>
    <b v="0"/>
    <s v="food/food trucks"/>
    <x v="0"/>
    <x v="0"/>
  </r>
  <r>
    <s v="Seamless transitional portal"/>
    <n v="97800"/>
    <n v="32951"/>
    <n v="34"/>
    <x v="0"/>
    <n v="1220"/>
    <n v="27.009016393442622"/>
    <x v="2"/>
    <s v="AUD"/>
    <n v="1437973200"/>
    <x v="94"/>
    <b v="0"/>
    <b v="0"/>
    <s v="games/video games"/>
    <x v="6"/>
    <x v="11"/>
  </r>
  <r>
    <s v="Fully-configurable motivating approach"/>
    <n v="7600"/>
    <n v="14951"/>
    <n v="197"/>
    <x v="1"/>
    <n v="164"/>
    <n v="91.16463414634147"/>
    <x v="1"/>
    <s v="USD"/>
    <n v="1416895200"/>
    <x v="95"/>
    <b v="0"/>
    <b v="0"/>
    <s v="theater/plays"/>
    <x v="3"/>
    <x v="3"/>
  </r>
  <r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s v="Reduced heuristic moratorium"/>
    <n v="900"/>
    <n v="9193"/>
    <n v="1021"/>
    <x v="1"/>
    <n v="164"/>
    <n v="56.054878048780488"/>
    <x v="1"/>
    <s v="USD"/>
    <n v="1424498400"/>
    <x v="97"/>
    <b v="0"/>
    <b v="1"/>
    <s v="music/electric music"/>
    <x v="1"/>
    <x v="5"/>
  </r>
  <r>
    <s v="Front-line web-enabled model"/>
    <n v="3700"/>
    <n v="10422"/>
    <n v="282"/>
    <x v="1"/>
    <n v="336"/>
    <n v="31.017857142857142"/>
    <x v="1"/>
    <s v="USD"/>
    <n v="1526274000"/>
    <x v="98"/>
    <b v="0"/>
    <b v="1"/>
    <s v="technology/wearables"/>
    <x v="2"/>
    <x v="8"/>
  </r>
  <r>
    <s v="Polarized incremental emulation"/>
    <n v="10000"/>
    <n v="2461"/>
    <n v="25"/>
    <x v="0"/>
    <n v="37"/>
    <n v="66.513513513513516"/>
    <x v="6"/>
    <s v="EUR"/>
    <n v="1287896400"/>
    <x v="99"/>
    <b v="0"/>
    <b v="0"/>
    <s v="music/electric music"/>
    <x v="1"/>
    <x v="5"/>
  </r>
  <r>
    <s v="Self-enabling grid-enabled initiative"/>
    <n v="119200"/>
    <n v="170623"/>
    <n v="143"/>
    <x v="1"/>
    <n v="1917"/>
    <n v="89.005216484089729"/>
    <x v="1"/>
    <s v="USD"/>
    <n v="1495515600"/>
    <x v="100"/>
    <b v="0"/>
    <b v="0"/>
    <s v="music/indie rock"/>
    <x v="1"/>
    <x v="7"/>
  </r>
  <r>
    <s v="Total fresh-thinking system engine"/>
    <n v="6800"/>
    <n v="9829"/>
    <n v="145"/>
    <x v="1"/>
    <n v="95"/>
    <n v="103.46315789473684"/>
    <x v="1"/>
    <s v="USD"/>
    <n v="1364878800"/>
    <x v="101"/>
    <b v="0"/>
    <b v="0"/>
    <s v="technology/web"/>
    <x v="2"/>
    <x v="2"/>
  </r>
  <r>
    <s v="Ameliorated clear-thinking circuit"/>
    <n v="3900"/>
    <n v="14006"/>
    <n v="359"/>
    <x v="1"/>
    <n v="147"/>
    <n v="95.278911564625844"/>
    <x v="1"/>
    <s v="USD"/>
    <n v="1567918800"/>
    <x v="102"/>
    <b v="0"/>
    <b v="0"/>
    <s v="theater/plays"/>
    <x v="3"/>
    <x v="3"/>
  </r>
  <r>
    <s v="Multi-layered encompassing installation"/>
    <n v="3500"/>
    <n v="6527"/>
    <n v="186"/>
    <x v="1"/>
    <n v="86"/>
    <n v="75.895348837209298"/>
    <x v="1"/>
    <s v="USD"/>
    <n v="1524459600"/>
    <x v="103"/>
    <b v="0"/>
    <b v="1"/>
    <s v="theater/plays"/>
    <x v="3"/>
    <x v="3"/>
  </r>
  <r>
    <s v="Universal encompassing implementation"/>
    <n v="1500"/>
    <n v="8929"/>
    <n v="595"/>
    <x v="1"/>
    <n v="83"/>
    <n v="107.57831325301204"/>
    <x v="1"/>
    <s v="USD"/>
    <n v="1333688400"/>
    <x v="104"/>
    <b v="0"/>
    <b v="0"/>
    <s v="film &amp; video/documentary"/>
    <x v="4"/>
    <x v="4"/>
  </r>
  <r>
    <s v="Object-based client-server application"/>
    <n v="5200"/>
    <n v="3079"/>
    <n v="59"/>
    <x v="0"/>
    <n v="60"/>
    <n v="51.31666666666667"/>
    <x v="1"/>
    <s v="USD"/>
    <n v="1389506400"/>
    <x v="105"/>
    <b v="0"/>
    <b v="0"/>
    <s v="film &amp; video/television"/>
    <x v="4"/>
    <x v="19"/>
  </r>
  <r>
    <s v="Cross-platform solution-oriented process improvement"/>
    <n v="142400"/>
    <n v="21307"/>
    <n v="15"/>
    <x v="0"/>
    <n v="296"/>
    <n v="71.983108108108112"/>
    <x v="1"/>
    <s v="USD"/>
    <n v="1536642000"/>
    <x v="106"/>
    <b v="0"/>
    <b v="0"/>
    <s v="food/food trucks"/>
    <x v="0"/>
    <x v="0"/>
  </r>
  <r>
    <s v="Re-engineered user-facing approach"/>
    <n v="61400"/>
    <n v="73653"/>
    <n v="120"/>
    <x v="1"/>
    <n v="676"/>
    <n v="108.95414201183432"/>
    <x v="1"/>
    <s v="USD"/>
    <n v="1348290000"/>
    <x v="107"/>
    <b v="0"/>
    <b v="0"/>
    <s v="publishing/radio &amp; podcasts"/>
    <x v="5"/>
    <x v="15"/>
  </r>
  <r>
    <s v="Re-engineered client-driven hub"/>
    <n v="4700"/>
    <n v="12635"/>
    <n v="269"/>
    <x v="1"/>
    <n v="361"/>
    <n v="35"/>
    <x v="2"/>
    <s v="AUD"/>
    <n v="1408856400"/>
    <x v="108"/>
    <b v="0"/>
    <b v="0"/>
    <s v="technology/web"/>
    <x v="2"/>
    <x v="2"/>
  </r>
  <r>
    <s v="User-friendly tertiary array"/>
    <n v="3300"/>
    <n v="12437"/>
    <n v="377"/>
    <x v="1"/>
    <n v="131"/>
    <n v="94.938931297709928"/>
    <x v="1"/>
    <s v="USD"/>
    <n v="1505192400"/>
    <x v="109"/>
    <b v="0"/>
    <b v="0"/>
    <s v="food/food trucks"/>
    <x v="0"/>
    <x v="0"/>
  </r>
  <r>
    <s v="Robust heuristic encoding"/>
    <n v="1900"/>
    <n v="13816"/>
    <n v="727"/>
    <x v="1"/>
    <n v="126"/>
    <n v="109.65079365079364"/>
    <x v="1"/>
    <s v="USD"/>
    <n v="1554786000"/>
    <x v="110"/>
    <b v="0"/>
    <b v="1"/>
    <s v="technology/wearables"/>
    <x v="2"/>
    <x v="8"/>
  </r>
  <r>
    <s v="Team-oriented clear-thinking capacity"/>
    <n v="166700"/>
    <n v="145382"/>
    <n v="87"/>
    <x v="0"/>
    <n v="3304"/>
    <n v="44.001815980629537"/>
    <x v="6"/>
    <s v="EUR"/>
    <n v="1510898400"/>
    <x v="111"/>
    <b v="0"/>
    <b v="0"/>
    <s v="publishing/fiction"/>
    <x v="5"/>
    <x v="13"/>
  </r>
  <r>
    <s v="De-engineered motivating standardization"/>
    <n v="7200"/>
    <n v="6336"/>
    <n v="88"/>
    <x v="0"/>
    <n v="73"/>
    <n v="86.794520547945211"/>
    <x v="1"/>
    <s v="USD"/>
    <n v="1442552400"/>
    <x v="112"/>
    <b v="0"/>
    <b v="0"/>
    <s v="theater/plays"/>
    <x v="3"/>
    <x v="3"/>
  </r>
  <r>
    <s v="Business-focused 24hour groupware"/>
    <n v="4900"/>
    <n v="8523"/>
    <n v="174"/>
    <x v="1"/>
    <n v="275"/>
    <n v="30.992727272727272"/>
    <x v="1"/>
    <s v="USD"/>
    <n v="1316667600"/>
    <x v="113"/>
    <b v="0"/>
    <b v="0"/>
    <s v="film &amp; video/television"/>
    <x v="4"/>
    <x v="19"/>
  </r>
  <r>
    <s v="Organic next generation protocol"/>
    <n v="5400"/>
    <n v="6351"/>
    <n v="118"/>
    <x v="1"/>
    <n v="67"/>
    <n v="94.791044776119406"/>
    <x v="1"/>
    <s v="USD"/>
    <n v="1390716000"/>
    <x v="114"/>
    <b v="0"/>
    <b v="0"/>
    <s v="photography/photography books"/>
    <x v="7"/>
    <x v="14"/>
  </r>
  <r>
    <s v="Reverse-engineered full-range Internet solution"/>
    <n v="5000"/>
    <n v="10748"/>
    <n v="215"/>
    <x v="1"/>
    <n v="154"/>
    <n v="69.79220779220779"/>
    <x v="1"/>
    <s v="USD"/>
    <n v="1402894800"/>
    <x v="115"/>
    <b v="0"/>
    <b v="1"/>
    <s v="film &amp; video/documentary"/>
    <x v="4"/>
    <x v="4"/>
  </r>
  <r>
    <s v="Synchronized regional synergy"/>
    <n v="75100"/>
    <n v="112272"/>
    <n v="149"/>
    <x v="1"/>
    <n v="1782"/>
    <n v="63.003367003367003"/>
    <x v="1"/>
    <s v="USD"/>
    <n v="1429246800"/>
    <x v="116"/>
    <b v="0"/>
    <b v="1"/>
    <s v="games/mobile games"/>
    <x v="6"/>
    <x v="20"/>
  </r>
  <r>
    <s v="Multi-lateral homogeneous success"/>
    <n v="45300"/>
    <n v="99361"/>
    <n v="219"/>
    <x v="1"/>
    <n v="903"/>
    <n v="110.0343300110742"/>
    <x v="1"/>
    <s v="USD"/>
    <n v="1412485200"/>
    <x v="117"/>
    <b v="0"/>
    <b v="0"/>
    <s v="games/video games"/>
    <x v="6"/>
    <x v="11"/>
  </r>
  <r>
    <s v="Seamless zero-defect solution"/>
    <n v="136800"/>
    <n v="88055"/>
    <n v="64"/>
    <x v="0"/>
    <n v="3387"/>
    <n v="25.997933274284026"/>
    <x v="1"/>
    <s v="USD"/>
    <n v="1417068000"/>
    <x v="95"/>
    <b v="0"/>
    <b v="0"/>
    <s v="publishing/fiction"/>
    <x v="5"/>
    <x v="13"/>
  </r>
  <r>
    <s v="Enhanced scalable concept"/>
    <n v="177700"/>
    <n v="33092"/>
    <n v="19"/>
    <x v="0"/>
    <n v="662"/>
    <n v="49.987915407854985"/>
    <x v="0"/>
    <s v="CAD"/>
    <n v="1448344800"/>
    <x v="118"/>
    <b v="1"/>
    <b v="0"/>
    <s v="theater/plays"/>
    <x v="3"/>
    <x v="3"/>
  </r>
  <r>
    <s v="Polarized uniform software"/>
    <n v="2600"/>
    <n v="9562"/>
    <n v="368"/>
    <x v="1"/>
    <n v="94"/>
    <n v="101.72340425531915"/>
    <x v="6"/>
    <s v="EUR"/>
    <n v="1557723600"/>
    <x v="119"/>
    <b v="0"/>
    <b v="0"/>
    <s v="photography/photography books"/>
    <x v="7"/>
    <x v="14"/>
  </r>
  <r>
    <s v="Stand-alone web-enabled moderator"/>
    <n v="5300"/>
    <n v="8475"/>
    <n v="160"/>
    <x v="1"/>
    <n v="180"/>
    <n v="47.083333333333336"/>
    <x v="1"/>
    <s v="USD"/>
    <n v="1537333200"/>
    <x v="120"/>
    <b v="0"/>
    <b v="0"/>
    <s v="theater/plays"/>
    <x v="3"/>
    <x v="3"/>
  </r>
  <r>
    <s v="Proactive methodical benchmark"/>
    <n v="180200"/>
    <n v="69617"/>
    <n v="39"/>
    <x v="0"/>
    <n v="774"/>
    <n v="89.944444444444443"/>
    <x v="1"/>
    <s v="USD"/>
    <n v="1471150800"/>
    <x v="121"/>
    <b v="0"/>
    <b v="1"/>
    <s v="theater/plays"/>
    <x v="3"/>
    <x v="3"/>
  </r>
  <r>
    <s v="Team-oriented 6thgeneration matrix"/>
    <n v="103200"/>
    <n v="53067"/>
    <n v="51"/>
    <x v="0"/>
    <n v="672"/>
    <n v="78.96875"/>
    <x v="0"/>
    <s v="CAD"/>
    <n v="1273640400"/>
    <x v="122"/>
    <b v="0"/>
    <b v="0"/>
    <s v="theater/plays"/>
    <x v="3"/>
    <x v="3"/>
  </r>
  <r>
    <s v="Phased human-resource core"/>
    <n v="70600"/>
    <n v="42596"/>
    <n v="60"/>
    <x v="3"/>
    <n v="532"/>
    <n v="80.067669172932327"/>
    <x v="1"/>
    <s v="USD"/>
    <n v="1282885200"/>
    <x v="123"/>
    <b v="0"/>
    <b v="0"/>
    <s v="music/rock"/>
    <x v="1"/>
    <x v="1"/>
  </r>
  <r>
    <s v="Mandatory tertiary implementation"/>
    <n v="148500"/>
    <n v="4756"/>
    <n v="3"/>
    <x v="3"/>
    <n v="55"/>
    <n v="86.472727272727269"/>
    <x v="2"/>
    <s v="AUD"/>
    <n v="1422943200"/>
    <x v="97"/>
    <b v="0"/>
    <b v="0"/>
    <s v="food/food trucks"/>
    <x v="0"/>
    <x v="0"/>
  </r>
  <r>
    <s v="Secured directional encryption"/>
    <n v="9600"/>
    <n v="14925"/>
    <n v="155"/>
    <x v="1"/>
    <n v="533"/>
    <n v="28.001876172607879"/>
    <x v="3"/>
    <s v="DKK"/>
    <n v="1319605200"/>
    <x v="124"/>
    <b v="0"/>
    <b v="0"/>
    <s v="film &amp; video/drama"/>
    <x v="4"/>
    <x v="6"/>
  </r>
  <r>
    <s v="Distributed 5thgeneration implementation"/>
    <n v="164700"/>
    <n v="166116"/>
    <n v="101"/>
    <x v="1"/>
    <n v="2443"/>
    <n v="67.996725337699544"/>
    <x v="4"/>
    <s v="GBP"/>
    <n v="1385704800"/>
    <x v="125"/>
    <b v="0"/>
    <b v="0"/>
    <s v="technology/web"/>
    <x v="2"/>
    <x v="2"/>
  </r>
  <r>
    <s v="Virtual static core"/>
    <n v="3300"/>
    <n v="3834"/>
    <n v="116"/>
    <x v="1"/>
    <n v="89"/>
    <n v="43.078651685393261"/>
    <x v="1"/>
    <s v="USD"/>
    <n v="1515736800"/>
    <x v="126"/>
    <b v="0"/>
    <b v="1"/>
    <s v="theater/plays"/>
    <x v="3"/>
    <x v="3"/>
  </r>
  <r>
    <s v="Secured content-based product"/>
    <n v="4500"/>
    <n v="13985"/>
    <n v="311"/>
    <x v="1"/>
    <n v="159"/>
    <n v="87.95597484276729"/>
    <x v="1"/>
    <s v="USD"/>
    <n v="1313125200"/>
    <x v="127"/>
    <b v="0"/>
    <b v="0"/>
    <s v="music/world music"/>
    <x v="1"/>
    <x v="21"/>
  </r>
  <r>
    <s v="Secured executive concept"/>
    <n v="99500"/>
    <n v="89288"/>
    <n v="90"/>
    <x v="0"/>
    <n v="940"/>
    <n v="94.987234042553197"/>
    <x v="5"/>
    <s v="CHF"/>
    <n v="1308459600"/>
    <x v="128"/>
    <b v="0"/>
    <b v="1"/>
    <s v="film &amp; video/documentary"/>
    <x v="4"/>
    <x v="4"/>
  </r>
  <r>
    <s v="Balanced zero-defect software"/>
    <n v="7700"/>
    <n v="5488"/>
    <n v="71"/>
    <x v="0"/>
    <n v="117"/>
    <n v="46.905982905982903"/>
    <x v="1"/>
    <s v="USD"/>
    <n v="1362636000"/>
    <x v="129"/>
    <b v="0"/>
    <b v="1"/>
    <s v="theater/plays"/>
    <x v="3"/>
    <x v="3"/>
  </r>
  <r>
    <s v="Distributed context-sensitive flexibility"/>
    <n v="82800"/>
    <n v="2721"/>
    <n v="3"/>
    <x v="3"/>
    <n v="58"/>
    <n v="46.913793103448278"/>
    <x v="1"/>
    <s v="USD"/>
    <n v="1402117200"/>
    <x v="130"/>
    <b v="0"/>
    <b v="1"/>
    <s v="film &amp; video/drama"/>
    <x v="4"/>
    <x v="6"/>
  </r>
  <r>
    <s v="Down-sized disintermediate support"/>
    <n v="1800"/>
    <n v="4712"/>
    <n v="262"/>
    <x v="1"/>
    <n v="50"/>
    <n v="94.24"/>
    <x v="1"/>
    <s v="USD"/>
    <n v="1286341200"/>
    <x v="131"/>
    <b v="0"/>
    <b v="0"/>
    <s v="publishing/nonfiction"/>
    <x v="5"/>
    <x v="9"/>
  </r>
  <r>
    <s v="Stand-alone mission-critical moratorium"/>
    <n v="9600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s v="Down-sized empowering protocol"/>
    <n v="92100"/>
    <n v="19246"/>
    <n v="21"/>
    <x v="0"/>
    <n v="326"/>
    <n v="59.036809815950917"/>
    <x v="1"/>
    <s v="USD"/>
    <n v="1429592400"/>
    <x v="133"/>
    <b v="0"/>
    <b v="1"/>
    <s v="technology/wearables"/>
    <x v="2"/>
    <x v="8"/>
  </r>
  <r>
    <s v="Fully-configurable coherent Internet solution"/>
    <n v="5500"/>
    <n v="12274"/>
    <n v="223"/>
    <x v="1"/>
    <n v="186"/>
    <n v="65.989247311827953"/>
    <x v="1"/>
    <s v="USD"/>
    <n v="1519538400"/>
    <x v="134"/>
    <b v="0"/>
    <b v="0"/>
    <s v="film &amp; video/documentary"/>
    <x v="4"/>
    <x v="4"/>
  </r>
  <r>
    <s v="Distributed motivating algorithm"/>
    <n v="64300"/>
    <n v="65323"/>
    <n v="102"/>
    <x v="1"/>
    <n v="1071"/>
    <n v="60.992530345471522"/>
    <x v="1"/>
    <s v="USD"/>
    <n v="1434085200"/>
    <x v="135"/>
    <b v="0"/>
    <b v="0"/>
    <s v="technology/web"/>
    <x v="2"/>
    <x v="2"/>
  </r>
  <r>
    <s v="Expanded solution-oriented benchmark"/>
    <n v="5000"/>
    <n v="11502"/>
    <n v="230"/>
    <x v="1"/>
    <n v="117"/>
    <n v="98.307692307692307"/>
    <x v="1"/>
    <s v="USD"/>
    <n v="1333688400"/>
    <x v="136"/>
    <b v="0"/>
    <b v="0"/>
    <s v="technology/web"/>
    <x v="2"/>
    <x v="2"/>
  </r>
  <r>
    <s v="Implemented discrete secured line"/>
    <n v="5400"/>
    <n v="7322"/>
    <n v="136"/>
    <x v="1"/>
    <n v="70"/>
    <n v="104.6"/>
    <x v="1"/>
    <s v="USD"/>
    <n v="1277701200"/>
    <x v="137"/>
    <b v="0"/>
    <b v="0"/>
    <s v="music/indie rock"/>
    <x v="1"/>
    <x v="7"/>
  </r>
  <r>
    <s v="Multi-lateral actuating installation"/>
    <n v="9000"/>
    <n v="11619"/>
    <n v="129"/>
    <x v="1"/>
    <n v="135"/>
    <n v="86.066666666666663"/>
    <x v="1"/>
    <s v="USD"/>
    <n v="1560747600"/>
    <x v="138"/>
    <b v="0"/>
    <b v="0"/>
    <s v="theater/plays"/>
    <x v="3"/>
    <x v="3"/>
  </r>
  <r>
    <s v="Secured reciprocal array"/>
    <n v="25000"/>
    <n v="59128"/>
    <n v="237"/>
    <x v="1"/>
    <n v="768"/>
    <n v="76.989583333333329"/>
    <x v="5"/>
    <s v="CHF"/>
    <n v="1410066000"/>
    <x v="139"/>
    <b v="0"/>
    <b v="0"/>
    <s v="technology/wearables"/>
    <x v="2"/>
    <x v="8"/>
  </r>
  <r>
    <s v="Optional bandwidth-monitored middleware"/>
    <n v="8800"/>
    <n v="1518"/>
    <n v="17"/>
    <x v="3"/>
    <n v="51"/>
    <n v="29.764705882352942"/>
    <x v="1"/>
    <s v="USD"/>
    <n v="1320732000"/>
    <x v="140"/>
    <b v="0"/>
    <b v="0"/>
    <s v="theater/plays"/>
    <x v="3"/>
    <x v="3"/>
  </r>
  <r>
    <s v="Upgradable upward-trending workforce"/>
    <n v="8300"/>
    <n v="9337"/>
    <n v="112"/>
    <x v="1"/>
    <n v="199"/>
    <n v="46.91959798994975"/>
    <x v="1"/>
    <s v="USD"/>
    <n v="1465794000"/>
    <x v="141"/>
    <b v="0"/>
    <b v="1"/>
    <s v="theater/plays"/>
    <x v="3"/>
    <x v="3"/>
  </r>
  <r>
    <s v="Upgradable hybrid capability"/>
    <n v="9300"/>
    <n v="11255"/>
    <n v="121"/>
    <x v="1"/>
    <n v="107"/>
    <n v="105.18691588785046"/>
    <x v="1"/>
    <s v="USD"/>
    <n v="1500958800"/>
    <x v="142"/>
    <b v="0"/>
    <b v="0"/>
    <s v="technology/wearables"/>
    <x v="2"/>
    <x v="8"/>
  </r>
  <r>
    <s v="Managed fresh-thinking flexibility"/>
    <n v="6200"/>
    <n v="13632"/>
    <n v="220"/>
    <x v="1"/>
    <n v="195"/>
    <n v="69.907692307692301"/>
    <x v="1"/>
    <s v="USD"/>
    <n v="1357020000"/>
    <x v="143"/>
    <b v="0"/>
    <b v="0"/>
    <s v="music/indie rock"/>
    <x v="1"/>
    <x v="7"/>
  </r>
  <r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s v="Customizable intermediate extranet"/>
    <n v="137200"/>
    <n v="88037"/>
    <n v="64"/>
    <x v="0"/>
    <n v="1467"/>
    <n v="60.011588275391958"/>
    <x v="1"/>
    <s v="USD"/>
    <n v="1402290000"/>
    <x v="145"/>
    <b v="0"/>
    <b v="0"/>
    <s v="music/electric music"/>
    <x v="1"/>
    <x v="5"/>
  </r>
  <r>
    <s v="User-centric fault-tolerant task-force"/>
    <n v="41500"/>
    <n v="175573"/>
    <n v="423"/>
    <x v="1"/>
    <n v="3376"/>
    <n v="52.006220379146917"/>
    <x v="1"/>
    <s v="USD"/>
    <n v="1487311200"/>
    <x v="146"/>
    <b v="0"/>
    <b v="0"/>
    <s v="music/indie rock"/>
    <x v="1"/>
    <x v="7"/>
  </r>
  <r>
    <s v="Multi-tiered radical definition"/>
    <n v="189400"/>
    <n v="176112"/>
    <n v="93"/>
    <x v="0"/>
    <n v="5681"/>
    <n v="31.000176025347649"/>
    <x v="1"/>
    <s v="USD"/>
    <n v="1350622800"/>
    <x v="147"/>
    <b v="0"/>
    <b v="0"/>
    <s v="theater/plays"/>
    <x v="3"/>
    <x v="3"/>
  </r>
  <r>
    <s v="Devolved foreground benchmark"/>
    <n v="171300"/>
    <n v="100650"/>
    <n v="59"/>
    <x v="0"/>
    <n v="1059"/>
    <n v="95.042492917847028"/>
    <x v="1"/>
    <s v="USD"/>
    <n v="1463029200"/>
    <x v="148"/>
    <b v="0"/>
    <b v="1"/>
    <s v="music/indie rock"/>
    <x v="1"/>
    <x v="7"/>
  </r>
  <r>
    <s v="Distributed eco-centric methodology"/>
    <n v="139500"/>
    <n v="90706"/>
    <n v="65"/>
    <x v="0"/>
    <n v="1194"/>
    <n v="75.968174204355108"/>
    <x v="1"/>
    <s v="USD"/>
    <n v="1269493200"/>
    <x v="149"/>
    <b v="0"/>
    <b v="0"/>
    <s v="theater/plays"/>
    <x v="3"/>
    <x v="3"/>
  </r>
  <r>
    <s v="Streamlined encompassing encryption"/>
    <n v="36400"/>
    <n v="26914"/>
    <n v="74"/>
    <x v="3"/>
    <n v="379"/>
    <n v="71.013192612137203"/>
    <x v="2"/>
    <s v="AUD"/>
    <n v="1570251600"/>
    <x v="150"/>
    <b v="0"/>
    <b v="0"/>
    <s v="music/rock"/>
    <x v="1"/>
    <x v="1"/>
  </r>
  <r>
    <s v="User-friendly reciprocal initiative"/>
    <n v="4200"/>
    <n v="2212"/>
    <n v="53"/>
    <x v="0"/>
    <n v="30"/>
    <n v="73.733333333333334"/>
    <x v="2"/>
    <s v="AUD"/>
    <n v="1388383200"/>
    <x v="151"/>
    <b v="0"/>
    <b v="0"/>
    <s v="photography/photography books"/>
    <x v="7"/>
    <x v="14"/>
  </r>
  <r>
    <s v="Ergonomic fresh-thinking installation"/>
    <n v="2100"/>
    <n v="4640"/>
    <n v="221"/>
    <x v="1"/>
    <n v="41"/>
    <n v="113.17073170731707"/>
    <x v="1"/>
    <s v="USD"/>
    <n v="1449554400"/>
    <x v="152"/>
    <b v="0"/>
    <b v="0"/>
    <s v="music/rock"/>
    <x v="1"/>
    <x v="1"/>
  </r>
  <r>
    <s v="Robust explicit hardware"/>
    <n v="191200"/>
    <n v="191222"/>
    <n v="100"/>
    <x v="1"/>
    <n v="1821"/>
    <n v="105.00933552992861"/>
    <x v="1"/>
    <s v="USD"/>
    <n v="1553662800"/>
    <x v="153"/>
    <b v="0"/>
    <b v="1"/>
    <s v="theater/plays"/>
    <x v="3"/>
    <x v="3"/>
  </r>
  <r>
    <s v="Stand-alone actuating support"/>
    <n v="8000"/>
    <n v="12985"/>
    <n v="162"/>
    <x v="1"/>
    <n v="164"/>
    <n v="79.176829268292678"/>
    <x v="1"/>
    <s v="USD"/>
    <n v="1556341200"/>
    <x v="154"/>
    <b v="0"/>
    <b v="0"/>
    <s v="technology/wearables"/>
    <x v="2"/>
    <x v="8"/>
  </r>
  <r>
    <s v="Cross-platform methodical process improvement"/>
    <n v="5500"/>
    <n v="4300"/>
    <n v="78"/>
    <x v="0"/>
    <n v="75"/>
    <n v="57.333333333333336"/>
    <x v="1"/>
    <s v="USD"/>
    <n v="1442984400"/>
    <x v="155"/>
    <b v="0"/>
    <b v="1"/>
    <s v="technology/web"/>
    <x v="2"/>
    <x v="2"/>
  </r>
  <r>
    <s v="Extended bottom-line open architecture"/>
    <n v="6100"/>
    <n v="9134"/>
    <n v="150"/>
    <x v="1"/>
    <n v="157"/>
    <n v="58.178343949044589"/>
    <x v="5"/>
    <s v="CHF"/>
    <n v="1544248800"/>
    <x v="156"/>
    <b v="0"/>
    <b v="0"/>
    <s v="music/rock"/>
    <x v="1"/>
    <x v="1"/>
  </r>
  <r>
    <s v="Extended reciprocal circuit"/>
    <n v="3500"/>
    <n v="8864"/>
    <n v="253"/>
    <x v="1"/>
    <n v="246"/>
    <n v="36.032520325203251"/>
    <x v="1"/>
    <s v="USD"/>
    <n v="1508475600"/>
    <x v="157"/>
    <b v="0"/>
    <b v="1"/>
    <s v="photography/photography books"/>
    <x v="7"/>
    <x v="14"/>
  </r>
  <r>
    <s v="Polarized human-resource protocol"/>
    <n v="150500"/>
    <n v="150755"/>
    <n v="100"/>
    <x v="1"/>
    <n v="1396"/>
    <n v="107.99068767908309"/>
    <x v="1"/>
    <s v="USD"/>
    <n v="1507438800"/>
    <x v="158"/>
    <b v="0"/>
    <b v="0"/>
    <s v="theater/plays"/>
    <x v="3"/>
    <x v="3"/>
  </r>
  <r>
    <s v="Synergized radical product"/>
    <n v="90400"/>
    <n v="110279"/>
    <n v="122"/>
    <x v="1"/>
    <n v="2506"/>
    <n v="44.005985634477256"/>
    <x v="1"/>
    <s v="USD"/>
    <n v="1501563600"/>
    <x v="159"/>
    <b v="0"/>
    <b v="0"/>
    <s v="technology/web"/>
    <x v="2"/>
    <x v="2"/>
  </r>
  <r>
    <s v="Robust heuristic artificial intelligence"/>
    <n v="9800"/>
    <n v="13439"/>
    <n v="137"/>
    <x v="1"/>
    <n v="244"/>
    <n v="55.077868852459019"/>
    <x v="1"/>
    <s v="USD"/>
    <n v="1292997600"/>
    <x v="160"/>
    <b v="0"/>
    <b v="0"/>
    <s v="photography/photography books"/>
    <x v="7"/>
    <x v="14"/>
  </r>
  <r>
    <s v="Robust content-based emulation"/>
    <n v="2600"/>
    <n v="10804"/>
    <n v="416"/>
    <x v="1"/>
    <n v="146"/>
    <n v="74"/>
    <x v="2"/>
    <s v="AUD"/>
    <n v="1370840400"/>
    <x v="161"/>
    <b v="0"/>
    <b v="0"/>
    <s v="theater/plays"/>
    <x v="3"/>
    <x v="3"/>
  </r>
  <r>
    <s v="Ergonomic uniform open system"/>
    <n v="128100"/>
    <n v="40107"/>
    <n v="31"/>
    <x v="0"/>
    <n v="955"/>
    <n v="41.996858638743454"/>
    <x v="3"/>
    <s v="DKK"/>
    <n v="1550815200"/>
    <x v="162"/>
    <b v="0"/>
    <b v="1"/>
    <s v="music/indie rock"/>
    <x v="1"/>
    <x v="7"/>
  </r>
  <r>
    <s v="Profit-focused modular product"/>
    <n v="23300"/>
    <n v="98811"/>
    <n v="424"/>
    <x v="1"/>
    <n v="1267"/>
    <n v="77.988161010260455"/>
    <x v="1"/>
    <s v="USD"/>
    <n v="1339909200"/>
    <x v="163"/>
    <b v="0"/>
    <b v="1"/>
    <s v="film &amp; video/shorts"/>
    <x v="4"/>
    <x v="12"/>
  </r>
  <r>
    <s v="Mandatory mobile product"/>
    <n v="188100"/>
    <n v="5528"/>
    <n v="3"/>
    <x v="0"/>
    <n v="67"/>
    <n v="82.507462686567166"/>
    <x v="1"/>
    <s v="USD"/>
    <n v="1501736400"/>
    <x v="164"/>
    <b v="0"/>
    <b v="0"/>
    <s v="music/indie rock"/>
    <x v="1"/>
    <x v="7"/>
  </r>
  <r>
    <s v="Public-key 3rdgeneration budgetary management"/>
    <n v="4900"/>
    <n v="521"/>
    <n v="11"/>
    <x v="0"/>
    <n v="5"/>
    <n v="104.2"/>
    <x v="1"/>
    <s v="USD"/>
    <n v="1395291600"/>
    <x v="165"/>
    <b v="0"/>
    <b v="0"/>
    <s v="publishing/translations"/>
    <x v="5"/>
    <x v="18"/>
  </r>
  <r>
    <s v="Centralized national firmware"/>
    <n v="800"/>
    <n v="663"/>
    <n v="83"/>
    <x v="0"/>
    <n v="26"/>
    <n v="25.5"/>
    <x v="1"/>
    <s v="USD"/>
    <n v="1405746000"/>
    <x v="166"/>
    <b v="0"/>
    <b v="1"/>
    <s v="film &amp; video/documentary"/>
    <x v="4"/>
    <x v="4"/>
  </r>
  <r>
    <s v="Cross-group 4thgeneration middleware"/>
    <n v="96700"/>
    <n v="157635"/>
    <n v="163"/>
    <x v="1"/>
    <n v="1561"/>
    <n v="100.98334401024984"/>
    <x v="1"/>
    <s v="USD"/>
    <n v="1368853200"/>
    <x v="167"/>
    <b v="0"/>
    <b v="0"/>
    <s v="theater/plays"/>
    <x v="3"/>
    <x v="3"/>
  </r>
  <r>
    <s v="Pre-emptive scalable access"/>
    <n v="600"/>
    <n v="5368"/>
    <n v="895"/>
    <x v="1"/>
    <n v="48"/>
    <n v="111.83333333333333"/>
    <x v="1"/>
    <s v="USD"/>
    <n v="1444021200"/>
    <x v="168"/>
    <b v="0"/>
    <b v="1"/>
    <s v="technology/wearables"/>
    <x v="2"/>
    <x v="8"/>
  </r>
  <r>
    <s v="Sharable intangible migration"/>
    <n v="181200"/>
    <n v="47459"/>
    <n v="26"/>
    <x v="0"/>
    <n v="1130"/>
    <n v="41.999115044247787"/>
    <x v="1"/>
    <s v="USD"/>
    <n v="1472619600"/>
    <x v="169"/>
    <b v="0"/>
    <b v="0"/>
    <s v="theater/plays"/>
    <x v="3"/>
    <x v="3"/>
  </r>
  <r>
    <s v="Proactive scalable Graphical User Interface"/>
    <n v="115000"/>
    <n v="86060"/>
    <n v="75"/>
    <x v="0"/>
    <n v="782"/>
    <n v="110.05115089514067"/>
    <x v="1"/>
    <s v="USD"/>
    <n v="1472878800"/>
    <x v="170"/>
    <b v="0"/>
    <b v="0"/>
    <s v="theater/plays"/>
    <x v="3"/>
    <x v="3"/>
  </r>
  <r>
    <s v="Digitized solution-oriented product"/>
    <n v="38800"/>
    <n v="161593"/>
    <n v="416"/>
    <x v="1"/>
    <n v="2739"/>
    <n v="58.997079225994888"/>
    <x v="1"/>
    <s v="USD"/>
    <n v="1289800800"/>
    <x v="171"/>
    <b v="0"/>
    <b v="0"/>
    <s v="theater/plays"/>
    <x v="3"/>
    <x v="3"/>
  </r>
  <r>
    <s v="Triple-buffered cohesive structure"/>
    <n v="7200"/>
    <n v="6927"/>
    <n v="96"/>
    <x v="0"/>
    <n v="210"/>
    <n v="32.985714285714288"/>
    <x v="1"/>
    <s v="USD"/>
    <n v="1505970000"/>
    <x v="172"/>
    <b v="0"/>
    <b v="0"/>
    <s v="food/food trucks"/>
    <x v="0"/>
    <x v="0"/>
  </r>
  <r>
    <s v="Realigned human-resource orchestration"/>
    <n v="44500"/>
    <n v="159185"/>
    <n v="358"/>
    <x v="1"/>
    <n v="3537"/>
    <n v="45.005654509471306"/>
    <x v="0"/>
    <s v="CAD"/>
    <n v="1363496400"/>
    <x v="173"/>
    <b v="0"/>
    <b v="1"/>
    <s v="theater/plays"/>
    <x v="3"/>
    <x v="3"/>
  </r>
  <r>
    <s v="Optional clear-thinking software"/>
    <n v="56000"/>
    <n v="172736"/>
    <n v="308"/>
    <x v="1"/>
    <n v="2107"/>
    <n v="81.98196487897485"/>
    <x v="2"/>
    <s v="AUD"/>
    <n v="1269234000"/>
    <x v="174"/>
    <b v="0"/>
    <b v="0"/>
    <s v="technology/wearables"/>
    <x v="2"/>
    <x v="8"/>
  </r>
  <r>
    <s v="Centralized global approach"/>
    <n v="8600"/>
    <n v="5315"/>
    <n v="62"/>
    <x v="0"/>
    <n v="136"/>
    <n v="39.080882352941174"/>
    <x v="1"/>
    <s v="USD"/>
    <n v="1507093200"/>
    <x v="175"/>
    <b v="0"/>
    <b v="0"/>
    <s v="technology/web"/>
    <x v="2"/>
    <x v="2"/>
  </r>
  <r>
    <s v="Reverse-engineered bandwidth-monitored contingency"/>
    <n v="27100"/>
    <n v="195750"/>
    <n v="722"/>
    <x v="1"/>
    <n v="3318"/>
    <n v="58.996383363471971"/>
    <x v="3"/>
    <s v="DKK"/>
    <n v="1560574800"/>
    <x v="176"/>
    <b v="0"/>
    <b v="0"/>
    <s v="theater/plays"/>
    <x v="3"/>
    <x v="3"/>
  </r>
  <r>
    <s v="Pre-emptive bandwidth-monitored instruction set"/>
    <n v="5100"/>
    <n v="3525"/>
    <n v="69"/>
    <x v="0"/>
    <n v="86"/>
    <n v="40.988372093023258"/>
    <x v="0"/>
    <s v="CAD"/>
    <n v="1284008400"/>
    <x v="177"/>
    <b v="0"/>
    <b v="0"/>
    <s v="music/rock"/>
    <x v="1"/>
    <x v="1"/>
  </r>
  <r>
    <s v="Adaptive asynchronous emulation"/>
    <n v="3600"/>
    <n v="10550"/>
    <n v="293"/>
    <x v="1"/>
    <n v="340"/>
    <n v="31.029411764705884"/>
    <x v="1"/>
    <s v="USD"/>
    <n v="1556859600"/>
    <x v="178"/>
    <b v="0"/>
    <b v="0"/>
    <s v="theater/plays"/>
    <x v="3"/>
    <x v="3"/>
  </r>
  <r>
    <s v="Innovative actuating conglomeration"/>
    <n v="1000"/>
    <n v="718"/>
    <n v="72"/>
    <x v="0"/>
    <n v="19"/>
    <n v="37.789473684210527"/>
    <x v="1"/>
    <s v="USD"/>
    <n v="1526187600"/>
    <x v="179"/>
    <b v="0"/>
    <b v="0"/>
    <s v="film &amp; video/television"/>
    <x v="4"/>
    <x v="19"/>
  </r>
  <r>
    <s v="Grass-roots foreground policy"/>
    <n v="88800"/>
    <n v="28358"/>
    <n v="32"/>
    <x v="0"/>
    <n v="886"/>
    <n v="32.006772009029348"/>
    <x v="1"/>
    <s v="USD"/>
    <n v="1400821200"/>
    <x v="180"/>
    <b v="0"/>
    <b v="0"/>
    <s v="theater/plays"/>
    <x v="3"/>
    <x v="3"/>
  </r>
  <r>
    <s v="Horizontal transitional paradigm"/>
    <n v="60200"/>
    <n v="138384"/>
    <n v="230"/>
    <x v="1"/>
    <n v="1442"/>
    <n v="95.966712898751737"/>
    <x v="0"/>
    <s v="CAD"/>
    <n v="1361599200"/>
    <x v="181"/>
    <b v="0"/>
    <b v="1"/>
    <s v="film &amp; video/shorts"/>
    <x v="4"/>
    <x v="12"/>
  </r>
  <r>
    <s v="Networked didactic info-mediaries"/>
    <n v="8200"/>
    <n v="2625"/>
    <n v="32"/>
    <x v="0"/>
    <n v="35"/>
    <n v="75"/>
    <x v="6"/>
    <s v="EUR"/>
    <n v="1417500000"/>
    <x v="182"/>
    <b v="0"/>
    <b v="0"/>
    <s v="theater/plays"/>
    <x v="3"/>
    <x v="3"/>
  </r>
  <r>
    <s v="Switchable contextually-based access"/>
    <n v="191300"/>
    <n v="45004"/>
    <n v="24"/>
    <x v="3"/>
    <n v="441"/>
    <n v="102.0498866213152"/>
    <x v="1"/>
    <s v="USD"/>
    <n v="1457071200"/>
    <x v="183"/>
    <b v="0"/>
    <b v="0"/>
    <s v="theater/plays"/>
    <x v="3"/>
    <x v="3"/>
  </r>
  <r>
    <s v="Up-sized dynamic throughput"/>
    <n v="3700"/>
    <n v="2538"/>
    <n v="69"/>
    <x v="0"/>
    <n v="24"/>
    <n v="105.75"/>
    <x v="1"/>
    <s v="USD"/>
    <n v="1370322000"/>
    <x v="184"/>
    <b v="0"/>
    <b v="1"/>
    <s v="theater/plays"/>
    <x v="3"/>
    <x v="3"/>
  </r>
  <r>
    <s v="Mandatory reciprocal superstructure"/>
    <n v="8400"/>
    <n v="3188"/>
    <n v="38"/>
    <x v="0"/>
    <n v="86"/>
    <n v="37.069767441860463"/>
    <x v="6"/>
    <s v="EUR"/>
    <n v="1552366800"/>
    <x v="185"/>
    <b v="0"/>
    <b v="0"/>
    <s v="theater/plays"/>
    <x v="3"/>
    <x v="3"/>
  </r>
  <r>
    <s v="Upgradable 4thgeneration productivity"/>
    <n v="42600"/>
    <n v="8517"/>
    <n v="20"/>
    <x v="0"/>
    <n v="243"/>
    <n v="35.049382716049379"/>
    <x v="1"/>
    <s v="USD"/>
    <n v="1403845200"/>
    <x v="186"/>
    <b v="0"/>
    <b v="0"/>
    <s v="music/rock"/>
    <x v="1"/>
    <x v="1"/>
  </r>
  <r>
    <s v="Progressive discrete hub"/>
    <n v="6600"/>
    <n v="3012"/>
    <n v="46"/>
    <x v="0"/>
    <n v="65"/>
    <n v="46.338461538461537"/>
    <x v="1"/>
    <s v="USD"/>
    <n v="1523163600"/>
    <x v="187"/>
    <b v="1"/>
    <b v="0"/>
    <s v="music/indie rock"/>
    <x v="1"/>
    <x v="7"/>
  </r>
  <r>
    <s v="Assimilated multi-tasking archive"/>
    <n v="7100"/>
    <n v="8716"/>
    <n v="123"/>
    <x v="1"/>
    <n v="126"/>
    <n v="69.174603174603178"/>
    <x v="1"/>
    <s v="USD"/>
    <n v="1442206800"/>
    <x v="188"/>
    <b v="0"/>
    <b v="0"/>
    <s v="music/metal"/>
    <x v="1"/>
    <x v="16"/>
  </r>
  <r>
    <s v="Upgradable high-level solution"/>
    <n v="15800"/>
    <n v="57157"/>
    <n v="362"/>
    <x v="1"/>
    <n v="524"/>
    <n v="109.07824427480917"/>
    <x v="1"/>
    <s v="USD"/>
    <n v="1532840400"/>
    <x v="189"/>
    <b v="0"/>
    <b v="0"/>
    <s v="music/electric music"/>
    <x v="1"/>
    <x v="5"/>
  </r>
  <r>
    <s v="Organic bandwidth-monitored frame"/>
    <n v="8200"/>
    <n v="5178"/>
    <n v="63"/>
    <x v="0"/>
    <n v="100"/>
    <n v="51.78"/>
    <x v="3"/>
    <s v="DKK"/>
    <n v="1472878800"/>
    <x v="190"/>
    <b v="0"/>
    <b v="0"/>
    <s v="technology/wearables"/>
    <x v="2"/>
    <x v="8"/>
  </r>
  <r>
    <s v="Business-focused logistical framework"/>
    <n v="54700"/>
    <n v="163118"/>
    <n v="298"/>
    <x v="1"/>
    <n v="1989"/>
    <n v="82.010055304172951"/>
    <x v="1"/>
    <s v="USD"/>
    <n v="1498194000"/>
    <x v="191"/>
    <b v="0"/>
    <b v="0"/>
    <s v="film &amp; video/drama"/>
    <x v="4"/>
    <x v="6"/>
  </r>
  <r>
    <s v="Universal multi-state capability"/>
    <n v="63200"/>
    <n v="6041"/>
    <n v="10"/>
    <x v="0"/>
    <n v="168"/>
    <n v="35.958333333333336"/>
    <x v="1"/>
    <s v="USD"/>
    <n v="1281070800"/>
    <x v="192"/>
    <b v="0"/>
    <b v="0"/>
    <s v="music/electric music"/>
    <x v="1"/>
    <x v="5"/>
  </r>
  <r>
    <s v="Digitized reciprocal infrastructure"/>
    <n v="1800"/>
    <n v="968"/>
    <n v="54"/>
    <x v="0"/>
    <n v="13"/>
    <n v="74.461538461538467"/>
    <x v="1"/>
    <s v="USD"/>
    <n v="1436245200"/>
    <x v="193"/>
    <b v="0"/>
    <b v="0"/>
    <s v="music/rock"/>
    <x v="1"/>
    <x v="1"/>
  </r>
  <r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s v="Cross-platform bi-directional workforce"/>
    <n v="2100"/>
    <n v="14305"/>
    <n v="681"/>
    <x v="1"/>
    <n v="157"/>
    <n v="91.114649681528661"/>
    <x v="1"/>
    <s v="USD"/>
    <n v="1406264400"/>
    <x v="195"/>
    <b v="0"/>
    <b v="0"/>
    <s v="technology/web"/>
    <x v="2"/>
    <x v="2"/>
  </r>
  <r>
    <s v="Upgradable scalable methodology"/>
    <n v="8300"/>
    <n v="6543"/>
    <n v="79"/>
    <x v="3"/>
    <n v="82"/>
    <n v="79.792682926829272"/>
    <x v="1"/>
    <s v="USD"/>
    <n v="1317531600"/>
    <x v="196"/>
    <b v="0"/>
    <b v="0"/>
    <s v="food/food trucks"/>
    <x v="0"/>
    <x v="0"/>
  </r>
  <r>
    <s v="Customer-focused client-server service-desk"/>
    <n v="143900"/>
    <n v="193413"/>
    <n v="134"/>
    <x v="1"/>
    <n v="4498"/>
    <n v="42.999777678968428"/>
    <x v="2"/>
    <s v="AUD"/>
    <n v="1484632800"/>
    <x v="197"/>
    <b v="0"/>
    <b v="0"/>
    <s v="theater/plays"/>
    <x v="3"/>
    <x v="3"/>
  </r>
  <r>
    <s v="Mandatory multimedia leverage"/>
    <n v="75000"/>
    <n v="2529"/>
    <n v="3"/>
    <x v="0"/>
    <n v="40"/>
    <n v="63.225000000000001"/>
    <x v="1"/>
    <s v="USD"/>
    <n v="1301806800"/>
    <x v="198"/>
    <b v="0"/>
    <b v="0"/>
    <s v="music/jazz"/>
    <x v="1"/>
    <x v="17"/>
  </r>
  <r>
    <s v="Focused analyzing circuit"/>
    <n v="1300"/>
    <n v="5614"/>
    <n v="432"/>
    <x v="1"/>
    <n v="80"/>
    <n v="70.174999999999997"/>
    <x v="1"/>
    <s v="USD"/>
    <n v="1539752400"/>
    <x v="199"/>
    <b v="1"/>
    <b v="0"/>
    <s v="theater/plays"/>
    <x v="3"/>
    <x v="3"/>
  </r>
  <r>
    <s v="Fundamental grid-enabled strategy"/>
    <n v="9000"/>
    <n v="3496"/>
    <n v="39"/>
    <x v="3"/>
    <n v="57"/>
    <n v="61.333333333333336"/>
    <x v="1"/>
    <s v="USD"/>
    <n v="1267250400"/>
    <x v="200"/>
    <b v="0"/>
    <b v="0"/>
    <s v="publishing/fiction"/>
    <x v="5"/>
    <x v="13"/>
  </r>
  <r>
    <s v="Digitized 5thgeneration knowledgebase"/>
    <n v="1000"/>
    <n v="4257"/>
    <n v="426"/>
    <x v="1"/>
    <n v="43"/>
    <n v="99"/>
    <x v="1"/>
    <s v="USD"/>
    <n v="1535432400"/>
    <x v="201"/>
    <b v="0"/>
    <b v="1"/>
    <s v="music/rock"/>
    <x v="1"/>
    <x v="1"/>
  </r>
  <r>
    <s v="Mandatory multi-tasking encryption"/>
    <n v="196900"/>
    <n v="199110"/>
    <n v="101"/>
    <x v="1"/>
    <n v="2053"/>
    <n v="96.984900146127615"/>
    <x v="1"/>
    <s v="USD"/>
    <n v="1510207200"/>
    <x v="202"/>
    <b v="0"/>
    <b v="0"/>
    <s v="film &amp; video/documentary"/>
    <x v="4"/>
    <x v="4"/>
  </r>
  <r>
    <s v="Distributed system-worthy application"/>
    <n v="194500"/>
    <n v="41212"/>
    <n v="21"/>
    <x v="2"/>
    <n v="808"/>
    <n v="51.004950495049506"/>
    <x v="2"/>
    <s v="AUD"/>
    <n v="1462510800"/>
    <x v="203"/>
    <b v="0"/>
    <b v="0"/>
    <s v="film &amp; video/documentary"/>
    <x v="4"/>
    <x v="4"/>
  </r>
  <r>
    <s v="Synergistic tertiary time-frame"/>
    <n v="9400"/>
    <n v="6338"/>
    <n v="67"/>
    <x v="0"/>
    <n v="226"/>
    <n v="28.044247787610619"/>
    <x v="3"/>
    <s v="DKK"/>
    <n v="1488520800"/>
    <x v="204"/>
    <b v="0"/>
    <b v="0"/>
    <s v="film &amp; video/science fiction"/>
    <x v="4"/>
    <x v="22"/>
  </r>
  <r>
    <s v="Customer-focused impactful benchmark"/>
    <n v="104400"/>
    <n v="99100"/>
    <n v="95"/>
    <x v="0"/>
    <n v="1625"/>
    <n v="60.984615384615381"/>
    <x v="1"/>
    <s v="USD"/>
    <n v="1377579600"/>
    <x v="205"/>
    <b v="0"/>
    <b v="0"/>
    <s v="theater/plays"/>
    <x v="3"/>
    <x v="3"/>
  </r>
  <r>
    <s v="Profound next generation infrastructure"/>
    <n v="8100"/>
    <n v="12300"/>
    <n v="152"/>
    <x v="1"/>
    <n v="168"/>
    <n v="73.214285714285708"/>
    <x v="1"/>
    <s v="USD"/>
    <n v="1576389600"/>
    <x v="206"/>
    <b v="0"/>
    <b v="0"/>
    <s v="theater/plays"/>
    <x v="3"/>
    <x v="3"/>
  </r>
  <r>
    <s v="Face-to-face encompassing info-mediaries"/>
    <n v="87900"/>
    <n v="171549"/>
    <n v="195"/>
    <x v="1"/>
    <n v="4289"/>
    <n v="39.997435299603637"/>
    <x v="1"/>
    <s v="USD"/>
    <n v="1289019600"/>
    <x v="207"/>
    <b v="0"/>
    <b v="1"/>
    <s v="music/indie rock"/>
    <x v="1"/>
    <x v="7"/>
  </r>
  <r>
    <s v="Open-source fresh-thinking policy"/>
    <n v="1400"/>
    <n v="14324"/>
    <n v="1023"/>
    <x v="1"/>
    <n v="165"/>
    <n v="86.812121212121212"/>
    <x v="1"/>
    <s v="USD"/>
    <n v="1282194000"/>
    <x v="208"/>
    <b v="0"/>
    <b v="0"/>
    <s v="music/rock"/>
    <x v="1"/>
    <x v="1"/>
  </r>
  <r>
    <s v="Extended 24/7 implementation"/>
    <n v="156800"/>
    <n v="6024"/>
    <n v="4"/>
    <x v="0"/>
    <n v="143"/>
    <n v="42.125874125874127"/>
    <x v="1"/>
    <s v="USD"/>
    <n v="1550037600"/>
    <x v="209"/>
    <b v="0"/>
    <b v="0"/>
    <s v="theater/plays"/>
    <x v="3"/>
    <x v="3"/>
  </r>
  <r>
    <s v="Organic dynamic algorithm"/>
    <n v="121700"/>
    <n v="188721"/>
    <n v="155"/>
    <x v="1"/>
    <n v="1815"/>
    <n v="103.97851239669421"/>
    <x v="1"/>
    <s v="USD"/>
    <n v="1321941600"/>
    <x v="210"/>
    <b v="0"/>
    <b v="0"/>
    <s v="theater/plays"/>
    <x v="3"/>
    <x v="3"/>
  </r>
  <r>
    <s v="Organic multi-tasking focus group"/>
    <n v="129400"/>
    <n v="57911"/>
    <n v="45"/>
    <x v="0"/>
    <n v="934"/>
    <n v="62.003211991434689"/>
    <x v="1"/>
    <s v="USD"/>
    <n v="1556427600"/>
    <x v="211"/>
    <b v="0"/>
    <b v="0"/>
    <s v="film &amp; video/science fiction"/>
    <x v="4"/>
    <x v="22"/>
  </r>
  <r>
    <s v="Adaptive logistical initiative"/>
    <n v="5700"/>
    <n v="12309"/>
    <n v="216"/>
    <x v="1"/>
    <n v="397"/>
    <n v="31.005037783375315"/>
    <x v="4"/>
    <s v="GBP"/>
    <n v="1320991200"/>
    <x v="212"/>
    <b v="0"/>
    <b v="1"/>
    <s v="film &amp; video/shorts"/>
    <x v="4"/>
    <x v="12"/>
  </r>
  <r>
    <s v="Stand-alone mobile customer loyalty"/>
    <n v="41700"/>
    <n v="138497"/>
    <n v="332"/>
    <x v="1"/>
    <n v="1539"/>
    <n v="89.991552956465242"/>
    <x v="1"/>
    <s v="USD"/>
    <n v="1345093200"/>
    <x v="213"/>
    <b v="0"/>
    <b v="0"/>
    <s v="film &amp; video/animation"/>
    <x v="4"/>
    <x v="10"/>
  </r>
  <r>
    <s v="Focused composite approach"/>
    <n v="7900"/>
    <n v="667"/>
    <n v="8"/>
    <x v="0"/>
    <n v="17"/>
    <n v="39.235294117647058"/>
    <x v="1"/>
    <s v="USD"/>
    <n v="1309496400"/>
    <x v="214"/>
    <b v="1"/>
    <b v="0"/>
    <s v="theater/plays"/>
    <x v="3"/>
    <x v="3"/>
  </r>
  <r>
    <s v="Face-to-face clear-thinking Local Area Network"/>
    <n v="121500"/>
    <n v="119830"/>
    <n v="99"/>
    <x v="0"/>
    <n v="2179"/>
    <n v="54.993116108306566"/>
    <x v="1"/>
    <s v="USD"/>
    <n v="1340254800"/>
    <x v="215"/>
    <b v="1"/>
    <b v="0"/>
    <s v="food/food trucks"/>
    <x v="0"/>
    <x v="0"/>
  </r>
  <r>
    <s v="Cross-group cohesive circuit"/>
    <n v="4800"/>
    <n v="6623"/>
    <n v="138"/>
    <x v="1"/>
    <n v="138"/>
    <n v="47.992753623188406"/>
    <x v="1"/>
    <s v="USD"/>
    <n v="1412226000"/>
    <x v="216"/>
    <b v="0"/>
    <b v="0"/>
    <s v="photography/photography books"/>
    <x v="7"/>
    <x v="14"/>
  </r>
  <r>
    <s v="Synergistic explicit capability"/>
    <n v="87300"/>
    <n v="81897"/>
    <n v="94"/>
    <x v="0"/>
    <n v="931"/>
    <n v="87.966702470461868"/>
    <x v="1"/>
    <s v="USD"/>
    <n v="1458104400"/>
    <x v="217"/>
    <b v="0"/>
    <b v="0"/>
    <s v="theater/plays"/>
    <x v="3"/>
    <x v="3"/>
  </r>
  <r>
    <s v="Diverse analyzing definition"/>
    <n v="46300"/>
    <n v="186885"/>
    <n v="404"/>
    <x v="1"/>
    <n v="3594"/>
    <n v="51.999165275459099"/>
    <x v="1"/>
    <s v="USD"/>
    <n v="1411534800"/>
    <x v="218"/>
    <b v="0"/>
    <b v="0"/>
    <s v="film &amp; video/science fiction"/>
    <x v="4"/>
    <x v="22"/>
  </r>
  <r>
    <s v="Enterprise-wide reciprocal success"/>
    <n v="67800"/>
    <n v="176398"/>
    <n v="260"/>
    <x v="1"/>
    <n v="5880"/>
    <n v="29.999659863945578"/>
    <x v="1"/>
    <s v="USD"/>
    <n v="1399093200"/>
    <x v="219"/>
    <b v="1"/>
    <b v="0"/>
    <s v="music/rock"/>
    <x v="1"/>
    <x v="1"/>
  </r>
  <r>
    <s v="Progressive neutral middleware"/>
    <n v="3000"/>
    <n v="10999"/>
    <n v="367"/>
    <x v="1"/>
    <n v="112"/>
    <n v="98.205357142857139"/>
    <x v="1"/>
    <s v="USD"/>
    <n v="1270702800"/>
    <x v="122"/>
    <b v="0"/>
    <b v="0"/>
    <s v="photography/photography books"/>
    <x v="7"/>
    <x v="14"/>
  </r>
  <r>
    <s v="Intuitive exuding process improvement"/>
    <n v="60900"/>
    <n v="102751"/>
    <n v="169"/>
    <x v="1"/>
    <n v="943"/>
    <n v="108.96182396606575"/>
    <x v="1"/>
    <s v="USD"/>
    <n v="1431666000"/>
    <x v="220"/>
    <b v="0"/>
    <b v="0"/>
    <s v="games/mobile games"/>
    <x v="6"/>
    <x v="20"/>
  </r>
  <r>
    <s v="Exclusive real-time protocol"/>
    <n v="137900"/>
    <n v="165352"/>
    <n v="120"/>
    <x v="1"/>
    <n v="2468"/>
    <n v="66.998379254457049"/>
    <x v="1"/>
    <s v="USD"/>
    <n v="1472619600"/>
    <x v="221"/>
    <b v="0"/>
    <b v="0"/>
    <s v="film &amp; video/animation"/>
    <x v="4"/>
    <x v="10"/>
  </r>
  <r>
    <s v="Extended encompassing application"/>
    <n v="85600"/>
    <n v="165798"/>
    <n v="194"/>
    <x v="1"/>
    <n v="2551"/>
    <n v="64.99333594668758"/>
    <x v="1"/>
    <s v="USD"/>
    <n v="1496293200"/>
    <x v="222"/>
    <b v="0"/>
    <b v="1"/>
    <s v="games/mobile games"/>
    <x v="6"/>
    <x v="20"/>
  </r>
  <r>
    <s v="Progressive value-added ability"/>
    <n v="2400"/>
    <n v="10084"/>
    <n v="420"/>
    <x v="1"/>
    <n v="101"/>
    <n v="99.841584158415841"/>
    <x v="1"/>
    <s v="USD"/>
    <n v="1575612000"/>
    <x v="223"/>
    <b v="0"/>
    <b v="0"/>
    <s v="games/video games"/>
    <x v="6"/>
    <x v="11"/>
  </r>
  <r>
    <s v="Cross-platform uniform hardware"/>
    <n v="7200"/>
    <n v="5523"/>
    <n v="77"/>
    <x v="3"/>
    <n v="67"/>
    <n v="82.432835820895519"/>
    <x v="1"/>
    <s v="USD"/>
    <n v="1369112400"/>
    <x v="224"/>
    <b v="0"/>
    <b v="0"/>
    <s v="theater/plays"/>
    <x v="3"/>
    <x v="3"/>
  </r>
  <r>
    <s v="Progressive secondary portal"/>
    <n v="3400"/>
    <n v="5823"/>
    <n v="171"/>
    <x v="1"/>
    <n v="92"/>
    <n v="63.293478260869563"/>
    <x v="1"/>
    <s v="USD"/>
    <n v="1469422800"/>
    <x v="225"/>
    <b v="0"/>
    <b v="0"/>
    <s v="theater/plays"/>
    <x v="3"/>
    <x v="3"/>
  </r>
  <r>
    <s v="Multi-lateral national adapter"/>
    <n v="3800"/>
    <n v="6000"/>
    <n v="158"/>
    <x v="1"/>
    <n v="62"/>
    <n v="96.774193548387103"/>
    <x v="1"/>
    <s v="USD"/>
    <n v="1307854800"/>
    <x v="226"/>
    <b v="0"/>
    <b v="0"/>
    <s v="film &amp; video/animation"/>
    <x v="4"/>
    <x v="10"/>
  </r>
  <r>
    <s v="Enterprise-wide motivating matrices"/>
    <n v="7500"/>
    <n v="8181"/>
    <n v="109"/>
    <x v="1"/>
    <n v="149"/>
    <n v="54.906040268456373"/>
    <x v="6"/>
    <s v="EUR"/>
    <n v="1503378000"/>
    <x v="227"/>
    <b v="0"/>
    <b v="1"/>
    <s v="games/video games"/>
    <x v="6"/>
    <x v="11"/>
  </r>
  <r>
    <s v="Polarized upward-trending Local Area Network"/>
    <n v="8600"/>
    <n v="3589"/>
    <n v="42"/>
    <x v="0"/>
    <n v="92"/>
    <n v="39.010869565217391"/>
    <x v="1"/>
    <s v="USD"/>
    <n v="1486965600"/>
    <x v="228"/>
    <b v="0"/>
    <b v="0"/>
    <s v="film &amp; video/animation"/>
    <x v="4"/>
    <x v="10"/>
  </r>
  <r>
    <s v="Object-based directional function"/>
    <n v="39500"/>
    <n v="4323"/>
    <n v="11"/>
    <x v="0"/>
    <n v="57"/>
    <n v="75.84210526315789"/>
    <x v="2"/>
    <s v="AUD"/>
    <n v="1561438800"/>
    <x v="229"/>
    <b v="0"/>
    <b v="1"/>
    <s v="music/rock"/>
    <x v="1"/>
    <x v="1"/>
  </r>
  <r>
    <s v="Re-contextualized tangible open architecture"/>
    <n v="9300"/>
    <n v="14822"/>
    <n v="159"/>
    <x v="1"/>
    <n v="329"/>
    <n v="45.051671732522799"/>
    <x v="1"/>
    <s v="USD"/>
    <n v="1398402000"/>
    <x v="230"/>
    <b v="0"/>
    <b v="0"/>
    <s v="film &amp; video/animation"/>
    <x v="4"/>
    <x v="10"/>
  </r>
  <r>
    <s v="Distributed systemic adapter"/>
    <n v="2400"/>
    <n v="10138"/>
    <n v="422"/>
    <x v="1"/>
    <n v="97"/>
    <n v="104.51546391752578"/>
    <x v="3"/>
    <s v="DKK"/>
    <n v="1513231200"/>
    <x v="231"/>
    <b v="0"/>
    <b v="1"/>
    <s v="theater/plays"/>
    <x v="3"/>
    <x v="3"/>
  </r>
  <r>
    <s v="Networked web-enabled instruction set"/>
    <n v="3200"/>
    <n v="3127"/>
    <n v="98"/>
    <x v="0"/>
    <n v="41"/>
    <n v="76.268292682926827"/>
    <x v="1"/>
    <s v="USD"/>
    <n v="1440824400"/>
    <x v="232"/>
    <b v="0"/>
    <b v="0"/>
    <s v="technology/wearables"/>
    <x v="2"/>
    <x v="8"/>
  </r>
  <r>
    <s v="Vision-oriented dynamic service-desk"/>
    <n v="29400"/>
    <n v="123124"/>
    <n v="419"/>
    <x v="1"/>
    <n v="1784"/>
    <n v="69.015695067264573"/>
    <x v="1"/>
    <s v="USD"/>
    <n v="1281070800"/>
    <x v="233"/>
    <b v="0"/>
    <b v="0"/>
    <s v="theater/plays"/>
    <x v="3"/>
    <x v="3"/>
  </r>
  <r>
    <s v="Vision-oriented actuating open system"/>
    <n v="168500"/>
    <n v="171729"/>
    <n v="102"/>
    <x v="1"/>
    <n v="1684"/>
    <n v="101.97684085510689"/>
    <x v="2"/>
    <s v="AUD"/>
    <n v="1397365200"/>
    <x v="234"/>
    <b v="0"/>
    <b v="1"/>
    <s v="publishing/nonfiction"/>
    <x v="5"/>
    <x v="9"/>
  </r>
  <r>
    <s v="Sharable scalable core"/>
    <n v="8400"/>
    <n v="10729"/>
    <n v="128"/>
    <x v="1"/>
    <n v="250"/>
    <n v="42.915999999999997"/>
    <x v="1"/>
    <s v="USD"/>
    <n v="1494392400"/>
    <x v="235"/>
    <b v="0"/>
    <b v="1"/>
    <s v="music/rock"/>
    <x v="1"/>
    <x v="1"/>
  </r>
  <r>
    <s v="Customer-focused attitude-oriented function"/>
    <n v="2300"/>
    <n v="10240"/>
    <n v="445"/>
    <x v="1"/>
    <n v="238"/>
    <n v="43.025210084033617"/>
    <x v="1"/>
    <s v="USD"/>
    <n v="1520143200"/>
    <x v="236"/>
    <b v="0"/>
    <b v="0"/>
    <s v="theater/plays"/>
    <x v="3"/>
    <x v="3"/>
  </r>
  <r>
    <s v="Reverse-engineered system-worthy extranet"/>
    <n v="700"/>
    <n v="3988"/>
    <n v="570"/>
    <x v="1"/>
    <n v="53"/>
    <n v="75.245283018867923"/>
    <x v="1"/>
    <s v="USD"/>
    <n v="1405314000"/>
    <x v="237"/>
    <b v="0"/>
    <b v="0"/>
    <s v="theater/plays"/>
    <x v="3"/>
    <x v="3"/>
  </r>
  <r>
    <s v="Re-engineered systematic monitoring"/>
    <n v="2900"/>
    <n v="14771"/>
    <n v="509"/>
    <x v="1"/>
    <n v="214"/>
    <n v="69.023364485981304"/>
    <x v="1"/>
    <s v="USD"/>
    <n v="1396846800"/>
    <x v="238"/>
    <b v="0"/>
    <b v="0"/>
    <s v="theater/plays"/>
    <x v="3"/>
    <x v="3"/>
  </r>
  <r>
    <s v="Seamless value-added standardization"/>
    <n v="4500"/>
    <n v="14649"/>
    <n v="326"/>
    <x v="1"/>
    <n v="222"/>
    <n v="65.986486486486484"/>
    <x v="1"/>
    <s v="USD"/>
    <n v="1375678800"/>
    <x v="239"/>
    <b v="0"/>
    <b v="0"/>
    <s v="technology/web"/>
    <x v="2"/>
    <x v="2"/>
  </r>
  <r>
    <s v="Triple-buffered fresh-thinking frame"/>
    <n v="19800"/>
    <n v="184658"/>
    <n v="933"/>
    <x v="1"/>
    <n v="1884"/>
    <n v="98.013800424628457"/>
    <x v="1"/>
    <s v="USD"/>
    <n v="1482386400"/>
    <x v="240"/>
    <b v="0"/>
    <b v="1"/>
    <s v="publishing/fiction"/>
    <x v="5"/>
    <x v="13"/>
  </r>
  <r>
    <s v="Streamlined holistic knowledgebase"/>
    <n v="6200"/>
    <n v="13103"/>
    <n v="211"/>
    <x v="1"/>
    <n v="218"/>
    <n v="60.105504587155963"/>
    <x v="2"/>
    <s v="AUD"/>
    <n v="1420005600"/>
    <x v="241"/>
    <b v="0"/>
    <b v="0"/>
    <s v="games/mobile games"/>
    <x v="6"/>
    <x v="20"/>
  </r>
  <r>
    <s v="Up-sized intermediate website"/>
    <n v="61500"/>
    <n v="168095"/>
    <n v="273"/>
    <x v="1"/>
    <n v="6465"/>
    <n v="26.000773395204948"/>
    <x v="1"/>
    <s v="USD"/>
    <n v="1420178400"/>
    <x v="242"/>
    <b v="0"/>
    <b v="0"/>
    <s v="publishing/translations"/>
    <x v="5"/>
    <x v="18"/>
  </r>
  <r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s v="Enhanced user-facing function"/>
    <n v="7100"/>
    <n v="3840"/>
    <n v="54"/>
    <x v="0"/>
    <n v="101"/>
    <n v="38.019801980198018"/>
    <x v="1"/>
    <s v="USD"/>
    <n v="1355032800"/>
    <x v="244"/>
    <b v="0"/>
    <b v="0"/>
    <s v="theater/plays"/>
    <x v="3"/>
    <x v="3"/>
  </r>
  <r>
    <s v="Operative bandwidth-monitored interface"/>
    <n v="1000"/>
    <n v="6263"/>
    <n v="626"/>
    <x v="1"/>
    <n v="59"/>
    <n v="106.15254237288136"/>
    <x v="1"/>
    <s v="USD"/>
    <n v="1382677200"/>
    <x v="245"/>
    <b v="0"/>
    <b v="0"/>
    <s v="theater/plays"/>
    <x v="3"/>
    <x v="3"/>
  </r>
  <r>
    <s v="Upgradable multi-state instruction set"/>
    <n v="121500"/>
    <n v="108161"/>
    <n v="89"/>
    <x v="0"/>
    <n v="1335"/>
    <n v="81.019475655430711"/>
    <x v="0"/>
    <s v="CAD"/>
    <n v="1302238800"/>
    <x v="246"/>
    <b v="0"/>
    <b v="0"/>
    <s v="film &amp; video/drama"/>
    <x v="4"/>
    <x v="6"/>
  </r>
  <r>
    <s v="De-engineered static Local Area Network"/>
    <n v="4600"/>
    <n v="8505"/>
    <n v="185"/>
    <x v="1"/>
    <n v="88"/>
    <n v="96.647727272727266"/>
    <x v="1"/>
    <s v="USD"/>
    <n v="1487656800"/>
    <x v="247"/>
    <b v="0"/>
    <b v="0"/>
    <s v="publishing/nonfiction"/>
    <x v="5"/>
    <x v="9"/>
  </r>
  <r>
    <s v="Upgradable grid-enabled superstructure"/>
    <n v="80500"/>
    <n v="96735"/>
    <n v="120"/>
    <x v="1"/>
    <n v="1697"/>
    <n v="57.003535651149086"/>
    <x v="1"/>
    <s v="USD"/>
    <n v="1297836000"/>
    <x v="248"/>
    <b v="0"/>
    <b v="1"/>
    <s v="music/rock"/>
    <x v="1"/>
    <x v="1"/>
  </r>
  <r>
    <s v="Optimized actuating toolset"/>
    <n v="4100"/>
    <n v="959"/>
    <n v="23"/>
    <x v="0"/>
    <n v="15"/>
    <n v="63.93333333333333"/>
    <x v="4"/>
    <s v="GBP"/>
    <n v="1453615200"/>
    <x v="249"/>
    <b v="0"/>
    <b v="0"/>
    <s v="music/rock"/>
    <x v="1"/>
    <x v="1"/>
  </r>
  <r>
    <s v="Decentralized exuding strategy"/>
    <n v="5700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s v="Assimilated coherent hardware"/>
    <n v="5000"/>
    <n v="13424"/>
    <n v="268"/>
    <x v="1"/>
    <n v="186"/>
    <n v="72.172043010752688"/>
    <x v="1"/>
    <s v="USD"/>
    <n v="1481176800"/>
    <x v="251"/>
    <b v="0"/>
    <b v="1"/>
    <s v="theater/plays"/>
    <x v="3"/>
    <x v="3"/>
  </r>
  <r>
    <s v="Multi-channeled responsive implementation"/>
    <n v="1800"/>
    <n v="10755"/>
    <n v="598"/>
    <x v="1"/>
    <n v="138"/>
    <n v="77.934782608695656"/>
    <x v="1"/>
    <s v="USD"/>
    <n v="1354946400"/>
    <x v="252"/>
    <b v="1"/>
    <b v="0"/>
    <s v="photography/photography books"/>
    <x v="7"/>
    <x v="14"/>
  </r>
  <r>
    <s v="Centralized modular initiative"/>
    <n v="6300"/>
    <n v="9935"/>
    <n v="158"/>
    <x v="1"/>
    <n v="261"/>
    <n v="38.065134099616856"/>
    <x v="1"/>
    <s v="USD"/>
    <n v="1348808400"/>
    <x v="253"/>
    <b v="0"/>
    <b v="0"/>
    <s v="music/rock"/>
    <x v="1"/>
    <x v="1"/>
  </r>
  <r>
    <s v="Reverse-engineered cohesive migration"/>
    <n v="84300"/>
    <n v="26303"/>
    <n v="31"/>
    <x v="0"/>
    <n v="454"/>
    <n v="57.936123348017624"/>
    <x v="1"/>
    <s v="USD"/>
    <n v="1282712400"/>
    <x v="254"/>
    <b v="0"/>
    <b v="1"/>
    <s v="music/rock"/>
    <x v="1"/>
    <x v="1"/>
  </r>
  <r>
    <s v="Compatible multimedia hub"/>
    <n v="1700"/>
    <n v="5328"/>
    <n v="313"/>
    <x v="1"/>
    <n v="107"/>
    <n v="49.794392523364486"/>
    <x v="1"/>
    <s v="USD"/>
    <n v="1301979600"/>
    <x v="255"/>
    <b v="0"/>
    <b v="1"/>
    <s v="music/indie rock"/>
    <x v="1"/>
    <x v="7"/>
  </r>
  <r>
    <s v="Organic eco-centric success"/>
    <n v="2900"/>
    <n v="10756"/>
    <n v="371"/>
    <x v="1"/>
    <n v="199"/>
    <n v="54.050251256281406"/>
    <x v="1"/>
    <s v="USD"/>
    <n v="1263016800"/>
    <x v="256"/>
    <b v="0"/>
    <b v="0"/>
    <s v="photography/photography books"/>
    <x v="7"/>
    <x v="14"/>
  </r>
  <r>
    <s v="Virtual reciprocal policy"/>
    <n v="45600"/>
    <n v="165375"/>
    <n v="363"/>
    <x v="1"/>
    <n v="5512"/>
    <n v="30.002721335268504"/>
    <x v="1"/>
    <s v="USD"/>
    <n v="1360648800"/>
    <x v="257"/>
    <b v="0"/>
    <b v="0"/>
    <s v="theater/plays"/>
    <x v="3"/>
    <x v="3"/>
  </r>
  <r>
    <s v="Persevering interactive emulation"/>
    <n v="4900"/>
    <n v="6031"/>
    <n v="123"/>
    <x v="1"/>
    <n v="86"/>
    <n v="70.127906976744185"/>
    <x v="1"/>
    <s v="USD"/>
    <n v="1451800800"/>
    <x v="258"/>
    <b v="0"/>
    <b v="0"/>
    <s v="theater/plays"/>
    <x v="3"/>
    <x v="3"/>
  </r>
  <r>
    <s v="Proactive responsive emulation"/>
    <n v="111900"/>
    <n v="85902"/>
    <n v="77"/>
    <x v="0"/>
    <n v="3182"/>
    <n v="26.996228786926462"/>
    <x v="6"/>
    <s v="EUR"/>
    <n v="1415340000"/>
    <x v="259"/>
    <b v="0"/>
    <b v="1"/>
    <s v="music/jazz"/>
    <x v="1"/>
    <x v="17"/>
  </r>
  <r>
    <s v="Extended eco-centric function"/>
    <n v="61600"/>
    <n v="143910"/>
    <n v="234"/>
    <x v="1"/>
    <n v="2768"/>
    <n v="51.990606936416185"/>
    <x v="2"/>
    <s v="AUD"/>
    <n v="1351054800"/>
    <x v="260"/>
    <b v="0"/>
    <b v="0"/>
    <s v="theater/plays"/>
    <x v="3"/>
    <x v="3"/>
  </r>
  <r>
    <s v="Networked optimal productivity"/>
    <n v="1500"/>
    <n v="2708"/>
    <n v="181"/>
    <x v="1"/>
    <n v="48"/>
    <n v="56.416666666666664"/>
    <x v="1"/>
    <s v="USD"/>
    <n v="1349326800"/>
    <x v="261"/>
    <b v="0"/>
    <b v="0"/>
    <s v="film &amp; video/documentary"/>
    <x v="4"/>
    <x v="4"/>
  </r>
  <r>
    <s v="Persistent attitude-oriented approach"/>
    <n v="3500"/>
    <n v="8842"/>
    <n v="253"/>
    <x v="1"/>
    <n v="87"/>
    <n v="101.63218390804597"/>
    <x v="1"/>
    <s v="USD"/>
    <n v="1548914400"/>
    <x v="262"/>
    <b v="0"/>
    <b v="0"/>
    <s v="film &amp; video/television"/>
    <x v="4"/>
    <x v="19"/>
  </r>
  <r>
    <s v="Triple-buffered 4thgeneration toolset"/>
    <n v="173900"/>
    <n v="47260"/>
    <n v="27"/>
    <x v="3"/>
    <n v="1890"/>
    <n v="25.005291005291006"/>
    <x v="1"/>
    <s v="USD"/>
    <n v="1291269600"/>
    <x v="263"/>
    <b v="0"/>
    <b v="0"/>
    <s v="games/video games"/>
    <x v="6"/>
    <x v="11"/>
  </r>
  <r>
    <s v="Progressive zero administration leverage"/>
    <n v="153700"/>
    <n v="1953"/>
    <n v="1"/>
    <x v="2"/>
    <n v="61"/>
    <n v="32.016393442622949"/>
    <x v="1"/>
    <s v="USD"/>
    <n v="1449468000"/>
    <x v="264"/>
    <b v="0"/>
    <b v="0"/>
    <s v="photography/photography books"/>
    <x v="7"/>
    <x v="14"/>
  </r>
  <r>
    <s v="Networked radical neural-net"/>
    <n v="51100"/>
    <n v="155349"/>
    <n v="304"/>
    <x v="1"/>
    <n v="1894"/>
    <n v="82.021647307286173"/>
    <x v="1"/>
    <s v="USD"/>
    <n v="1562734800"/>
    <x v="265"/>
    <b v="0"/>
    <b v="1"/>
    <s v="theater/plays"/>
    <x v="3"/>
    <x v="3"/>
  </r>
  <r>
    <s v="Re-engineered heuristic forecast"/>
    <n v="7800"/>
    <n v="10704"/>
    <n v="137"/>
    <x v="1"/>
    <n v="282"/>
    <n v="37.957446808510639"/>
    <x v="0"/>
    <s v="CAD"/>
    <n v="1505624400"/>
    <x v="266"/>
    <b v="0"/>
    <b v="0"/>
    <s v="theater/plays"/>
    <x v="3"/>
    <x v="3"/>
  </r>
  <r>
    <s v="Fully-configurable background algorithm"/>
    <n v="2400"/>
    <n v="773"/>
    <n v="32"/>
    <x v="0"/>
    <n v="15"/>
    <n v="51.533333333333331"/>
    <x v="1"/>
    <s v="USD"/>
    <n v="1509948000"/>
    <x v="267"/>
    <b v="0"/>
    <b v="0"/>
    <s v="theater/plays"/>
    <x v="3"/>
    <x v="3"/>
  </r>
  <r>
    <s v="Stand-alone discrete Graphical User Interface"/>
    <n v="3900"/>
    <n v="9419"/>
    <n v="242"/>
    <x v="1"/>
    <n v="116"/>
    <n v="81.198275862068968"/>
    <x v="1"/>
    <s v="USD"/>
    <n v="1554526800"/>
    <x v="153"/>
    <b v="0"/>
    <b v="0"/>
    <s v="publishing/translations"/>
    <x v="5"/>
    <x v="18"/>
  </r>
  <r>
    <s v="Front-line foreground project"/>
    <n v="5500"/>
    <n v="5324"/>
    <n v="97"/>
    <x v="0"/>
    <n v="133"/>
    <n v="40.030075187969928"/>
    <x v="1"/>
    <s v="USD"/>
    <n v="1334811600"/>
    <x v="268"/>
    <b v="0"/>
    <b v="1"/>
    <s v="games/video games"/>
    <x v="6"/>
    <x v="11"/>
  </r>
  <r>
    <s v="Persevering system-worthy info-mediaries"/>
    <n v="700"/>
    <n v="7465"/>
    <n v="1066"/>
    <x v="1"/>
    <n v="83"/>
    <n v="89.939759036144579"/>
    <x v="1"/>
    <s v="USD"/>
    <n v="1279515600"/>
    <x v="269"/>
    <b v="0"/>
    <b v="0"/>
    <s v="theater/plays"/>
    <x v="3"/>
    <x v="3"/>
  </r>
  <r>
    <s v="Distributed multi-tasking strategy"/>
    <n v="2700"/>
    <n v="8799"/>
    <n v="326"/>
    <x v="1"/>
    <n v="91"/>
    <n v="96.692307692307693"/>
    <x v="1"/>
    <s v="USD"/>
    <n v="1353909600"/>
    <x v="270"/>
    <b v="0"/>
    <b v="0"/>
    <s v="technology/web"/>
    <x v="2"/>
    <x v="2"/>
  </r>
  <r>
    <s v="Vision-oriented methodical application"/>
    <n v="8000"/>
    <n v="13656"/>
    <n v="171"/>
    <x v="1"/>
    <n v="546"/>
    <n v="25.010989010989011"/>
    <x v="1"/>
    <s v="USD"/>
    <n v="1535950800"/>
    <x v="271"/>
    <b v="0"/>
    <b v="0"/>
    <s v="theater/plays"/>
    <x v="3"/>
    <x v="3"/>
  </r>
  <r>
    <s v="Function-based high-level infrastructure"/>
    <n v="2500"/>
    <n v="14536"/>
    <n v="581"/>
    <x v="1"/>
    <n v="393"/>
    <n v="36.987277353689571"/>
    <x v="1"/>
    <s v="USD"/>
    <n v="1511244000"/>
    <x v="272"/>
    <b v="0"/>
    <b v="0"/>
    <s v="film &amp; video/animation"/>
    <x v="4"/>
    <x v="10"/>
  </r>
  <r>
    <s v="Profound object-oriented paradigm"/>
    <n v="164500"/>
    <n v="150552"/>
    <n v="92"/>
    <x v="0"/>
    <n v="2062"/>
    <n v="73.012609117361791"/>
    <x v="1"/>
    <s v="USD"/>
    <n v="1331445600"/>
    <x v="273"/>
    <b v="0"/>
    <b v="1"/>
    <s v="theater/plays"/>
    <x v="3"/>
    <x v="3"/>
  </r>
  <r>
    <s v="Virtual contextually-based circuit"/>
    <n v="8400"/>
    <n v="9076"/>
    <n v="108"/>
    <x v="1"/>
    <n v="133"/>
    <n v="68.240601503759393"/>
    <x v="1"/>
    <s v="USD"/>
    <n v="1480226400"/>
    <x v="274"/>
    <b v="0"/>
    <b v="1"/>
    <s v="film &amp; video/television"/>
    <x v="4"/>
    <x v="19"/>
  </r>
  <r>
    <s v="Business-focused dynamic instruction set"/>
    <n v="8100"/>
    <n v="1517"/>
    <n v="19"/>
    <x v="0"/>
    <n v="29"/>
    <n v="52.310344827586206"/>
    <x v="3"/>
    <s v="DKK"/>
    <n v="1464584400"/>
    <x v="148"/>
    <b v="0"/>
    <b v="0"/>
    <s v="music/rock"/>
    <x v="1"/>
    <x v="1"/>
  </r>
  <r>
    <s v="Ameliorated fresh-thinking protocol"/>
    <n v="9800"/>
    <n v="8153"/>
    <n v="83"/>
    <x v="0"/>
    <n v="132"/>
    <n v="61.765151515151516"/>
    <x v="1"/>
    <s v="USD"/>
    <n v="1335848400"/>
    <x v="275"/>
    <b v="0"/>
    <b v="0"/>
    <s v="technology/web"/>
    <x v="2"/>
    <x v="2"/>
  </r>
  <r>
    <s v="Front-line optimizing emulation"/>
    <n v="900"/>
    <n v="6357"/>
    <n v="706"/>
    <x v="1"/>
    <n v="254"/>
    <n v="25.027559055118111"/>
    <x v="1"/>
    <s v="USD"/>
    <n v="1473483600"/>
    <x v="276"/>
    <b v="0"/>
    <b v="0"/>
    <s v="theater/plays"/>
    <x v="3"/>
    <x v="3"/>
  </r>
  <r>
    <s v="Devolved uniform complexity"/>
    <n v="112100"/>
    <n v="19557"/>
    <n v="17"/>
    <x v="3"/>
    <n v="184"/>
    <n v="106.28804347826087"/>
    <x v="1"/>
    <s v="USD"/>
    <n v="1479880800"/>
    <x v="72"/>
    <b v="0"/>
    <b v="0"/>
    <s v="theater/plays"/>
    <x v="3"/>
    <x v="3"/>
  </r>
  <r>
    <s v="Public-key intangible superstructure"/>
    <n v="6300"/>
    <n v="13213"/>
    <n v="210"/>
    <x v="1"/>
    <n v="176"/>
    <n v="75.07386363636364"/>
    <x v="1"/>
    <s v="USD"/>
    <n v="1430197200"/>
    <x v="277"/>
    <b v="0"/>
    <b v="0"/>
    <s v="music/electric music"/>
    <x v="1"/>
    <x v="5"/>
  </r>
  <r>
    <s v="Secured global success"/>
    <n v="5600"/>
    <n v="5476"/>
    <n v="98"/>
    <x v="0"/>
    <n v="137"/>
    <n v="39.970802919708028"/>
    <x v="3"/>
    <s v="DKK"/>
    <n v="1331701200"/>
    <x v="278"/>
    <b v="0"/>
    <b v="1"/>
    <s v="music/metal"/>
    <x v="1"/>
    <x v="16"/>
  </r>
  <r>
    <s v="Grass-roots mission-critical capability"/>
    <n v="800"/>
    <n v="13474"/>
    <n v="1684"/>
    <x v="1"/>
    <n v="337"/>
    <n v="39.982195845697326"/>
    <x v="0"/>
    <s v="CAD"/>
    <n v="1438578000"/>
    <x v="71"/>
    <b v="0"/>
    <b v="0"/>
    <s v="theater/plays"/>
    <x v="3"/>
    <x v="3"/>
  </r>
  <r>
    <s v="Advanced global data-warehouse"/>
    <n v="168600"/>
    <n v="91722"/>
    <n v="54"/>
    <x v="0"/>
    <n v="908"/>
    <n v="101.01541850220265"/>
    <x v="1"/>
    <s v="USD"/>
    <n v="1368162000"/>
    <x v="279"/>
    <b v="0"/>
    <b v="1"/>
    <s v="film &amp; video/documentary"/>
    <x v="4"/>
    <x v="4"/>
  </r>
  <r>
    <s v="Self-enabling uniform complexity"/>
    <n v="1800"/>
    <n v="8219"/>
    <n v="457"/>
    <x v="1"/>
    <n v="107"/>
    <n v="76.813084112149539"/>
    <x v="1"/>
    <s v="USD"/>
    <n v="1318654800"/>
    <x v="280"/>
    <b v="1"/>
    <b v="0"/>
    <s v="technology/web"/>
    <x v="2"/>
    <x v="2"/>
  </r>
  <r>
    <s v="Versatile cohesive encoding"/>
    <n v="7300"/>
    <n v="717"/>
    <n v="10"/>
    <x v="0"/>
    <n v="10"/>
    <n v="71.7"/>
    <x v="1"/>
    <s v="USD"/>
    <n v="1331874000"/>
    <x v="281"/>
    <b v="0"/>
    <b v="0"/>
    <s v="food/food trucks"/>
    <x v="0"/>
    <x v="0"/>
  </r>
  <r>
    <s v="Organized executive solution"/>
    <n v="6500"/>
    <n v="1065"/>
    <n v="16"/>
    <x v="3"/>
    <n v="32"/>
    <n v="33.28125"/>
    <x v="6"/>
    <s v="EUR"/>
    <n v="1286254800"/>
    <x v="282"/>
    <b v="0"/>
    <b v="0"/>
    <s v="theater/plays"/>
    <x v="3"/>
    <x v="3"/>
  </r>
  <r>
    <s v="Automated local emulation"/>
    <n v="600"/>
    <n v="8038"/>
    <n v="1340"/>
    <x v="1"/>
    <n v="183"/>
    <n v="43.923497267759565"/>
    <x v="1"/>
    <s v="USD"/>
    <n v="1540530000"/>
    <x v="283"/>
    <b v="0"/>
    <b v="0"/>
    <s v="theater/plays"/>
    <x v="3"/>
    <x v="3"/>
  </r>
  <r>
    <s v="Enterprise-wide intermediate middleware"/>
    <n v="192900"/>
    <n v="68769"/>
    <n v="36"/>
    <x v="0"/>
    <n v="1910"/>
    <n v="36.004712041884815"/>
    <x v="5"/>
    <s v="CHF"/>
    <n v="1381813200"/>
    <x v="284"/>
    <b v="0"/>
    <b v="0"/>
    <s v="theater/plays"/>
    <x v="3"/>
    <x v="3"/>
  </r>
  <r>
    <s v="Grass-roots real-time Local Area Network"/>
    <n v="6100"/>
    <n v="3352"/>
    <n v="55"/>
    <x v="0"/>
    <n v="38"/>
    <n v="88.21052631578948"/>
    <x v="2"/>
    <s v="AUD"/>
    <n v="1548655200"/>
    <x v="285"/>
    <b v="0"/>
    <b v="0"/>
    <s v="theater/plays"/>
    <x v="3"/>
    <x v="3"/>
  </r>
  <r>
    <s v="Organized client-driven capacity"/>
    <n v="7200"/>
    <n v="6785"/>
    <n v="94"/>
    <x v="0"/>
    <n v="104"/>
    <n v="65.240384615384613"/>
    <x v="2"/>
    <s v="AUD"/>
    <n v="1389679200"/>
    <x v="286"/>
    <b v="0"/>
    <b v="1"/>
    <s v="theater/plays"/>
    <x v="3"/>
    <x v="3"/>
  </r>
  <r>
    <s v="Adaptive intangible database"/>
    <n v="3500"/>
    <n v="5037"/>
    <n v="144"/>
    <x v="1"/>
    <n v="72"/>
    <n v="69.958333333333329"/>
    <x v="1"/>
    <s v="USD"/>
    <n v="1456466400"/>
    <x v="287"/>
    <b v="0"/>
    <b v="1"/>
    <s v="music/rock"/>
    <x v="1"/>
    <x v="1"/>
  </r>
  <r>
    <s v="Grass-roots contextually-based algorithm"/>
    <n v="3800"/>
    <n v="1954"/>
    <n v="51"/>
    <x v="0"/>
    <n v="49"/>
    <n v="39.877551020408163"/>
    <x v="1"/>
    <s v="USD"/>
    <n v="1456984800"/>
    <x v="288"/>
    <b v="0"/>
    <b v="0"/>
    <s v="food/food trucks"/>
    <x v="0"/>
    <x v="0"/>
  </r>
  <r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s v="Multi-channeled disintermediate policy"/>
    <n v="900"/>
    <n v="12102"/>
    <n v="1345"/>
    <x v="1"/>
    <n v="295"/>
    <n v="41.023728813559323"/>
    <x v="1"/>
    <s v="USD"/>
    <n v="1424930400"/>
    <x v="290"/>
    <b v="0"/>
    <b v="0"/>
    <s v="film &amp; video/documentary"/>
    <x v="4"/>
    <x v="4"/>
  </r>
  <r>
    <s v="Customizable bi-directional hardware"/>
    <n v="76100"/>
    <n v="24234"/>
    <n v="32"/>
    <x v="0"/>
    <n v="245"/>
    <n v="98.914285714285711"/>
    <x v="1"/>
    <s v="USD"/>
    <n v="1535864400"/>
    <x v="18"/>
    <b v="0"/>
    <b v="0"/>
    <s v="theater/plays"/>
    <x v="3"/>
    <x v="3"/>
  </r>
  <r>
    <s v="Networked optimal architecture"/>
    <n v="3400"/>
    <n v="2809"/>
    <n v="83"/>
    <x v="0"/>
    <n v="32"/>
    <n v="87.78125"/>
    <x v="1"/>
    <s v="USD"/>
    <n v="1452146400"/>
    <x v="291"/>
    <b v="0"/>
    <b v="0"/>
    <s v="music/indie rock"/>
    <x v="1"/>
    <x v="7"/>
  </r>
  <r>
    <s v="User-friendly discrete benchmark"/>
    <n v="2100"/>
    <n v="11469"/>
    <n v="546"/>
    <x v="1"/>
    <n v="142"/>
    <n v="80.767605633802816"/>
    <x v="1"/>
    <s v="USD"/>
    <n v="1470546000"/>
    <x v="292"/>
    <b v="0"/>
    <b v="0"/>
    <s v="film &amp; video/documentary"/>
    <x v="4"/>
    <x v="4"/>
  </r>
  <r>
    <s v="Grass-roots actuating policy"/>
    <n v="2800"/>
    <n v="8014"/>
    <n v="286"/>
    <x v="1"/>
    <n v="85"/>
    <n v="94.28235294117647"/>
    <x v="1"/>
    <s v="USD"/>
    <n v="1458363600"/>
    <x v="293"/>
    <b v="0"/>
    <b v="0"/>
    <s v="theater/plays"/>
    <x v="3"/>
    <x v="3"/>
  </r>
  <r>
    <s v="Enterprise-wide 3rdgeneration knowledge user"/>
    <n v="6500"/>
    <n v="514"/>
    <n v="8"/>
    <x v="0"/>
    <n v="7"/>
    <n v="73.428571428571431"/>
    <x v="1"/>
    <s v="USD"/>
    <n v="1500008400"/>
    <x v="294"/>
    <b v="0"/>
    <b v="1"/>
    <s v="theater/plays"/>
    <x v="3"/>
    <x v="3"/>
  </r>
  <r>
    <s v="Face-to-face zero tolerance moderator"/>
    <n v="32900"/>
    <n v="43473"/>
    <n v="132"/>
    <x v="1"/>
    <n v="659"/>
    <n v="65.968133535660087"/>
    <x v="3"/>
    <s v="DKK"/>
    <n v="1338958800"/>
    <x v="295"/>
    <b v="0"/>
    <b v="1"/>
    <s v="publishing/fiction"/>
    <x v="5"/>
    <x v="13"/>
  </r>
  <r>
    <s v="Grass-roots optimizing projection"/>
    <n v="118200"/>
    <n v="87560"/>
    <n v="74"/>
    <x v="0"/>
    <n v="803"/>
    <n v="109.04109589041096"/>
    <x v="1"/>
    <s v="USD"/>
    <n v="1303102800"/>
    <x v="296"/>
    <b v="0"/>
    <b v="0"/>
    <s v="theater/plays"/>
    <x v="3"/>
    <x v="3"/>
  </r>
  <r>
    <s v="User-centric 6thgeneration attitude"/>
    <n v="4100"/>
    <n v="3087"/>
    <n v="75"/>
    <x v="3"/>
    <n v="75"/>
    <n v="41.16"/>
    <x v="1"/>
    <s v="USD"/>
    <n v="1316581200"/>
    <x v="297"/>
    <b v="0"/>
    <b v="1"/>
    <s v="music/indie rock"/>
    <x v="1"/>
    <x v="7"/>
  </r>
  <r>
    <s v="Switchable zero tolerance website"/>
    <n v="7800"/>
    <n v="1586"/>
    <n v="20"/>
    <x v="0"/>
    <n v="16"/>
    <n v="99.125"/>
    <x v="1"/>
    <s v="USD"/>
    <n v="1270789200"/>
    <x v="298"/>
    <b v="0"/>
    <b v="0"/>
    <s v="games/video games"/>
    <x v="6"/>
    <x v="11"/>
  </r>
  <r>
    <s v="Focused real-time help-desk"/>
    <n v="6300"/>
    <n v="12812"/>
    <n v="203"/>
    <x v="1"/>
    <n v="121"/>
    <n v="105.88429752066116"/>
    <x v="1"/>
    <s v="USD"/>
    <n v="1297836000"/>
    <x v="299"/>
    <b v="0"/>
    <b v="0"/>
    <s v="theater/plays"/>
    <x v="3"/>
    <x v="3"/>
  </r>
  <r>
    <s v="Robust impactful approach"/>
    <n v="59100"/>
    <n v="183345"/>
    <n v="310"/>
    <x v="1"/>
    <n v="3742"/>
    <n v="48.996525921966864"/>
    <x v="1"/>
    <s v="USD"/>
    <n v="1382677200"/>
    <x v="300"/>
    <b v="0"/>
    <b v="0"/>
    <s v="theater/plays"/>
    <x v="3"/>
    <x v="3"/>
  </r>
  <r>
    <s v="Secured maximized policy"/>
    <n v="2200"/>
    <n v="8697"/>
    <n v="395"/>
    <x v="1"/>
    <n v="223"/>
    <n v="39"/>
    <x v="1"/>
    <s v="USD"/>
    <n v="1330322400"/>
    <x v="301"/>
    <b v="0"/>
    <b v="0"/>
    <s v="music/rock"/>
    <x v="1"/>
    <x v="1"/>
  </r>
  <r>
    <s v="Realigned upward-trending strategy"/>
    <n v="1400"/>
    <n v="4126"/>
    <n v="295"/>
    <x v="1"/>
    <n v="133"/>
    <n v="31.022556390977442"/>
    <x v="1"/>
    <s v="USD"/>
    <n v="1552366800"/>
    <x v="162"/>
    <b v="0"/>
    <b v="1"/>
    <s v="film &amp; video/documentary"/>
    <x v="4"/>
    <x v="4"/>
  </r>
  <r>
    <s v="Open-source interactive knowledge user"/>
    <n v="9500"/>
    <n v="3220"/>
    <n v="34"/>
    <x v="0"/>
    <n v="31"/>
    <n v="103.87096774193549"/>
    <x v="1"/>
    <s v="USD"/>
    <n v="1400907600"/>
    <x v="302"/>
    <b v="0"/>
    <b v="0"/>
    <s v="theater/plays"/>
    <x v="3"/>
    <x v="3"/>
  </r>
  <r>
    <s v="Configurable demand-driven matrix"/>
    <n v="9600"/>
    <n v="6401"/>
    <n v="67"/>
    <x v="0"/>
    <n v="108"/>
    <n v="59.268518518518519"/>
    <x v="6"/>
    <s v="EUR"/>
    <n v="1574143200"/>
    <x v="303"/>
    <b v="0"/>
    <b v="1"/>
    <s v="food/food trucks"/>
    <x v="0"/>
    <x v="0"/>
  </r>
  <r>
    <s v="Cross-group coherent hierarchy"/>
    <n v="6600"/>
    <n v="1269"/>
    <n v="19"/>
    <x v="0"/>
    <n v="30"/>
    <n v="42.3"/>
    <x v="1"/>
    <s v="USD"/>
    <n v="1494738000"/>
    <x v="304"/>
    <b v="0"/>
    <b v="0"/>
    <s v="theater/plays"/>
    <x v="3"/>
    <x v="3"/>
  </r>
  <r>
    <s v="Decentralized demand-driven open system"/>
    <n v="5700"/>
    <n v="903"/>
    <n v="16"/>
    <x v="0"/>
    <n v="17"/>
    <n v="53.117647058823529"/>
    <x v="1"/>
    <s v="USD"/>
    <n v="1392357600"/>
    <x v="305"/>
    <b v="0"/>
    <b v="0"/>
    <s v="music/rock"/>
    <x v="1"/>
    <x v="1"/>
  </r>
  <r>
    <s v="Advanced empowering matrix"/>
    <n v="8400"/>
    <n v="3251"/>
    <n v="39"/>
    <x v="3"/>
    <n v="64"/>
    <n v="50.796875"/>
    <x v="1"/>
    <s v="USD"/>
    <n v="1281589200"/>
    <x v="306"/>
    <b v="0"/>
    <b v="0"/>
    <s v="technology/web"/>
    <x v="2"/>
    <x v="2"/>
  </r>
  <r>
    <s v="Phased holistic implementation"/>
    <n v="84400"/>
    <n v="8092"/>
    <n v="10"/>
    <x v="0"/>
    <n v="80"/>
    <n v="101.15"/>
    <x v="1"/>
    <s v="USD"/>
    <n v="1305003600"/>
    <x v="307"/>
    <b v="0"/>
    <b v="0"/>
    <s v="publishing/fiction"/>
    <x v="5"/>
    <x v="13"/>
  </r>
  <r>
    <s v="Proactive attitude-oriented knowledge user"/>
    <n v="170400"/>
    <n v="160422"/>
    <n v="94"/>
    <x v="0"/>
    <n v="2468"/>
    <n v="65.000810372771468"/>
    <x v="1"/>
    <s v="USD"/>
    <n v="1301634000"/>
    <x v="308"/>
    <b v="0"/>
    <b v="0"/>
    <s v="film &amp; video/shorts"/>
    <x v="4"/>
    <x v="12"/>
  </r>
  <r>
    <s v="Visionary asymmetric Graphical User Interface"/>
    <n v="117900"/>
    <n v="196377"/>
    <n v="167"/>
    <x v="1"/>
    <n v="5168"/>
    <n v="37.998645510835914"/>
    <x v="1"/>
    <s v="USD"/>
    <n v="1290664800"/>
    <x v="309"/>
    <b v="0"/>
    <b v="0"/>
    <s v="theater/plays"/>
    <x v="3"/>
    <x v="3"/>
  </r>
  <r>
    <s v="Integrated zero-defect help-desk"/>
    <n v="8900"/>
    <n v="2148"/>
    <n v="24"/>
    <x v="0"/>
    <n v="26"/>
    <n v="82.615384615384613"/>
    <x v="4"/>
    <s v="GBP"/>
    <n v="1395896400"/>
    <x v="310"/>
    <b v="0"/>
    <b v="0"/>
    <s v="film &amp; video/documentary"/>
    <x v="4"/>
    <x v="4"/>
  </r>
  <r>
    <s v="Inverse analyzing matrices"/>
    <n v="7100"/>
    <n v="11648"/>
    <n v="164"/>
    <x v="1"/>
    <n v="307"/>
    <n v="37.941368078175898"/>
    <x v="1"/>
    <s v="USD"/>
    <n v="1434862800"/>
    <x v="311"/>
    <b v="0"/>
    <b v="1"/>
    <s v="theater/plays"/>
    <x v="3"/>
    <x v="3"/>
  </r>
  <r>
    <s v="Programmable systemic implementation"/>
    <n v="6500"/>
    <n v="5897"/>
    <n v="91"/>
    <x v="0"/>
    <n v="73"/>
    <n v="80.780821917808225"/>
    <x v="1"/>
    <s v="USD"/>
    <n v="1529125200"/>
    <x v="312"/>
    <b v="0"/>
    <b v="1"/>
    <s v="theater/plays"/>
    <x v="3"/>
    <x v="3"/>
  </r>
  <r>
    <s v="Multi-channeled next generation architecture"/>
    <n v="7200"/>
    <n v="3326"/>
    <n v="46"/>
    <x v="0"/>
    <n v="128"/>
    <n v="25.984375"/>
    <x v="1"/>
    <s v="USD"/>
    <n v="1451109600"/>
    <x v="313"/>
    <b v="0"/>
    <b v="0"/>
    <s v="film &amp; video/animation"/>
    <x v="4"/>
    <x v="10"/>
  </r>
  <r>
    <s v="Digitized 3rdgeneration encoding"/>
    <n v="2600"/>
    <n v="1002"/>
    <n v="39"/>
    <x v="0"/>
    <n v="33"/>
    <n v="30.363636363636363"/>
    <x v="1"/>
    <s v="USD"/>
    <n v="1566968400"/>
    <x v="314"/>
    <b v="0"/>
    <b v="1"/>
    <s v="theater/plays"/>
    <x v="3"/>
    <x v="3"/>
  </r>
  <r>
    <s v="Innovative well-modulated functionalities"/>
    <n v="98700"/>
    <n v="131826"/>
    <n v="134"/>
    <x v="1"/>
    <n v="2441"/>
    <n v="54.004916018025398"/>
    <x v="1"/>
    <s v="USD"/>
    <n v="1543557600"/>
    <x v="315"/>
    <b v="0"/>
    <b v="0"/>
    <s v="music/rock"/>
    <x v="1"/>
    <x v="1"/>
  </r>
  <r>
    <s v="Fundamental incremental database"/>
    <n v="93800"/>
    <n v="21477"/>
    <n v="23"/>
    <x v="2"/>
    <n v="211"/>
    <n v="101.78672985781991"/>
    <x v="1"/>
    <s v="USD"/>
    <n v="1481522400"/>
    <x v="316"/>
    <b v="0"/>
    <b v="0"/>
    <s v="games/video games"/>
    <x v="6"/>
    <x v="11"/>
  </r>
  <r>
    <s v="Expanded encompassing open architecture"/>
    <n v="33700"/>
    <n v="62330"/>
    <n v="185"/>
    <x v="1"/>
    <n v="1385"/>
    <n v="45.003610108303249"/>
    <x v="4"/>
    <s v="GBP"/>
    <n v="1512712800"/>
    <x v="317"/>
    <b v="0"/>
    <b v="0"/>
    <s v="film &amp; video/documentary"/>
    <x v="4"/>
    <x v="4"/>
  </r>
  <r>
    <s v="Intuitive static portal"/>
    <n v="3300"/>
    <n v="14643"/>
    <n v="444"/>
    <x v="1"/>
    <n v="190"/>
    <n v="77.068421052631578"/>
    <x v="1"/>
    <s v="USD"/>
    <n v="1324274400"/>
    <x v="318"/>
    <b v="0"/>
    <b v="0"/>
    <s v="food/food trucks"/>
    <x v="0"/>
    <x v="0"/>
  </r>
  <r>
    <s v="Optional bandwidth-monitored definition"/>
    <n v="20700"/>
    <n v="41396"/>
    <n v="200"/>
    <x v="1"/>
    <n v="470"/>
    <n v="88.076595744680844"/>
    <x v="1"/>
    <s v="USD"/>
    <n v="1364446800"/>
    <x v="319"/>
    <b v="0"/>
    <b v="0"/>
    <s v="technology/wearables"/>
    <x v="2"/>
    <x v="8"/>
  </r>
  <r>
    <s v="Persistent well-modulated synergy"/>
    <n v="9600"/>
    <n v="11900"/>
    <n v="124"/>
    <x v="1"/>
    <n v="253"/>
    <n v="47.035573122529641"/>
    <x v="1"/>
    <s v="USD"/>
    <n v="1542693600"/>
    <x v="320"/>
    <b v="0"/>
    <b v="0"/>
    <s v="theater/plays"/>
    <x v="3"/>
    <x v="3"/>
  </r>
  <r>
    <s v="Assimilated discrete algorithm"/>
    <n v="66200"/>
    <n v="123538"/>
    <n v="187"/>
    <x v="1"/>
    <n v="1113"/>
    <n v="110.99550763701707"/>
    <x v="1"/>
    <s v="USD"/>
    <n v="1515564000"/>
    <x v="321"/>
    <b v="0"/>
    <b v="0"/>
    <s v="music/rock"/>
    <x v="1"/>
    <x v="1"/>
  </r>
  <r>
    <s v="Operative uniform hub"/>
    <n v="173800"/>
    <n v="198628"/>
    <n v="114"/>
    <x v="1"/>
    <n v="2283"/>
    <n v="87.003066141042481"/>
    <x v="1"/>
    <s v="USD"/>
    <n v="1573797600"/>
    <x v="322"/>
    <b v="0"/>
    <b v="0"/>
    <s v="music/rock"/>
    <x v="1"/>
    <x v="1"/>
  </r>
  <r>
    <s v="Customizable intangible capability"/>
    <n v="70700"/>
    <n v="68602"/>
    <n v="97"/>
    <x v="0"/>
    <n v="1072"/>
    <n v="63.994402985074629"/>
    <x v="1"/>
    <s v="USD"/>
    <n v="1292392800"/>
    <x v="323"/>
    <b v="0"/>
    <b v="1"/>
    <s v="music/rock"/>
    <x v="1"/>
    <x v="1"/>
  </r>
  <r>
    <s v="Innovative didactic analyzer"/>
    <n v="94500"/>
    <n v="116064"/>
    <n v="123"/>
    <x v="1"/>
    <n v="1095"/>
    <n v="105.9945205479452"/>
    <x v="1"/>
    <s v="USD"/>
    <n v="1573452000"/>
    <x v="324"/>
    <b v="0"/>
    <b v="0"/>
    <s v="theater/plays"/>
    <x v="3"/>
    <x v="3"/>
  </r>
  <r>
    <s v="Decentralized intangible encoding"/>
    <n v="69800"/>
    <n v="125042"/>
    <n v="179"/>
    <x v="1"/>
    <n v="1690"/>
    <n v="73.989349112426041"/>
    <x v="1"/>
    <s v="USD"/>
    <n v="1317790800"/>
    <x v="325"/>
    <b v="0"/>
    <b v="0"/>
    <s v="theater/plays"/>
    <x v="3"/>
    <x v="3"/>
  </r>
  <r>
    <s v="Front-line transitional algorithm"/>
    <n v="136300"/>
    <n v="108974"/>
    <n v="80"/>
    <x v="3"/>
    <n v="1297"/>
    <n v="84.02004626060139"/>
    <x v="0"/>
    <s v="CAD"/>
    <n v="1501650000"/>
    <x v="326"/>
    <b v="0"/>
    <b v="0"/>
    <s v="theater/plays"/>
    <x v="3"/>
    <x v="3"/>
  </r>
  <r>
    <s v="Switchable didactic matrices"/>
    <n v="37100"/>
    <n v="34964"/>
    <n v="94"/>
    <x v="0"/>
    <n v="393"/>
    <n v="88.966921119592882"/>
    <x v="1"/>
    <s v="USD"/>
    <n v="1323669600"/>
    <x v="327"/>
    <b v="0"/>
    <b v="0"/>
    <s v="photography/photography books"/>
    <x v="7"/>
    <x v="14"/>
  </r>
  <r>
    <s v="Ameliorated disintermediate utilization"/>
    <n v="114300"/>
    <n v="96777"/>
    <n v="85"/>
    <x v="0"/>
    <n v="1257"/>
    <n v="76.990453460620529"/>
    <x v="1"/>
    <s v="USD"/>
    <n v="1440738000"/>
    <x v="328"/>
    <b v="0"/>
    <b v="0"/>
    <s v="music/indie rock"/>
    <x v="1"/>
    <x v="7"/>
  </r>
  <r>
    <s v="Visionary foreground middleware"/>
    <n v="47900"/>
    <n v="31864"/>
    <n v="67"/>
    <x v="0"/>
    <n v="328"/>
    <n v="97.146341463414629"/>
    <x v="1"/>
    <s v="USD"/>
    <n v="1374296400"/>
    <x v="329"/>
    <b v="0"/>
    <b v="0"/>
    <s v="theater/plays"/>
    <x v="3"/>
    <x v="3"/>
  </r>
  <r>
    <s v="Optional zero-defect task-force"/>
    <n v="9000"/>
    <n v="4853"/>
    <n v="54"/>
    <x v="0"/>
    <n v="147"/>
    <n v="33.013605442176868"/>
    <x v="1"/>
    <s v="USD"/>
    <n v="1384840800"/>
    <x v="151"/>
    <b v="0"/>
    <b v="0"/>
    <s v="theater/plays"/>
    <x v="3"/>
    <x v="3"/>
  </r>
  <r>
    <s v="Devolved exuding emulation"/>
    <n v="197600"/>
    <n v="82959"/>
    <n v="42"/>
    <x v="0"/>
    <n v="830"/>
    <n v="99.950602409638549"/>
    <x v="1"/>
    <s v="USD"/>
    <n v="1516600800"/>
    <x v="330"/>
    <b v="0"/>
    <b v="0"/>
    <s v="games/video games"/>
    <x v="6"/>
    <x v="11"/>
  </r>
  <r>
    <s v="Open-source neutral task-force"/>
    <n v="157600"/>
    <n v="23159"/>
    <n v="15"/>
    <x v="0"/>
    <n v="331"/>
    <n v="69.966767371601208"/>
    <x v="4"/>
    <s v="GBP"/>
    <n v="1436418000"/>
    <x v="331"/>
    <b v="0"/>
    <b v="0"/>
    <s v="film &amp; video/drama"/>
    <x v="4"/>
    <x v="6"/>
  </r>
  <r>
    <s v="Virtual attitude-oriented migration"/>
    <n v="8000"/>
    <n v="2758"/>
    <n v="34"/>
    <x v="0"/>
    <n v="25"/>
    <n v="110.32"/>
    <x v="1"/>
    <s v="USD"/>
    <n v="1503550800"/>
    <x v="332"/>
    <b v="0"/>
    <b v="1"/>
    <s v="music/indie rock"/>
    <x v="1"/>
    <x v="7"/>
  </r>
  <r>
    <s v="Open-source full-range portal"/>
    <n v="900"/>
    <n v="12607"/>
    <n v="1401"/>
    <x v="1"/>
    <n v="191"/>
    <n v="66.005235602094245"/>
    <x v="1"/>
    <s v="USD"/>
    <n v="1423634400"/>
    <x v="333"/>
    <b v="0"/>
    <b v="0"/>
    <s v="technology/web"/>
    <x v="2"/>
    <x v="2"/>
  </r>
  <r>
    <s v="Versatile cohesive open system"/>
    <n v="199000"/>
    <n v="142823"/>
    <n v="72"/>
    <x v="0"/>
    <n v="3483"/>
    <n v="41.005742176284812"/>
    <x v="1"/>
    <s v="USD"/>
    <n v="1487224800"/>
    <x v="334"/>
    <b v="0"/>
    <b v="0"/>
    <s v="food/food trucks"/>
    <x v="0"/>
    <x v="0"/>
  </r>
  <r>
    <s v="Multi-layered bottom-line frame"/>
    <n v="180800"/>
    <n v="95958"/>
    <n v="53"/>
    <x v="0"/>
    <n v="923"/>
    <n v="103.96316359696641"/>
    <x v="1"/>
    <s v="USD"/>
    <n v="1500008400"/>
    <x v="335"/>
    <b v="0"/>
    <b v="0"/>
    <s v="theater/plays"/>
    <x v="3"/>
    <x v="3"/>
  </r>
  <r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s v="Universal maximized methodology"/>
    <n v="74100"/>
    <n v="94631"/>
    <n v="128"/>
    <x v="1"/>
    <n v="2013"/>
    <n v="47.009935419771487"/>
    <x v="1"/>
    <s v="USD"/>
    <n v="1440392400"/>
    <x v="337"/>
    <b v="0"/>
    <b v="0"/>
    <s v="music/rock"/>
    <x v="1"/>
    <x v="1"/>
  </r>
  <r>
    <s v="Expanded hybrid hardware"/>
    <n v="2800"/>
    <n v="977"/>
    <n v="35"/>
    <x v="0"/>
    <n v="33"/>
    <n v="29.606060606060606"/>
    <x v="0"/>
    <s v="CAD"/>
    <n v="1446876000"/>
    <x v="338"/>
    <b v="0"/>
    <b v="0"/>
    <s v="theater/plays"/>
    <x v="3"/>
    <x v="3"/>
  </r>
  <r>
    <s v="Profit-focused multi-tasking access"/>
    <n v="33600"/>
    <n v="137961"/>
    <n v="411"/>
    <x v="1"/>
    <n v="1703"/>
    <n v="81.010569583088667"/>
    <x v="1"/>
    <s v="USD"/>
    <n v="1562302800"/>
    <x v="339"/>
    <b v="0"/>
    <b v="0"/>
    <s v="theater/plays"/>
    <x v="3"/>
    <x v="3"/>
  </r>
  <r>
    <s v="Profit-focused transitional capability"/>
    <n v="6100"/>
    <n v="7548"/>
    <n v="124"/>
    <x v="1"/>
    <n v="80"/>
    <n v="94.35"/>
    <x v="3"/>
    <s v="DKK"/>
    <n v="1378184400"/>
    <x v="340"/>
    <b v="0"/>
    <b v="0"/>
    <s v="film &amp; video/documentary"/>
    <x v="4"/>
    <x v="4"/>
  </r>
  <r>
    <s v="Front-line scalable definition"/>
    <n v="3800"/>
    <n v="2241"/>
    <n v="59"/>
    <x v="2"/>
    <n v="86"/>
    <n v="26.058139534883722"/>
    <x v="1"/>
    <s v="USD"/>
    <n v="1485064800"/>
    <x v="341"/>
    <b v="0"/>
    <b v="0"/>
    <s v="technology/wearables"/>
    <x v="2"/>
    <x v="8"/>
  </r>
  <r>
    <s v="Open-source systematic protocol"/>
    <n v="9300"/>
    <n v="3431"/>
    <n v="37"/>
    <x v="0"/>
    <n v="40"/>
    <n v="85.775000000000006"/>
    <x v="6"/>
    <s v="EUR"/>
    <n v="1326520800"/>
    <x v="342"/>
    <b v="0"/>
    <b v="0"/>
    <s v="theater/plays"/>
    <x v="3"/>
    <x v="3"/>
  </r>
  <r>
    <s v="Implemented tangible algorithm"/>
    <n v="2300"/>
    <n v="4253"/>
    <n v="185"/>
    <x v="1"/>
    <n v="41"/>
    <n v="103.73170731707317"/>
    <x v="1"/>
    <s v="USD"/>
    <n v="1441256400"/>
    <x v="343"/>
    <b v="0"/>
    <b v="0"/>
    <s v="games/video games"/>
    <x v="6"/>
    <x v="11"/>
  </r>
  <r>
    <s v="Profit-focused 3rdgeneration circuit"/>
    <n v="9700"/>
    <n v="1146"/>
    <n v="12"/>
    <x v="0"/>
    <n v="23"/>
    <n v="49.826086956521742"/>
    <x v="0"/>
    <s v="CAD"/>
    <n v="1533877200"/>
    <x v="344"/>
    <b v="1"/>
    <b v="0"/>
    <s v="photography/photography books"/>
    <x v="7"/>
    <x v="14"/>
  </r>
  <r>
    <s v="Compatible needs-based architecture"/>
    <n v="4000"/>
    <n v="11948"/>
    <n v="299"/>
    <x v="1"/>
    <n v="187"/>
    <n v="63.893048128342244"/>
    <x v="1"/>
    <s v="USD"/>
    <n v="1314421200"/>
    <x v="127"/>
    <b v="0"/>
    <b v="0"/>
    <s v="film &amp; video/animation"/>
    <x v="4"/>
    <x v="10"/>
  </r>
  <r>
    <s v="Right-sized zero tolerance migration"/>
    <n v="59700"/>
    <n v="135132"/>
    <n v="226"/>
    <x v="1"/>
    <n v="2875"/>
    <n v="47.002434782608695"/>
    <x v="4"/>
    <s v="GBP"/>
    <n v="1293861600"/>
    <x v="345"/>
    <b v="0"/>
    <b v="1"/>
    <s v="theater/plays"/>
    <x v="3"/>
    <x v="3"/>
  </r>
  <r>
    <s v="Quality-focused reciprocal structure"/>
    <n v="5500"/>
    <n v="9546"/>
    <n v="174"/>
    <x v="1"/>
    <n v="88"/>
    <n v="108.47727272727273"/>
    <x v="1"/>
    <s v="USD"/>
    <n v="1507352400"/>
    <x v="346"/>
    <b v="0"/>
    <b v="0"/>
    <s v="theater/plays"/>
    <x v="3"/>
    <x v="3"/>
  </r>
  <r>
    <s v="Automated actuating conglomeration"/>
    <n v="3700"/>
    <n v="13755"/>
    <n v="372"/>
    <x v="1"/>
    <n v="191"/>
    <n v="72.015706806282722"/>
    <x v="1"/>
    <s v="USD"/>
    <n v="1296108000"/>
    <x v="347"/>
    <b v="0"/>
    <b v="0"/>
    <s v="music/rock"/>
    <x v="1"/>
    <x v="1"/>
  </r>
  <r>
    <s v="Re-contextualized local initiative"/>
    <n v="5200"/>
    <n v="8330"/>
    <n v="160"/>
    <x v="1"/>
    <n v="139"/>
    <n v="59.928057553956833"/>
    <x v="1"/>
    <s v="USD"/>
    <n v="1324965600"/>
    <x v="348"/>
    <b v="0"/>
    <b v="0"/>
    <s v="music/rock"/>
    <x v="1"/>
    <x v="1"/>
  </r>
  <r>
    <s v="Switchable intangible definition"/>
    <n v="900"/>
    <n v="14547"/>
    <n v="1616"/>
    <x v="1"/>
    <n v="186"/>
    <n v="78.209677419354833"/>
    <x v="1"/>
    <s v="USD"/>
    <n v="1520229600"/>
    <x v="349"/>
    <b v="0"/>
    <b v="0"/>
    <s v="music/indie rock"/>
    <x v="1"/>
    <x v="7"/>
  </r>
  <r>
    <s v="Networked bottom-line initiative"/>
    <n v="1600"/>
    <n v="11735"/>
    <n v="733"/>
    <x v="1"/>
    <n v="112"/>
    <n v="104.77678571428571"/>
    <x v="2"/>
    <s v="AUD"/>
    <n v="1482991200"/>
    <x v="350"/>
    <b v="0"/>
    <b v="0"/>
    <s v="theater/plays"/>
    <x v="3"/>
    <x v="3"/>
  </r>
  <r>
    <s v="Robust directional system engine"/>
    <n v="1800"/>
    <n v="10658"/>
    <n v="592"/>
    <x v="1"/>
    <n v="101"/>
    <n v="105.52475247524752"/>
    <x v="1"/>
    <s v="USD"/>
    <n v="1294034400"/>
    <x v="351"/>
    <b v="0"/>
    <b v="1"/>
    <s v="theater/plays"/>
    <x v="3"/>
    <x v="3"/>
  </r>
  <r>
    <s v="Triple-buffered explicit methodology"/>
    <n v="9900"/>
    <n v="1870"/>
    <n v="19"/>
    <x v="0"/>
    <n v="75"/>
    <n v="24.933333333333334"/>
    <x v="1"/>
    <s v="USD"/>
    <n v="1413608400"/>
    <x v="33"/>
    <b v="0"/>
    <b v="1"/>
    <s v="theater/plays"/>
    <x v="3"/>
    <x v="3"/>
  </r>
  <r>
    <s v="Reactive directional capacity"/>
    <n v="5200"/>
    <n v="14394"/>
    <n v="277"/>
    <x v="1"/>
    <n v="206"/>
    <n v="69.873786407766985"/>
    <x v="4"/>
    <s v="GBP"/>
    <n v="1286946000"/>
    <x v="352"/>
    <b v="0"/>
    <b v="1"/>
    <s v="film &amp; video/documentary"/>
    <x v="4"/>
    <x v="4"/>
  </r>
  <r>
    <s v="Polarized needs-based approach"/>
    <n v="5400"/>
    <n v="14743"/>
    <n v="273"/>
    <x v="1"/>
    <n v="154"/>
    <n v="95.733766233766232"/>
    <x v="1"/>
    <s v="USD"/>
    <n v="1359871200"/>
    <x v="353"/>
    <b v="0"/>
    <b v="1"/>
    <s v="film &amp; video/television"/>
    <x v="4"/>
    <x v="19"/>
  </r>
  <r>
    <s v="Intuitive well-modulated middleware"/>
    <n v="112300"/>
    <n v="178965"/>
    <n v="159"/>
    <x v="1"/>
    <n v="5966"/>
    <n v="29.997485752598056"/>
    <x v="1"/>
    <s v="USD"/>
    <n v="1555304400"/>
    <x v="354"/>
    <b v="0"/>
    <b v="0"/>
    <s v="theater/plays"/>
    <x v="3"/>
    <x v="3"/>
  </r>
  <r>
    <s v="Multi-channeled logistical matrices"/>
    <n v="189200"/>
    <n v="128410"/>
    <n v="68"/>
    <x v="0"/>
    <n v="2176"/>
    <n v="59.011948529411768"/>
    <x v="1"/>
    <s v="USD"/>
    <n v="1423375200"/>
    <x v="355"/>
    <b v="0"/>
    <b v="0"/>
    <s v="theater/plays"/>
    <x v="3"/>
    <x v="3"/>
  </r>
  <r>
    <s v="Pre-emptive bifurcated artificial intelligence"/>
    <n v="900"/>
    <n v="14324"/>
    <n v="1592"/>
    <x v="1"/>
    <n v="169"/>
    <n v="84.757396449704146"/>
    <x v="1"/>
    <s v="USD"/>
    <n v="1420696800"/>
    <x v="356"/>
    <b v="0"/>
    <b v="1"/>
    <s v="film &amp; video/documentary"/>
    <x v="4"/>
    <x v="4"/>
  </r>
  <r>
    <s v="Down-sized coherent toolset"/>
    <n v="22500"/>
    <n v="164291"/>
    <n v="730"/>
    <x v="1"/>
    <n v="2106"/>
    <n v="78.010921177587846"/>
    <x v="1"/>
    <s v="USD"/>
    <n v="1502946000"/>
    <x v="357"/>
    <b v="0"/>
    <b v="0"/>
    <s v="theater/plays"/>
    <x v="3"/>
    <x v="3"/>
  </r>
  <r>
    <s v="Open-source multi-tasking data-warehouse"/>
    <n v="167400"/>
    <n v="22073"/>
    <n v="13"/>
    <x v="0"/>
    <n v="441"/>
    <n v="50.05215419501134"/>
    <x v="1"/>
    <s v="USD"/>
    <n v="1547186400"/>
    <x v="358"/>
    <b v="0"/>
    <b v="1"/>
    <s v="film &amp; video/documentary"/>
    <x v="4"/>
    <x v="4"/>
  </r>
  <r>
    <s v="Future-proofed upward-trending contingency"/>
    <n v="2700"/>
    <n v="1479"/>
    <n v="55"/>
    <x v="0"/>
    <n v="25"/>
    <n v="59.16"/>
    <x v="1"/>
    <s v="USD"/>
    <n v="1444971600"/>
    <x v="359"/>
    <b v="0"/>
    <b v="0"/>
    <s v="music/indie rock"/>
    <x v="1"/>
    <x v="7"/>
  </r>
  <r>
    <s v="Mandatory uniform matrix"/>
    <n v="3400"/>
    <n v="12275"/>
    <n v="361"/>
    <x v="1"/>
    <n v="131"/>
    <n v="93.702290076335885"/>
    <x v="1"/>
    <s v="USD"/>
    <n v="1404622800"/>
    <x v="360"/>
    <b v="0"/>
    <b v="0"/>
    <s v="music/rock"/>
    <x v="1"/>
    <x v="1"/>
  </r>
  <r>
    <s v="Phased methodical initiative"/>
    <n v="49700"/>
    <n v="5098"/>
    <n v="10"/>
    <x v="0"/>
    <n v="127"/>
    <n v="40.14173228346457"/>
    <x v="1"/>
    <s v="USD"/>
    <n v="1571720400"/>
    <x v="361"/>
    <b v="0"/>
    <b v="0"/>
    <s v="theater/plays"/>
    <x v="3"/>
    <x v="3"/>
  </r>
  <r>
    <s v="Managed stable function"/>
    <n v="178200"/>
    <n v="24882"/>
    <n v="14"/>
    <x v="0"/>
    <n v="355"/>
    <n v="70.090140845070422"/>
    <x v="1"/>
    <s v="USD"/>
    <n v="1526878800"/>
    <x v="362"/>
    <b v="0"/>
    <b v="0"/>
    <s v="film &amp; video/documentary"/>
    <x v="4"/>
    <x v="4"/>
  </r>
  <r>
    <s v="Realigned clear-thinking migration"/>
    <n v="7200"/>
    <n v="2912"/>
    <n v="40"/>
    <x v="0"/>
    <n v="44"/>
    <n v="66.181818181818187"/>
    <x v="4"/>
    <s v="GBP"/>
    <n v="1319691600"/>
    <x v="363"/>
    <b v="0"/>
    <b v="0"/>
    <s v="theater/plays"/>
    <x v="3"/>
    <x v="3"/>
  </r>
  <r>
    <s v="Optional clear-thinking process improvement"/>
    <n v="2500"/>
    <n v="4008"/>
    <n v="160"/>
    <x v="1"/>
    <n v="84"/>
    <n v="47.714285714285715"/>
    <x v="1"/>
    <s v="USD"/>
    <n v="1371963600"/>
    <x v="364"/>
    <b v="0"/>
    <b v="0"/>
    <s v="theater/plays"/>
    <x v="3"/>
    <x v="3"/>
  </r>
  <r>
    <s v="Cross-group global moratorium"/>
    <n v="5300"/>
    <n v="9749"/>
    <n v="184"/>
    <x v="1"/>
    <n v="155"/>
    <n v="62.896774193548389"/>
    <x v="1"/>
    <s v="USD"/>
    <n v="1433739600"/>
    <x v="365"/>
    <b v="0"/>
    <b v="0"/>
    <s v="theater/plays"/>
    <x v="3"/>
    <x v="3"/>
  </r>
  <r>
    <s v="Visionary systemic process improvement"/>
    <n v="9100"/>
    <n v="5803"/>
    <n v="64"/>
    <x v="0"/>
    <n v="67"/>
    <n v="86.611940298507463"/>
    <x v="1"/>
    <s v="USD"/>
    <n v="1508130000"/>
    <x v="366"/>
    <b v="0"/>
    <b v="0"/>
    <s v="photography/photography books"/>
    <x v="7"/>
    <x v="14"/>
  </r>
  <r>
    <s v="Progressive intangible flexibility"/>
    <n v="6300"/>
    <n v="14199"/>
    <n v="225"/>
    <x v="1"/>
    <n v="189"/>
    <n v="75.126984126984127"/>
    <x v="1"/>
    <s v="USD"/>
    <n v="1550037600"/>
    <x v="285"/>
    <b v="0"/>
    <b v="1"/>
    <s v="food/food trucks"/>
    <x v="0"/>
    <x v="0"/>
  </r>
  <r>
    <s v="Reactive real-time software"/>
    <n v="114400"/>
    <n v="196779"/>
    <n v="172"/>
    <x v="1"/>
    <n v="4799"/>
    <n v="41.004167534903104"/>
    <x v="1"/>
    <s v="USD"/>
    <n v="1486706400"/>
    <x v="367"/>
    <b v="1"/>
    <b v="1"/>
    <s v="film &amp; video/documentary"/>
    <x v="4"/>
    <x v="4"/>
  </r>
  <r>
    <s v="Programmable incremental knowledge user"/>
    <n v="38900"/>
    <n v="56859"/>
    <n v="146"/>
    <x v="1"/>
    <n v="1137"/>
    <n v="50.007915567282325"/>
    <x v="1"/>
    <s v="USD"/>
    <n v="1553835600"/>
    <x v="368"/>
    <b v="0"/>
    <b v="0"/>
    <s v="publishing/nonfiction"/>
    <x v="5"/>
    <x v="9"/>
  </r>
  <r>
    <s v="Progressive 5thgeneration customer loyalty"/>
    <n v="135500"/>
    <n v="103554"/>
    <n v="76"/>
    <x v="0"/>
    <n v="1068"/>
    <n v="96.960674157303373"/>
    <x v="1"/>
    <s v="USD"/>
    <n v="1277528400"/>
    <x v="369"/>
    <b v="0"/>
    <b v="0"/>
    <s v="theater/plays"/>
    <x v="3"/>
    <x v="3"/>
  </r>
  <r>
    <s v="Triple-buffered logistical frame"/>
    <n v="109000"/>
    <n v="42795"/>
    <n v="39"/>
    <x v="0"/>
    <n v="424"/>
    <n v="100.93160377358491"/>
    <x v="1"/>
    <s v="USD"/>
    <n v="1339477200"/>
    <x v="370"/>
    <b v="0"/>
    <b v="0"/>
    <s v="technology/wearables"/>
    <x v="2"/>
    <x v="8"/>
  </r>
  <r>
    <s v="Exclusive dynamic adapter"/>
    <n v="114800"/>
    <n v="12938"/>
    <n v="11"/>
    <x v="3"/>
    <n v="145"/>
    <n v="89.227586206896547"/>
    <x v="5"/>
    <s v="CHF"/>
    <n v="1325656800"/>
    <x v="371"/>
    <b v="0"/>
    <b v="0"/>
    <s v="music/indie rock"/>
    <x v="1"/>
    <x v="7"/>
  </r>
  <r>
    <s v="Automated systemic hierarchy"/>
    <n v="83000"/>
    <n v="101352"/>
    <n v="122"/>
    <x v="1"/>
    <n v="1152"/>
    <n v="87.979166666666671"/>
    <x v="1"/>
    <s v="USD"/>
    <n v="1288242000"/>
    <x v="372"/>
    <b v="0"/>
    <b v="0"/>
    <s v="theater/plays"/>
    <x v="3"/>
    <x v="3"/>
  </r>
  <r>
    <s v="Digitized eco-centric core"/>
    <n v="2400"/>
    <n v="4477"/>
    <n v="187"/>
    <x v="1"/>
    <n v="50"/>
    <n v="89.54"/>
    <x v="1"/>
    <s v="USD"/>
    <n v="1379048400"/>
    <x v="373"/>
    <b v="0"/>
    <b v="0"/>
    <s v="photography/photography books"/>
    <x v="7"/>
    <x v="14"/>
  </r>
  <r>
    <s v="Mandatory uniform strategy"/>
    <n v="60400"/>
    <n v="4393"/>
    <n v="7"/>
    <x v="0"/>
    <n v="151"/>
    <n v="29.09271523178808"/>
    <x v="1"/>
    <s v="USD"/>
    <n v="1389679200"/>
    <x v="374"/>
    <b v="0"/>
    <b v="0"/>
    <s v="publishing/nonfiction"/>
    <x v="5"/>
    <x v="9"/>
  </r>
  <r>
    <s v="Profit-focused zero administration forecast"/>
    <n v="102900"/>
    <n v="67546"/>
    <n v="66"/>
    <x v="0"/>
    <n v="1608"/>
    <n v="42.006218905472636"/>
    <x v="1"/>
    <s v="USD"/>
    <n v="1294293600"/>
    <x v="375"/>
    <b v="0"/>
    <b v="0"/>
    <s v="technology/wearables"/>
    <x v="2"/>
    <x v="8"/>
  </r>
  <r>
    <s v="De-engineered static orchestration"/>
    <n v="62800"/>
    <n v="143788"/>
    <n v="229"/>
    <x v="1"/>
    <n v="3059"/>
    <n v="47.004903563255965"/>
    <x v="0"/>
    <s v="CAD"/>
    <n v="1500267600"/>
    <x v="376"/>
    <b v="0"/>
    <b v="0"/>
    <s v="music/jazz"/>
    <x v="1"/>
    <x v="17"/>
  </r>
  <r>
    <s v="Customizable dynamic info-mediaries"/>
    <n v="800"/>
    <n v="3755"/>
    <n v="469"/>
    <x v="1"/>
    <n v="34"/>
    <n v="110.44117647058823"/>
    <x v="1"/>
    <s v="USD"/>
    <n v="1375074000"/>
    <x v="377"/>
    <b v="0"/>
    <b v="1"/>
    <s v="film &amp; video/documentary"/>
    <x v="4"/>
    <x v="4"/>
  </r>
  <r>
    <s v="Enhanced incremental budgetary management"/>
    <n v="7100"/>
    <n v="9238"/>
    <n v="130"/>
    <x v="1"/>
    <n v="220"/>
    <n v="41.990909090909092"/>
    <x v="1"/>
    <s v="USD"/>
    <n v="1323324000"/>
    <x v="378"/>
    <b v="1"/>
    <b v="0"/>
    <s v="theater/plays"/>
    <x v="3"/>
    <x v="3"/>
  </r>
  <r>
    <s v="Digitized local info-mediaries"/>
    <n v="46100"/>
    <n v="77012"/>
    <n v="167"/>
    <x v="1"/>
    <n v="1604"/>
    <n v="48.012468827930178"/>
    <x v="2"/>
    <s v="AUD"/>
    <n v="1538715600"/>
    <x v="379"/>
    <b v="0"/>
    <b v="0"/>
    <s v="film &amp; video/drama"/>
    <x v="4"/>
    <x v="6"/>
  </r>
  <r>
    <s v="Virtual systematic monitoring"/>
    <n v="8100"/>
    <n v="14083"/>
    <n v="174"/>
    <x v="1"/>
    <n v="454"/>
    <n v="31.019823788546255"/>
    <x v="1"/>
    <s v="USD"/>
    <n v="1369285200"/>
    <x v="380"/>
    <b v="0"/>
    <b v="0"/>
    <s v="music/rock"/>
    <x v="1"/>
    <x v="1"/>
  </r>
  <r>
    <s v="Reactive bottom-line open architecture"/>
    <n v="1700"/>
    <n v="12202"/>
    <n v="718"/>
    <x v="1"/>
    <n v="123"/>
    <n v="99.203252032520325"/>
    <x v="6"/>
    <s v="EUR"/>
    <n v="1525755600"/>
    <x v="103"/>
    <b v="0"/>
    <b v="1"/>
    <s v="film &amp; video/animation"/>
    <x v="4"/>
    <x v="10"/>
  </r>
  <r>
    <s v="Pre-emptive interactive model"/>
    <n v="97300"/>
    <n v="62127"/>
    <n v="64"/>
    <x v="0"/>
    <n v="941"/>
    <n v="66.022316684378325"/>
    <x v="1"/>
    <s v="USD"/>
    <n v="1296626400"/>
    <x v="381"/>
    <b v="0"/>
    <b v="0"/>
    <s v="music/indie rock"/>
    <x v="1"/>
    <x v="7"/>
  </r>
  <r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s v="Inverse radical hierarchy"/>
    <n v="900"/>
    <n v="13772"/>
    <n v="1530"/>
    <x v="1"/>
    <n v="299"/>
    <n v="46.060200668896321"/>
    <x v="1"/>
    <s v="USD"/>
    <n v="1572152400"/>
    <x v="383"/>
    <b v="0"/>
    <b v="0"/>
    <s v="theater/plays"/>
    <x v="3"/>
    <x v="3"/>
  </r>
  <r>
    <s v="Team-oriented static interface"/>
    <n v="7300"/>
    <n v="2946"/>
    <n v="40"/>
    <x v="0"/>
    <n v="40"/>
    <n v="73.650000000000006"/>
    <x v="1"/>
    <s v="USD"/>
    <n v="1325829600"/>
    <x v="384"/>
    <b v="0"/>
    <b v="1"/>
    <s v="film &amp; video/shorts"/>
    <x v="4"/>
    <x v="12"/>
  </r>
  <r>
    <s v="Virtual foreground throughput"/>
    <n v="195800"/>
    <n v="168820"/>
    <n v="86"/>
    <x v="0"/>
    <n v="3015"/>
    <n v="55.99336650082919"/>
    <x v="0"/>
    <s v="CAD"/>
    <n v="1273640400"/>
    <x v="385"/>
    <b v="0"/>
    <b v="1"/>
    <s v="theater/plays"/>
    <x v="3"/>
    <x v="3"/>
  </r>
  <r>
    <s v="Visionary exuding Internet solution"/>
    <n v="48900"/>
    <n v="154321"/>
    <n v="316"/>
    <x v="1"/>
    <n v="2237"/>
    <n v="68.985695127402778"/>
    <x v="1"/>
    <s v="USD"/>
    <n v="1510639200"/>
    <x v="386"/>
    <b v="0"/>
    <b v="0"/>
    <s v="theater/plays"/>
    <x v="3"/>
    <x v="3"/>
  </r>
  <r>
    <s v="Synchronized secondary analyzer"/>
    <n v="29600"/>
    <n v="26527"/>
    <n v="90"/>
    <x v="0"/>
    <n v="435"/>
    <n v="60.981609195402299"/>
    <x v="1"/>
    <s v="USD"/>
    <n v="1528088400"/>
    <x v="387"/>
    <b v="0"/>
    <b v="0"/>
    <s v="theater/plays"/>
    <x v="3"/>
    <x v="3"/>
  </r>
  <r>
    <s v="Balanced attitude-oriented parallelism"/>
    <n v="39300"/>
    <n v="71583"/>
    <n v="182"/>
    <x v="1"/>
    <n v="645"/>
    <n v="110.98139534883721"/>
    <x v="1"/>
    <s v="USD"/>
    <n v="1359525600"/>
    <x v="388"/>
    <b v="1"/>
    <b v="0"/>
    <s v="film &amp; video/documentary"/>
    <x v="4"/>
    <x v="4"/>
  </r>
  <r>
    <s v="Organized bandwidth-monitored core"/>
    <n v="3400"/>
    <n v="12100"/>
    <n v="356"/>
    <x v="1"/>
    <n v="484"/>
    <n v="25"/>
    <x v="3"/>
    <s v="DKK"/>
    <n v="1570942800"/>
    <x v="389"/>
    <b v="0"/>
    <b v="0"/>
    <s v="theater/plays"/>
    <x v="3"/>
    <x v="3"/>
  </r>
  <r>
    <s v="Cloned leadingedge utilization"/>
    <n v="9200"/>
    <n v="12129"/>
    <n v="132"/>
    <x v="1"/>
    <n v="154"/>
    <n v="78.759740259740255"/>
    <x v="0"/>
    <s v="CAD"/>
    <n v="1466398800"/>
    <x v="390"/>
    <b v="0"/>
    <b v="0"/>
    <s v="film &amp; video/documentary"/>
    <x v="4"/>
    <x v="4"/>
  </r>
  <r>
    <s v="Secured asymmetric projection"/>
    <n v="135600"/>
    <n v="62804"/>
    <n v="46"/>
    <x v="0"/>
    <n v="714"/>
    <n v="87.960784313725483"/>
    <x v="1"/>
    <s v="USD"/>
    <n v="1492491600"/>
    <x v="391"/>
    <b v="0"/>
    <b v="0"/>
    <s v="music/rock"/>
    <x v="1"/>
    <x v="1"/>
  </r>
  <r>
    <s v="Advanced cohesive Graphic Interface"/>
    <n v="153700"/>
    <n v="55536"/>
    <n v="36"/>
    <x v="2"/>
    <n v="1111"/>
    <n v="49.987398739873989"/>
    <x v="1"/>
    <s v="USD"/>
    <n v="1430197200"/>
    <x v="277"/>
    <b v="0"/>
    <b v="0"/>
    <s v="games/mobile games"/>
    <x v="6"/>
    <x v="20"/>
  </r>
  <r>
    <s v="Down-sized maximized function"/>
    <n v="7800"/>
    <n v="8161"/>
    <n v="105"/>
    <x v="1"/>
    <n v="82"/>
    <n v="99.524390243902445"/>
    <x v="1"/>
    <s v="USD"/>
    <n v="1496034000"/>
    <x v="392"/>
    <b v="0"/>
    <b v="0"/>
    <s v="theater/plays"/>
    <x v="3"/>
    <x v="3"/>
  </r>
  <r>
    <s v="Realigned zero tolerance software"/>
    <n v="2100"/>
    <n v="14046"/>
    <n v="669"/>
    <x v="1"/>
    <n v="134"/>
    <n v="104.82089552238806"/>
    <x v="1"/>
    <s v="USD"/>
    <n v="1388728800"/>
    <x v="393"/>
    <b v="0"/>
    <b v="0"/>
    <s v="publishing/fiction"/>
    <x v="5"/>
    <x v="13"/>
  </r>
  <r>
    <s v="Persevering analyzing extranet"/>
    <n v="189500"/>
    <n v="117628"/>
    <n v="62"/>
    <x v="2"/>
    <n v="1089"/>
    <n v="108.01469237832875"/>
    <x v="1"/>
    <s v="USD"/>
    <n v="1543298400"/>
    <x v="394"/>
    <b v="0"/>
    <b v="0"/>
    <s v="film &amp; video/animation"/>
    <x v="4"/>
    <x v="10"/>
  </r>
  <r>
    <s v="Innovative human-resource migration"/>
    <n v="188200"/>
    <n v="159405"/>
    <n v="85"/>
    <x v="0"/>
    <n v="5497"/>
    <n v="28.998544660724033"/>
    <x v="1"/>
    <s v="USD"/>
    <n v="1271739600"/>
    <x v="395"/>
    <b v="0"/>
    <b v="1"/>
    <s v="food/food trucks"/>
    <x v="0"/>
    <x v="0"/>
  </r>
  <r>
    <s v="Intuitive needs-based monitoring"/>
    <n v="113500"/>
    <n v="12552"/>
    <n v="11"/>
    <x v="0"/>
    <n v="418"/>
    <n v="30.028708133971293"/>
    <x v="1"/>
    <s v="USD"/>
    <n v="1326434400"/>
    <x v="396"/>
    <b v="0"/>
    <b v="0"/>
    <s v="theater/plays"/>
    <x v="3"/>
    <x v="3"/>
  </r>
  <r>
    <s v="Customer-focused disintermediate toolset"/>
    <n v="134600"/>
    <n v="59007"/>
    <n v="44"/>
    <x v="0"/>
    <n v="1439"/>
    <n v="41.005559416261292"/>
    <x v="1"/>
    <s v="USD"/>
    <n v="1295244000"/>
    <x v="397"/>
    <b v="0"/>
    <b v="1"/>
    <s v="film &amp; video/documentary"/>
    <x v="4"/>
    <x v="4"/>
  </r>
  <r>
    <s v="Upgradable 24/7 emulation"/>
    <n v="1700"/>
    <n v="943"/>
    <n v="55"/>
    <x v="0"/>
    <n v="15"/>
    <n v="62.866666666666667"/>
    <x v="1"/>
    <s v="USD"/>
    <n v="1541221200"/>
    <x v="398"/>
    <b v="0"/>
    <b v="0"/>
    <s v="theater/plays"/>
    <x v="3"/>
    <x v="3"/>
  </r>
  <r>
    <s v="Quality-focused client-server core"/>
    <n v="163700"/>
    <n v="93963"/>
    <n v="57"/>
    <x v="0"/>
    <n v="1999"/>
    <n v="47.005002501250623"/>
    <x v="0"/>
    <s v="CAD"/>
    <n v="1336280400"/>
    <x v="399"/>
    <b v="0"/>
    <b v="0"/>
    <s v="film &amp; video/documentary"/>
    <x v="4"/>
    <x v="4"/>
  </r>
  <r>
    <s v="Upgradable maximized protocol"/>
    <n v="113800"/>
    <n v="140469"/>
    <n v="123"/>
    <x v="1"/>
    <n v="5203"/>
    <n v="26.997693638285604"/>
    <x v="1"/>
    <s v="USD"/>
    <n v="1324533600"/>
    <x v="348"/>
    <b v="0"/>
    <b v="0"/>
    <s v="technology/web"/>
    <x v="2"/>
    <x v="2"/>
  </r>
  <r>
    <s v="Cross-platform interactive synergy"/>
    <n v="5000"/>
    <n v="6423"/>
    <n v="128"/>
    <x v="1"/>
    <n v="94"/>
    <n v="68.329787234042556"/>
    <x v="1"/>
    <s v="USD"/>
    <n v="1498366800"/>
    <x v="400"/>
    <b v="0"/>
    <b v="0"/>
    <s v="theater/plays"/>
    <x v="3"/>
    <x v="3"/>
  </r>
  <r>
    <s v="User-centric fault-tolerant archive"/>
    <n v="9400"/>
    <n v="6015"/>
    <n v="64"/>
    <x v="0"/>
    <n v="118"/>
    <n v="50.974576271186443"/>
    <x v="1"/>
    <s v="USD"/>
    <n v="1498712400"/>
    <x v="401"/>
    <b v="0"/>
    <b v="1"/>
    <s v="technology/wearables"/>
    <x v="2"/>
    <x v="8"/>
  </r>
  <r>
    <s v="Reverse-engineered regional knowledge user"/>
    <n v="8700"/>
    <n v="11075"/>
    <n v="127"/>
    <x v="1"/>
    <n v="205"/>
    <n v="54.024390243902438"/>
    <x v="1"/>
    <s v="USD"/>
    <n v="1271480400"/>
    <x v="402"/>
    <b v="0"/>
    <b v="1"/>
    <s v="theater/plays"/>
    <x v="3"/>
    <x v="3"/>
  </r>
  <r>
    <s v="Self-enabling real-time definition"/>
    <n v="147800"/>
    <n v="15723"/>
    <n v="11"/>
    <x v="0"/>
    <n v="162"/>
    <n v="97.055555555555557"/>
    <x v="1"/>
    <s v="USD"/>
    <n v="1316667600"/>
    <x v="403"/>
    <b v="0"/>
    <b v="1"/>
    <s v="food/food trucks"/>
    <x v="0"/>
    <x v="0"/>
  </r>
  <r>
    <s v="User-centric impactful projection"/>
    <n v="5100"/>
    <n v="2064"/>
    <n v="40"/>
    <x v="0"/>
    <n v="83"/>
    <n v="24.867469879518072"/>
    <x v="1"/>
    <s v="USD"/>
    <n v="1524027600"/>
    <x v="404"/>
    <b v="0"/>
    <b v="0"/>
    <s v="music/indie rock"/>
    <x v="1"/>
    <x v="7"/>
  </r>
  <r>
    <s v="Vision-oriented actuating hardware"/>
    <n v="2700"/>
    <n v="7767"/>
    <n v="288"/>
    <x v="1"/>
    <n v="92"/>
    <n v="84.423913043478265"/>
    <x v="1"/>
    <s v="USD"/>
    <n v="1438059600"/>
    <x v="405"/>
    <b v="0"/>
    <b v="0"/>
    <s v="photography/photography books"/>
    <x v="7"/>
    <x v="14"/>
  </r>
  <r>
    <s v="Virtual leadingedge framework"/>
    <n v="1800"/>
    <n v="10313"/>
    <n v="573"/>
    <x v="1"/>
    <n v="219"/>
    <n v="47.091324200913242"/>
    <x v="1"/>
    <s v="USD"/>
    <n v="1361944800"/>
    <x v="406"/>
    <b v="0"/>
    <b v="0"/>
    <s v="theater/plays"/>
    <x v="3"/>
    <x v="3"/>
  </r>
  <r>
    <s v="Managed discrete framework"/>
    <n v="174500"/>
    <n v="197018"/>
    <n v="113"/>
    <x v="1"/>
    <n v="2526"/>
    <n v="77.996041171813147"/>
    <x v="1"/>
    <s v="USD"/>
    <n v="1410584400"/>
    <x v="407"/>
    <b v="0"/>
    <b v="1"/>
    <s v="theater/plays"/>
    <x v="3"/>
    <x v="3"/>
  </r>
  <r>
    <s v="Progressive zero-defect capability"/>
    <n v="101400"/>
    <n v="47037"/>
    <n v="46"/>
    <x v="0"/>
    <n v="747"/>
    <n v="62.967871485943775"/>
    <x v="1"/>
    <s v="USD"/>
    <n v="1297404000"/>
    <x v="408"/>
    <b v="0"/>
    <b v="0"/>
    <s v="film &amp; video/animation"/>
    <x v="4"/>
    <x v="10"/>
  </r>
  <r>
    <s v="Right-sized demand-driven adapter"/>
    <n v="191000"/>
    <n v="173191"/>
    <n v="91"/>
    <x v="3"/>
    <n v="2138"/>
    <n v="81.006080449017773"/>
    <x v="1"/>
    <s v="USD"/>
    <n v="1392012000"/>
    <x v="409"/>
    <b v="0"/>
    <b v="1"/>
    <s v="photography/photography books"/>
    <x v="7"/>
    <x v="14"/>
  </r>
  <r>
    <s v="Re-engineered attitude-oriented frame"/>
    <n v="8100"/>
    <n v="5487"/>
    <n v="68"/>
    <x v="0"/>
    <n v="84"/>
    <n v="65.321428571428569"/>
    <x v="1"/>
    <s v="USD"/>
    <n v="1569733200"/>
    <x v="410"/>
    <b v="0"/>
    <b v="0"/>
    <s v="theater/plays"/>
    <x v="3"/>
    <x v="3"/>
  </r>
  <r>
    <s v="Compatible multimedia utilization"/>
    <n v="5100"/>
    <n v="9817"/>
    <n v="192"/>
    <x v="1"/>
    <n v="94"/>
    <n v="104.43617021276596"/>
    <x v="1"/>
    <s v="USD"/>
    <n v="1529643600"/>
    <x v="312"/>
    <b v="1"/>
    <b v="0"/>
    <s v="theater/plays"/>
    <x v="3"/>
    <x v="3"/>
  </r>
  <r>
    <s v="Re-contextualized dedicated hardware"/>
    <n v="7700"/>
    <n v="6369"/>
    <n v="83"/>
    <x v="0"/>
    <n v="91"/>
    <n v="69.989010989010993"/>
    <x v="1"/>
    <s v="USD"/>
    <n v="1399006800"/>
    <x v="411"/>
    <b v="0"/>
    <b v="0"/>
    <s v="theater/plays"/>
    <x v="3"/>
    <x v="3"/>
  </r>
  <r>
    <s v="Decentralized composite paradigm"/>
    <n v="121400"/>
    <n v="65755"/>
    <n v="54"/>
    <x v="0"/>
    <n v="792"/>
    <n v="83.023989898989896"/>
    <x v="1"/>
    <s v="USD"/>
    <n v="1385359200"/>
    <x v="412"/>
    <b v="0"/>
    <b v="1"/>
    <s v="film &amp; video/documentary"/>
    <x v="4"/>
    <x v="4"/>
  </r>
  <r>
    <s v="Cloned transitional hierarchy"/>
    <n v="5400"/>
    <n v="903"/>
    <n v="17"/>
    <x v="3"/>
    <n v="10"/>
    <n v="90.3"/>
    <x v="0"/>
    <s v="CAD"/>
    <n v="1480572000"/>
    <x v="413"/>
    <b v="1"/>
    <b v="0"/>
    <s v="theater/plays"/>
    <x v="3"/>
    <x v="3"/>
  </r>
  <r>
    <s v="Advanced discrete leverage"/>
    <n v="152400"/>
    <n v="178120"/>
    <n v="117"/>
    <x v="1"/>
    <n v="1713"/>
    <n v="103.98131932282546"/>
    <x v="6"/>
    <s v="EUR"/>
    <n v="1418623200"/>
    <x v="414"/>
    <b v="0"/>
    <b v="1"/>
    <s v="theater/plays"/>
    <x v="3"/>
    <x v="3"/>
  </r>
  <r>
    <s v="Open-source incremental throughput"/>
    <n v="1300"/>
    <n v="13678"/>
    <n v="1052"/>
    <x v="1"/>
    <n v="249"/>
    <n v="54.931726907630519"/>
    <x v="1"/>
    <s v="USD"/>
    <n v="1555736400"/>
    <x v="354"/>
    <b v="0"/>
    <b v="0"/>
    <s v="music/jazz"/>
    <x v="1"/>
    <x v="17"/>
  </r>
  <r>
    <s v="Centralized regional interface"/>
    <n v="8100"/>
    <n v="9969"/>
    <n v="123"/>
    <x v="1"/>
    <n v="192"/>
    <n v="51.921875"/>
    <x v="1"/>
    <s v="USD"/>
    <n v="1442120400"/>
    <x v="415"/>
    <b v="0"/>
    <b v="1"/>
    <s v="film &amp; video/animation"/>
    <x v="4"/>
    <x v="10"/>
  </r>
  <r>
    <s v="Streamlined web-enabled knowledgebase"/>
    <n v="8300"/>
    <n v="14827"/>
    <n v="179"/>
    <x v="1"/>
    <n v="247"/>
    <n v="60.02834008097166"/>
    <x v="1"/>
    <s v="USD"/>
    <n v="1362376800"/>
    <x v="416"/>
    <b v="0"/>
    <b v="0"/>
    <s v="theater/plays"/>
    <x v="3"/>
    <x v="3"/>
  </r>
  <r>
    <s v="Digitized transitional monitoring"/>
    <n v="28400"/>
    <n v="100900"/>
    <n v="355"/>
    <x v="1"/>
    <n v="2293"/>
    <n v="44.003488879197555"/>
    <x v="1"/>
    <s v="USD"/>
    <n v="1478408400"/>
    <x v="417"/>
    <b v="0"/>
    <b v="0"/>
    <s v="film &amp; video/science fiction"/>
    <x v="4"/>
    <x v="22"/>
  </r>
  <r>
    <s v="Networked optimal adapter"/>
    <n v="102500"/>
    <n v="165954"/>
    <n v="162"/>
    <x v="1"/>
    <n v="3131"/>
    <n v="53.003513254551258"/>
    <x v="1"/>
    <s v="USD"/>
    <n v="1498798800"/>
    <x v="418"/>
    <b v="0"/>
    <b v="0"/>
    <s v="film &amp; video/television"/>
    <x v="4"/>
    <x v="19"/>
  </r>
  <r>
    <s v="Automated optimal function"/>
    <n v="7000"/>
    <n v="1744"/>
    <n v="25"/>
    <x v="0"/>
    <n v="32"/>
    <n v="54.5"/>
    <x v="1"/>
    <s v="USD"/>
    <n v="1335416400"/>
    <x v="419"/>
    <b v="0"/>
    <b v="0"/>
    <s v="technology/wearables"/>
    <x v="2"/>
    <x v="8"/>
  </r>
  <r>
    <s v="Devolved system-worthy framework"/>
    <n v="5400"/>
    <n v="10731"/>
    <n v="199"/>
    <x v="1"/>
    <n v="143"/>
    <n v="75.04195804195804"/>
    <x v="6"/>
    <s v="EUR"/>
    <n v="1504328400"/>
    <x v="420"/>
    <b v="0"/>
    <b v="0"/>
    <s v="theater/plays"/>
    <x v="3"/>
    <x v="3"/>
  </r>
  <r>
    <s v="Stand-alone user-facing service-desk"/>
    <n v="9300"/>
    <n v="3232"/>
    <n v="35"/>
    <x v="3"/>
    <n v="90"/>
    <n v="35.911111111111111"/>
    <x v="1"/>
    <s v="USD"/>
    <n v="1285822800"/>
    <x v="421"/>
    <b v="0"/>
    <b v="0"/>
    <s v="theater/plays"/>
    <x v="3"/>
    <x v="3"/>
  </r>
  <r>
    <s v="Versatile global attitude"/>
    <n v="6200"/>
    <n v="10938"/>
    <n v="176"/>
    <x v="1"/>
    <n v="296"/>
    <n v="36.952702702702702"/>
    <x v="1"/>
    <s v="USD"/>
    <n v="1311483600"/>
    <x v="422"/>
    <b v="0"/>
    <b v="1"/>
    <s v="music/indie rock"/>
    <x v="1"/>
    <x v="7"/>
  </r>
  <r>
    <s v="Intuitive demand-driven Local Area Network"/>
    <n v="2100"/>
    <n v="10739"/>
    <n v="511"/>
    <x v="1"/>
    <n v="170"/>
    <n v="63.170588235294119"/>
    <x v="1"/>
    <s v="USD"/>
    <n v="1291356000"/>
    <x v="423"/>
    <b v="0"/>
    <b v="1"/>
    <s v="theater/plays"/>
    <x v="3"/>
    <x v="3"/>
  </r>
  <r>
    <s v="Assimilated uniform methodology"/>
    <n v="6800"/>
    <n v="5579"/>
    <n v="82"/>
    <x v="0"/>
    <n v="186"/>
    <n v="29.99462365591398"/>
    <x v="1"/>
    <s v="USD"/>
    <n v="1355810400"/>
    <x v="424"/>
    <b v="0"/>
    <b v="0"/>
    <s v="technology/wearables"/>
    <x v="2"/>
    <x v="8"/>
  </r>
  <r>
    <s v="Self-enabling next generation algorithm"/>
    <n v="155200"/>
    <n v="37754"/>
    <n v="24"/>
    <x v="3"/>
    <n v="439"/>
    <n v="86"/>
    <x v="4"/>
    <s v="GBP"/>
    <n v="1513663200"/>
    <x v="425"/>
    <b v="0"/>
    <b v="0"/>
    <s v="film &amp; video/television"/>
    <x v="4"/>
    <x v="19"/>
  </r>
  <r>
    <s v="Object-based demand-driven strategy"/>
    <n v="89900"/>
    <n v="45384"/>
    <n v="50"/>
    <x v="0"/>
    <n v="605"/>
    <n v="75.014876033057845"/>
    <x v="1"/>
    <s v="USD"/>
    <n v="1365915600"/>
    <x v="426"/>
    <b v="0"/>
    <b v="1"/>
    <s v="games/video games"/>
    <x v="6"/>
    <x v="11"/>
  </r>
  <r>
    <s v="Public-key coherent ability"/>
    <n v="900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s v="Innovative exuding matrix"/>
    <n v="148400"/>
    <n v="182302"/>
    <n v="123"/>
    <x v="1"/>
    <n v="6286"/>
    <n v="29.001272669424118"/>
    <x v="1"/>
    <s v="USD"/>
    <n v="1500440400"/>
    <x v="429"/>
    <b v="0"/>
    <b v="0"/>
    <s v="music/rock"/>
    <x v="1"/>
    <x v="1"/>
  </r>
  <r>
    <s v="Realigned impactful artificial intelligence"/>
    <n v="4800"/>
    <n v="3045"/>
    <n v="63"/>
    <x v="0"/>
    <n v="31"/>
    <n v="98.225806451612897"/>
    <x v="1"/>
    <s v="USD"/>
    <n v="1278392400"/>
    <x v="430"/>
    <b v="0"/>
    <b v="0"/>
    <s v="film &amp; video/drama"/>
    <x v="4"/>
    <x v="6"/>
  </r>
  <r>
    <s v="Multi-layered multi-tasking secured line"/>
    <n v="182400"/>
    <n v="102749"/>
    <n v="56"/>
    <x v="0"/>
    <n v="1181"/>
    <n v="87.001693480101608"/>
    <x v="1"/>
    <s v="USD"/>
    <n v="1480572000"/>
    <x v="431"/>
    <b v="0"/>
    <b v="0"/>
    <s v="film &amp; video/science fiction"/>
    <x v="4"/>
    <x v="22"/>
  </r>
  <r>
    <s v="Upgradable upward-trending portal"/>
    <n v="4000"/>
    <n v="1763"/>
    <n v="44"/>
    <x v="0"/>
    <n v="39"/>
    <n v="45.205128205128204"/>
    <x v="1"/>
    <s v="USD"/>
    <n v="1382331600"/>
    <x v="432"/>
    <b v="0"/>
    <b v="1"/>
    <s v="film &amp; video/drama"/>
    <x v="4"/>
    <x v="6"/>
  </r>
  <r>
    <s v="Profit-focused global product"/>
    <n v="116500"/>
    <n v="137904"/>
    <n v="118"/>
    <x v="1"/>
    <n v="3727"/>
    <n v="37.001341561577675"/>
    <x v="1"/>
    <s v="USD"/>
    <n v="1316754000"/>
    <x v="433"/>
    <b v="0"/>
    <b v="0"/>
    <s v="theater/plays"/>
    <x v="3"/>
    <x v="3"/>
  </r>
  <r>
    <s v="Operative well-modulated data-warehouse"/>
    <n v="146400"/>
    <n v="152438"/>
    <n v="104"/>
    <x v="1"/>
    <n v="1605"/>
    <n v="94.976947040498445"/>
    <x v="1"/>
    <s v="USD"/>
    <n v="1518242400"/>
    <x v="434"/>
    <b v="0"/>
    <b v="1"/>
    <s v="music/indie rock"/>
    <x v="1"/>
    <x v="7"/>
  </r>
  <r>
    <s v="Cloned asymmetric functionalities"/>
    <n v="5000"/>
    <n v="1332"/>
    <n v="27"/>
    <x v="0"/>
    <n v="46"/>
    <n v="28.956521739130434"/>
    <x v="1"/>
    <s v="USD"/>
    <n v="1476421200"/>
    <x v="435"/>
    <b v="0"/>
    <b v="0"/>
    <s v="theater/plays"/>
    <x v="3"/>
    <x v="3"/>
  </r>
  <r>
    <s v="Pre-emptive neutral portal"/>
    <n v="33800"/>
    <n v="118706"/>
    <n v="351"/>
    <x v="1"/>
    <n v="2120"/>
    <n v="55.993396226415094"/>
    <x v="1"/>
    <s v="USD"/>
    <n v="1269752400"/>
    <x v="436"/>
    <b v="0"/>
    <b v="0"/>
    <s v="theater/plays"/>
    <x v="3"/>
    <x v="3"/>
  </r>
  <r>
    <s v="Switchable demand-driven help-desk"/>
    <n v="6300"/>
    <n v="5674"/>
    <n v="90"/>
    <x v="0"/>
    <n v="105"/>
    <n v="54.038095238095238"/>
    <x v="1"/>
    <s v="USD"/>
    <n v="1419746400"/>
    <x v="437"/>
    <b v="0"/>
    <b v="0"/>
    <s v="film &amp; video/documentary"/>
    <x v="4"/>
    <x v="4"/>
  </r>
  <r>
    <s v="Business-focused static ability"/>
    <n v="2400"/>
    <n v="4119"/>
    <n v="172"/>
    <x v="1"/>
    <n v="50"/>
    <n v="82.38"/>
    <x v="1"/>
    <s v="USD"/>
    <n v="1281330000"/>
    <x v="438"/>
    <b v="0"/>
    <b v="0"/>
    <s v="theater/plays"/>
    <x v="3"/>
    <x v="3"/>
  </r>
  <r>
    <s v="Networked secondary structure"/>
    <n v="98800"/>
    <n v="139354"/>
    <n v="141"/>
    <x v="1"/>
    <n v="2080"/>
    <n v="66.997115384615384"/>
    <x v="1"/>
    <s v="USD"/>
    <n v="1398661200"/>
    <x v="439"/>
    <b v="0"/>
    <b v="0"/>
    <s v="film &amp; video/drama"/>
    <x v="4"/>
    <x v="6"/>
  </r>
  <r>
    <s v="Total multimedia website"/>
    <n v="188800"/>
    <n v="57734"/>
    <n v="31"/>
    <x v="0"/>
    <n v="535"/>
    <n v="107.91401869158878"/>
    <x v="1"/>
    <s v="USD"/>
    <n v="1359525600"/>
    <x v="440"/>
    <b v="0"/>
    <b v="0"/>
    <s v="games/mobile games"/>
    <x v="6"/>
    <x v="20"/>
  </r>
  <r>
    <s v="Cross-platform upward-trending parallelism"/>
    <n v="134300"/>
    <n v="145265"/>
    <n v="108"/>
    <x v="1"/>
    <n v="2105"/>
    <n v="69.009501187648453"/>
    <x v="1"/>
    <s v="USD"/>
    <n v="1388469600"/>
    <x v="441"/>
    <b v="0"/>
    <b v="0"/>
    <s v="film &amp; video/animation"/>
    <x v="4"/>
    <x v="10"/>
  </r>
  <r>
    <s v="Pre-emptive mission-critical hardware"/>
    <n v="71200"/>
    <n v="95020"/>
    <n v="133"/>
    <x v="1"/>
    <n v="2436"/>
    <n v="39.006568144499177"/>
    <x v="1"/>
    <s v="USD"/>
    <n v="1518328800"/>
    <x v="442"/>
    <b v="0"/>
    <b v="0"/>
    <s v="theater/plays"/>
    <x v="3"/>
    <x v="3"/>
  </r>
  <r>
    <s v="Up-sized responsive protocol"/>
    <n v="4700"/>
    <n v="8829"/>
    <n v="188"/>
    <x v="1"/>
    <n v="80"/>
    <n v="110.3625"/>
    <x v="1"/>
    <s v="USD"/>
    <n v="1517032800"/>
    <x v="443"/>
    <b v="0"/>
    <b v="0"/>
    <s v="publishing/translations"/>
    <x v="5"/>
    <x v="18"/>
  </r>
  <r>
    <s v="Pre-emptive transitional frame"/>
    <n v="1200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s v="Profit-focused content-based application"/>
    <n v="1400"/>
    <n v="8053"/>
    <n v="575"/>
    <x v="1"/>
    <n v="139"/>
    <n v="57.935251798561154"/>
    <x v="0"/>
    <s v="CAD"/>
    <n v="1448258400"/>
    <x v="445"/>
    <b v="0"/>
    <b v="1"/>
    <s v="technology/web"/>
    <x v="2"/>
    <x v="2"/>
  </r>
  <r>
    <s v="Streamlined neutral analyzer"/>
    <n v="4000"/>
    <n v="1620"/>
    <n v="41"/>
    <x v="0"/>
    <n v="16"/>
    <n v="101.25"/>
    <x v="1"/>
    <s v="USD"/>
    <n v="1555218000"/>
    <x v="368"/>
    <b v="0"/>
    <b v="0"/>
    <s v="theater/plays"/>
    <x v="3"/>
    <x v="3"/>
  </r>
  <r>
    <s v="Assimilated neutral utilization"/>
    <n v="5600"/>
    <n v="10328"/>
    <n v="184"/>
    <x v="1"/>
    <n v="159"/>
    <n v="64.95597484276729"/>
    <x v="1"/>
    <s v="USD"/>
    <n v="1431925200"/>
    <x v="446"/>
    <b v="0"/>
    <b v="0"/>
    <s v="film &amp; video/drama"/>
    <x v="4"/>
    <x v="6"/>
  </r>
  <r>
    <s v="Extended dedicated archive"/>
    <n v="3600"/>
    <n v="10289"/>
    <n v="286"/>
    <x v="1"/>
    <n v="381"/>
    <n v="27.00524934383202"/>
    <x v="1"/>
    <s v="USD"/>
    <n v="1481522400"/>
    <x v="447"/>
    <b v="0"/>
    <b v="0"/>
    <s v="technology/wearables"/>
    <x v="2"/>
    <x v="8"/>
  </r>
  <r>
    <s v="Configurable static help-desk"/>
    <n v="3100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s v="Self-enabling clear-thinking framework"/>
    <n v="153800"/>
    <n v="60342"/>
    <n v="39"/>
    <x v="0"/>
    <n v="575"/>
    <n v="104.94260869565217"/>
    <x v="1"/>
    <s v="USD"/>
    <n v="1552280400"/>
    <x v="178"/>
    <b v="0"/>
    <b v="0"/>
    <s v="music/rock"/>
    <x v="1"/>
    <x v="1"/>
  </r>
  <r>
    <s v="Assimilated fault-tolerant capacity"/>
    <n v="5000"/>
    <n v="8907"/>
    <n v="178"/>
    <x v="1"/>
    <n v="106"/>
    <n v="84.028301886792448"/>
    <x v="1"/>
    <s v="USD"/>
    <n v="1529989200"/>
    <x v="449"/>
    <b v="0"/>
    <b v="0"/>
    <s v="music/electric music"/>
    <x v="1"/>
    <x v="5"/>
  </r>
  <r>
    <s v="Enhanced neutral ability"/>
    <n v="4000"/>
    <n v="14606"/>
    <n v="365"/>
    <x v="1"/>
    <n v="142"/>
    <n v="102.85915492957747"/>
    <x v="1"/>
    <s v="USD"/>
    <n v="1418709600"/>
    <x v="450"/>
    <b v="0"/>
    <b v="0"/>
    <s v="film &amp; video/television"/>
    <x v="4"/>
    <x v="19"/>
  </r>
  <r>
    <s v="Function-based attitude-oriented groupware"/>
    <n v="7400"/>
    <n v="8432"/>
    <n v="114"/>
    <x v="1"/>
    <n v="211"/>
    <n v="39.962085308056871"/>
    <x v="1"/>
    <s v="USD"/>
    <n v="1372136400"/>
    <x v="451"/>
    <b v="0"/>
    <b v="1"/>
    <s v="publishing/translations"/>
    <x v="5"/>
    <x v="18"/>
  </r>
  <r>
    <s v="Optional solution-oriented instruction set"/>
    <n v="191500"/>
    <n v="57122"/>
    <n v="30"/>
    <x v="0"/>
    <n v="1120"/>
    <n v="51.001785714285717"/>
    <x v="1"/>
    <s v="USD"/>
    <n v="1533877200"/>
    <x v="452"/>
    <b v="0"/>
    <b v="0"/>
    <s v="publishing/fiction"/>
    <x v="5"/>
    <x v="13"/>
  </r>
  <r>
    <s v="Organic object-oriented core"/>
    <n v="8500"/>
    <n v="4613"/>
    <n v="54"/>
    <x v="0"/>
    <n v="113"/>
    <n v="40.823008849557525"/>
    <x v="1"/>
    <s v="USD"/>
    <n v="1309064400"/>
    <x v="453"/>
    <b v="0"/>
    <b v="0"/>
    <s v="film &amp; video/science fiction"/>
    <x v="4"/>
    <x v="22"/>
  </r>
  <r>
    <s v="Balanced impactful circuit"/>
    <n v="68800"/>
    <n v="162603"/>
    <n v="236"/>
    <x v="1"/>
    <n v="2756"/>
    <n v="58.999637155297535"/>
    <x v="1"/>
    <s v="USD"/>
    <n v="1425877200"/>
    <x v="454"/>
    <b v="0"/>
    <b v="0"/>
    <s v="technology/wearables"/>
    <x v="2"/>
    <x v="8"/>
  </r>
  <r>
    <s v="Future-proofed heuristic encryption"/>
    <n v="2400"/>
    <n v="12310"/>
    <n v="513"/>
    <x v="1"/>
    <n v="173"/>
    <n v="71.156069364161851"/>
    <x v="4"/>
    <s v="GBP"/>
    <n v="1501304400"/>
    <x v="455"/>
    <b v="0"/>
    <b v="0"/>
    <s v="food/food trucks"/>
    <x v="0"/>
    <x v="0"/>
  </r>
  <r>
    <s v="Balanced bifurcated leverage"/>
    <n v="8600"/>
    <n v="8656"/>
    <n v="101"/>
    <x v="1"/>
    <n v="87"/>
    <n v="99.494252873563212"/>
    <x v="1"/>
    <s v="USD"/>
    <n v="1268287200"/>
    <x v="456"/>
    <b v="0"/>
    <b v="1"/>
    <s v="photography/photography books"/>
    <x v="7"/>
    <x v="14"/>
  </r>
  <r>
    <s v="Sharable discrete budgetary management"/>
    <n v="196600"/>
    <n v="159931"/>
    <n v="81"/>
    <x v="0"/>
    <n v="1538"/>
    <n v="103.98634590377114"/>
    <x v="1"/>
    <s v="USD"/>
    <n v="1412139600"/>
    <x v="457"/>
    <b v="0"/>
    <b v="1"/>
    <s v="theater/plays"/>
    <x v="3"/>
    <x v="3"/>
  </r>
  <r>
    <s v="Focused solution-oriented instruction set"/>
    <n v="4200"/>
    <n v="689"/>
    <n v="16"/>
    <x v="0"/>
    <n v="9"/>
    <n v="76.555555555555557"/>
    <x v="1"/>
    <s v="USD"/>
    <n v="1330063200"/>
    <x v="458"/>
    <b v="0"/>
    <b v="1"/>
    <s v="publishing/fiction"/>
    <x v="5"/>
    <x v="13"/>
  </r>
  <r>
    <s v="Down-sized actuating infrastructure"/>
    <n v="91400"/>
    <n v="48236"/>
    <n v="53"/>
    <x v="0"/>
    <n v="554"/>
    <n v="87.068592057761734"/>
    <x v="1"/>
    <s v="USD"/>
    <n v="1576130400"/>
    <x v="459"/>
    <b v="0"/>
    <b v="0"/>
    <s v="theater/plays"/>
    <x v="3"/>
    <x v="3"/>
  </r>
  <r>
    <s v="Synergistic cohesive adapter"/>
    <n v="29600"/>
    <n v="77021"/>
    <n v="260"/>
    <x v="1"/>
    <n v="1572"/>
    <n v="48.99554707379135"/>
    <x v="4"/>
    <s v="GBP"/>
    <n v="1407128400"/>
    <x v="460"/>
    <b v="0"/>
    <b v="1"/>
    <s v="food/food trucks"/>
    <x v="0"/>
    <x v="0"/>
  </r>
  <r>
    <s v="Quality-focused mission-critical structure"/>
    <n v="90600"/>
    <n v="27844"/>
    <n v="31"/>
    <x v="0"/>
    <n v="648"/>
    <n v="42.969135802469133"/>
    <x v="4"/>
    <s v="GBP"/>
    <n v="1560142800"/>
    <x v="461"/>
    <b v="0"/>
    <b v="0"/>
    <s v="theater/plays"/>
    <x v="3"/>
    <x v="3"/>
  </r>
  <r>
    <s v="Compatible exuding Graphical User Interface"/>
    <n v="5200"/>
    <n v="702"/>
    <n v="14"/>
    <x v="0"/>
    <n v="21"/>
    <n v="33.428571428571431"/>
    <x v="4"/>
    <s v="GBP"/>
    <n v="1520575200"/>
    <x v="462"/>
    <b v="0"/>
    <b v="1"/>
    <s v="publishing/translations"/>
    <x v="5"/>
    <x v="18"/>
  </r>
  <r>
    <s v="Monitored 24/7 time-frame"/>
    <n v="110300"/>
    <n v="197024"/>
    <n v="179"/>
    <x v="1"/>
    <n v="2346"/>
    <n v="83.982949701619773"/>
    <x v="1"/>
    <s v="USD"/>
    <n v="1492664400"/>
    <x v="463"/>
    <b v="0"/>
    <b v="0"/>
    <s v="theater/plays"/>
    <x v="3"/>
    <x v="3"/>
  </r>
  <r>
    <s v="Virtual secondary open architecture"/>
    <n v="5300"/>
    <n v="11663"/>
    <n v="220"/>
    <x v="1"/>
    <n v="115"/>
    <n v="101.41739130434783"/>
    <x v="1"/>
    <s v="USD"/>
    <n v="1454479200"/>
    <x v="464"/>
    <b v="0"/>
    <b v="0"/>
    <s v="theater/plays"/>
    <x v="3"/>
    <x v="3"/>
  </r>
  <r>
    <s v="Down-sized mobile time-frame"/>
    <n v="9200"/>
    <n v="9339"/>
    <n v="102"/>
    <x v="1"/>
    <n v="85"/>
    <n v="109.87058823529412"/>
    <x v="6"/>
    <s v="EUR"/>
    <n v="1281934800"/>
    <x v="465"/>
    <b v="0"/>
    <b v="0"/>
    <s v="technology/wearables"/>
    <x v="2"/>
    <x v="8"/>
  </r>
  <r>
    <s v="Innovative disintermediate encryption"/>
    <n v="2400"/>
    <n v="4596"/>
    <n v="192"/>
    <x v="1"/>
    <n v="144"/>
    <n v="31.916666666666668"/>
    <x v="1"/>
    <s v="USD"/>
    <n v="1573970400"/>
    <x v="466"/>
    <b v="0"/>
    <b v="0"/>
    <s v="journalism/audio"/>
    <x v="8"/>
    <x v="23"/>
  </r>
  <r>
    <s v="Universal contextually-based knowledgebase"/>
    <n v="56800"/>
    <n v="173437"/>
    <n v="305"/>
    <x v="1"/>
    <n v="2443"/>
    <n v="70.993450675399103"/>
    <x v="1"/>
    <s v="USD"/>
    <n v="1372654800"/>
    <x v="467"/>
    <b v="0"/>
    <b v="1"/>
    <s v="food/food trucks"/>
    <x v="0"/>
    <x v="0"/>
  </r>
  <r>
    <s v="Persevering interactive matrix"/>
    <n v="191000"/>
    <n v="45831"/>
    <n v="24"/>
    <x v="3"/>
    <n v="595"/>
    <n v="77.026890756302521"/>
    <x v="1"/>
    <s v="USD"/>
    <n v="1275886800"/>
    <x v="468"/>
    <b v="1"/>
    <b v="1"/>
    <s v="film &amp; video/shorts"/>
    <x v="4"/>
    <x v="12"/>
  </r>
  <r>
    <s v="Seamless background framework"/>
    <n v="900"/>
    <n v="6514"/>
    <n v="724"/>
    <x v="1"/>
    <n v="64"/>
    <n v="101.78125"/>
    <x v="1"/>
    <s v="USD"/>
    <n v="1561784400"/>
    <x v="469"/>
    <b v="0"/>
    <b v="0"/>
    <s v="photography/photography books"/>
    <x v="7"/>
    <x v="14"/>
  </r>
  <r>
    <s v="Balanced upward-trending productivity"/>
    <n v="2500"/>
    <n v="13684"/>
    <n v="547"/>
    <x v="1"/>
    <n v="268"/>
    <n v="51.059701492537314"/>
    <x v="1"/>
    <s v="USD"/>
    <n v="1332392400"/>
    <x v="470"/>
    <b v="0"/>
    <b v="0"/>
    <s v="technology/wearables"/>
    <x v="2"/>
    <x v="8"/>
  </r>
  <r>
    <s v="Centralized clear-thinking solution"/>
    <n v="3200"/>
    <n v="13264"/>
    <n v="415"/>
    <x v="1"/>
    <n v="195"/>
    <n v="68.02051282051282"/>
    <x v="3"/>
    <s v="DKK"/>
    <n v="1402376400"/>
    <x v="471"/>
    <b v="0"/>
    <b v="0"/>
    <s v="theater/plays"/>
    <x v="3"/>
    <x v="3"/>
  </r>
  <r>
    <s v="Optimized bi-directional extranet"/>
    <n v="183800"/>
    <n v="1667"/>
    <n v="1"/>
    <x v="0"/>
    <n v="54"/>
    <n v="30.87037037037037"/>
    <x v="1"/>
    <s v="USD"/>
    <n v="1495342800"/>
    <x v="472"/>
    <b v="0"/>
    <b v="0"/>
    <s v="film &amp; video/animation"/>
    <x v="4"/>
    <x v="10"/>
  </r>
  <r>
    <s v="Intuitive actuating benchmark"/>
    <n v="9800"/>
    <n v="3349"/>
    <n v="34"/>
    <x v="0"/>
    <n v="120"/>
    <n v="27.908333333333335"/>
    <x v="1"/>
    <s v="USD"/>
    <n v="1482213600"/>
    <x v="473"/>
    <b v="0"/>
    <b v="1"/>
    <s v="technology/wearables"/>
    <x v="2"/>
    <x v="8"/>
  </r>
  <r>
    <s v="Devolved background project"/>
    <n v="193400"/>
    <n v="46317"/>
    <n v="24"/>
    <x v="0"/>
    <n v="579"/>
    <n v="79.994818652849744"/>
    <x v="3"/>
    <s v="DKK"/>
    <n v="1420092000"/>
    <x v="474"/>
    <b v="0"/>
    <b v="0"/>
    <s v="technology/web"/>
    <x v="2"/>
    <x v="2"/>
  </r>
  <r>
    <s v="Reverse-engineered executive emulation"/>
    <n v="163800"/>
    <n v="78743"/>
    <n v="48"/>
    <x v="0"/>
    <n v="2072"/>
    <n v="38.003378378378379"/>
    <x v="1"/>
    <s v="USD"/>
    <n v="1458018000"/>
    <x v="475"/>
    <b v="0"/>
    <b v="1"/>
    <s v="film &amp; video/documentary"/>
    <x v="4"/>
    <x v="4"/>
  </r>
  <r>
    <s v="Team-oriented clear-thinking matrix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s v="Focused coherent methodology"/>
    <n v="153600"/>
    <n v="107743"/>
    <n v="70"/>
    <x v="0"/>
    <n v="1796"/>
    <n v="59.990534521158132"/>
    <x v="1"/>
    <s v="USD"/>
    <n v="1363064400"/>
    <x v="353"/>
    <b v="0"/>
    <b v="0"/>
    <s v="film &amp; video/documentary"/>
    <x v="4"/>
    <x v="4"/>
  </r>
  <r>
    <s v="Reduced context-sensitive complexity"/>
    <n v="1300"/>
    <n v="6889"/>
    <n v="530"/>
    <x v="1"/>
    <n v="186"/>
    <n v="37.037634408602152"/>
    <x v="2"/>
    <s v="AUD"/>
    <n v="1343365200"/>
    <x v="476"/>
    <b v="0"/>
    <b v="1"/>
    <s v="games/video games"/>
    <x v="6"/>
    <x v="11"/>
  </r>
  <r>
    <s v="Decentralized 4thgeneration time-frame"/>
    <n v="25500"/>
    <n v="45983"/>
    <n v="180"/>
    <x v="1"/>
    <n v="460"/>
    <n v="99.963043478260872"/>
    <x v="1"/>
    <s v="USD"/>
    <n v="1435726800"/>
    <x v="477"/>
    <b v="0"/>
    <b v="0"/>
    <s v="film &amp; video/drama"/>
    <x v="4"/>
    <x v="6"/>
  </r>
  <r>
    <s v="De-engineered cohesive moderator"/>
    <n v="7500"/>
    <n v="6924"/>
    <n v="92"/>
    <x v="0"/>
    <n v="62"/>
    <n v="111.6774193548387"/>
    <x v="6"/>
    <s v="EUR"/>
    <n v="1431925200"/>
    <x v="478"/>
    <b v="0"/>
    <b v="0"/>
    <s v="music/rock"/>
    <x v="1"/>
    <x v="1"/>
  </r>
  <r>
    <s v="Ameliorated explicit parallelism"/>
    <n v="89900"/>
    <n v="12497"/>
    <n v="14"/>
    <x v="0"/>
    <n v="347"/>
    <n v="36.014409221902014"/>
    <x v="1"/>
    <s v="USD"/>
    <n v="1362722400"/>
    <x v="479"/>
    <b v="0"/>
    <b v="1"/>
    <s v="publishing/radio &amp; podcasts"/>
    <x v="5"/>
    <x v="15"/>
  </r>
  <r>
    <s v="Customizable background monitoring"/>
    <n v="18000"/>
    <n v="166874"/>
    <n v="927"/>
    <x v="1"/>
    <n v="2528"/>
    <n v="66.010284810126578"/>
    <x v="1"/>
    <s v="USD"/>
    <n v="1511416800"/>
    <x v="480"/>
    <b v="0"/>
    <b v="1"/>
    <s v="theater/plays"/>
    <x v="3"/>
    <x v="3"/>
  </r>
  <r>
    <s v="Compatible well-modulated budgetary management"/>
    <n v="2100"/>
    <n v="837"/>
    <n v="40"/>
    <x v="0"/>
    <n v="19"/>
    <n v="44.05263157894737"/>
    <x v="1"/>
    <s v="USD"/>
    <n v="1365483600"/>
    <x v="481"/>
    <b v="0"/>
    <b v="1"/>
    <s v="technology/web"/>
    <x v="2"/>
    <x v="2"/>
  </r>
  <r>
    <s v="Up-sized radical pricing structure"/>
    <n v="172700"/>
    <n v="193820"/>
    <n v="112"/>
    <x v="1"/>
    <n v="3657"/>
    <n v="52.999726551818434"/>
    <x v="1"/>
    <s v="USD"/>
    <n v="1532840400"/>
    <x v="482"/>
    <b v="0"/>
    <b v="0"/>
    <s v="theater/plays"/>
    <x v="3"/>
    <x v="3"/>
  </r>
  <r>
    <s v="Robust zero-defect project"/>
    <n v="168500"/>
    <n v="119510"/>
    <n v="71"/>
    <x v="0"/>
    <n v="1258"/>
    <n v="95"/>
    <x v="1"/>
    <s v="USD"/>
    <n v="1336194000"/>
    <x v="483"/>
    <b v="0"/>
    <b v="0"/>
    <s v="theater/plays"/>
    <x v="3"/>
    <x v="3"/>
  </r>
  <r>
    <s v="Re-engineered mobile task-force"/>
    <n v="7800"/>
    <n v="9289"/>
    <n v="119"/>
    <x v="1"/>
    <n v="131"/>
    <n v="70.908396946564892"/>
    <x v="2"/>
    <s v="AUD"/>
    <n v="1527742800"/>
    <x v="484"/>
    <b v="0"/>
    <b v="0"/>
    <s v="film &amp; video/drama"/>
    <x v="4"/>
    <x v="6"/>
  </r>
  <r>
    <s v="User-centric intangible neural-net"/>
    <n v="147800"/>
    <n v="35498"/>
    <n v="24"/>
    <x v="0"/>
    <n v="362"/>
    <n v="98.060773480662988"/>
    <x v="1"/>
    <s v="USD"/>
    <n v="1564030800"/>
    <x v="265"/>
    <b v="0"/>
    <b v="0"/>
    <s v="theater/plays"/>
    <x v="3"/>
    <x v="3"/>
  </r>
  <r>
    <s v="Organized explicit core"/>
    <n v="9100"/>
    <n v="12678"/>
    <n v="139"/>
    <x v="1"/>
    <n v="239"/>
    <n v="53.046025104602514"/>
    <x v="1"/>
    <s v="USD"/>
    <n v="1404536400"/>
    <x v="485"/>
    <b v="0"/>
    <b v="1"/>
    <s v="games/video games"/>
    <x v="6"/>
    <x v="11"/>
  </r>
  <r>
    <s v="Synchronized 6thgeneration adapter"/>
    <n v="8300"/>
    <n v="3260"/>
    <n v="39"/>
    <x v="3"/>
    <n v="35"/>
    <n v="93.142857142857139"/>
    <x v="1"/>
    <s v="USD"/>
    <n v="1284008400"/>
    <x v="486"/>
    <b v="0"/>
    <b v="0"/>
    <s v="film &amp; video/television"/>
    <x v="4"/>
    <x v="19"/>
  </r>
  <r>
    <s v="Centralized motivating capacity"/>
    <n v="138700"/>
    <n v="31123"/>
    <n v="22"/>
    <x v="3"/>
    <n v="528"/>
    <n v="58.945075757575758"/>
    <x v="5"/>
    <s v="CHF"/>
    <n v="1386309600"/>
    <x v="412"/>
    <b v="0"/>
    <b v="1"/>
    <s v="music/rock"/>
    <x v="1"/>
    <x v="1"/>
  </r>
  <r>
    <s v="Phased 24hour flexibility"/>
    <n v="8600"/>
    <n v="4797"/>
    <n v="56"/>
    <x v="0"/>
    <n v="133"/>
    <n v="36.067669172932334"/>
    <x v="0"/>
    <s v="CAD"/>
    <n v="1324620000"/>
    <x v="487"/>
    <b v="0"/>
    <b v="1"/>
    <s v="theater/plays"/>
    <x v="3"/>
    <x v="3"/>
  </r>
  <r>
    <s v="Exclusive 5thgeneration structure"/>
    <n v="125400"/>
    <n v="53324"/>
    <n v="43"/>
    <x v="0"/>
    <n v="846"/>
    <n v="63.030732860520096"/>
    <x v="1"/>
    <s v="USD"/>
    <n v="1281070800"/>
    <x v="488"/>
    <b v="0"/>
    <b v="0"/>
    <s v="publishing/nonfiction"/>
    <x v="5"/>
    <x v="9"/>
  </r>
  <r>
    <s v="Multi-tiered maximized orchestration"/>
    <n v="5900"/>
    <n v="6608"/>
    <n v="112"/>
    <x v="1"/>
    <n v="78"/>
    <n v="84.717948717948715"/>
    <x v="1"/>
    <s v="USD"/>
    <n v="1493960400"/>
    <x v="489"/>
    <b v="0"/>
    <b v="0"/>
    <s v="food/food trucks"/>
    <x v="0"/>
    <x v="0"/>
  </r>
  <r>
    <s v="Open-architected uniform instruction set"/>
    <n v="8800"/>
    <n v="622"/>
    <n v="7"/>
    <x v="0"/>
    <n v="10"/>
    <n v="62.2"/>
    <x v="1"/>
    <s v="USD"/>
    <n v="1519365600"/>
    <x v="442"/>
    <b v="0"/>
    <b v="1"/>
    <s v="film &amp; video/animation"/>
    <x v="4"/>
    <x v="10"/>
  </r>
  <r>
    <s v="Exclusive asymmetric analyzer"/>
    <n v="177700"/>
    <n v="180802"/>
    <n v="102"/>
    <x v="1"/>
    <n v="1773"/>
    <n v="101.97518330513255"/>
    <x v="1"/>
    <s v="USD"/>
    <n v="1420696800"/>
    <x v="437"/>
    <b v="0"/>
    <b v="1"/>
    <s v="music/rock"/>
    <x v="1"/>
    <x v="1"/>
  </r>
  <r>
    <s v="Organic radical collaboration"/>
    <n v="800"/>
    <n v="3406"/>
    <n v="426"/>
    <x v="1"/>
    <n v="32"/>
    <n v="106.4375"/>
    <x v="1"/>
    <s v="USD"/>
    <n v="1555650000"/>
    <x v="490"/>
    <b v="0"/>
    <b v="0"/>
    <s v="theater/plays"/>
    <x v="3"/>
    <x v="3"/>
  </r>
  <r>
    <s v="Function-based multi-state software"/>
    <n v="7600"/>
    <n v="11061"/>
    <n v="146"/>
    <x v="1"/>
    <n v="369"/>
    <n v="29.975609756097562"/>
    <x v="1"/>
    <s v="USD"/>
    <n v="1471928400"/>
    <x v="491"/>
    <b v="0"/>
    <b v="1"/>
    <s v="film &amp; video/drama"/>
    <x v="4"/>
    <x v="6"/>
  </r>
  <r>
    <s v="Innovative static budgetary management"/>
    <n v="50500"/>
    <n v="16389"/>
    <n v="32"/>
    <x v="0"/>
    <n v="191"/>
    <n v="85.806282722513089"/>
    <x v="1"/>
    <s v="USD"/>
    <n v="1341291600"/>
    <x v="163"/>
    <b v="0"/>
    <b v="0"/>
    <s v="film &amp; video/shorts"/>
    <x v="4"/>
    <x v="12"/>
  </r>
  <r>
    <s v="Triple-buffered holistic ability"/>
    <n v="900"/>
    <n v="6303"/>
    <n v="700"/>
    <x v="1"/>
    <n v="89"/>
    <n v="70.82022471910112"/>
    <x v="1"/>
    <s v="USD"/>
    <n v="1267682400"/>
    <x v="492"/>
    <b v="0"/>
    <b v="0"/>
    <s v="film &amp; video/shorts"/>
    <x v="4"/>
    <x v="12"/>
  </r>
  <r>
    <s v="Diverse scalable superstructure"/>
    <n v="96700"/>
    <n v="81136"/>
    <n v="84"/>
    <x v="0"/>
    <n v="1979"/>
    <n v="40.998484082870135"/>
    <x v="1"/>
    <s v="USD"/>
    <n v="1272258000"/>
    <x v="493"/>
    <b v="0"/>
    <b v="0"/>
    <s v="theater/plays"/>
    <x v="3"/>
    <x v="3"/>
  </r>
  <r>
    <s v="Balanced leadingedge data-warehouse"/>
    <n v="2100"/>
    <n v="1768"/>
    <n v="84"/>
    <x v="0"/>
    <n v="63"/>
    <n v="28.063492063492063"/>
    <x v="1"/>
    <s v="USD"/>
    <n v="1290492000"/>
    <x v="494"/>
    <b v="0"/>
    <b v="0"/>
    <s v="technology/wearables"/>
    <x v="2"/>
    <x v="8"/>
  </r>
  <r>
    <s v="Digitized bandwidth-monitored open architecture"/>
    <n v="8300"/>
    <n v="12944"/>
    <n v="156"/>
    <x v="1"/>
    <n v="147"/>
    <n v="88.054421768707485"/>
    <x v="1"/>
    <s v="USD"/>
    <n v="1451109600"/>
    <x v="495"/>
    <b v="0"/>
    <b v="1"/>
    <s v="theater/plays"/>
    <x v="3"/>
    <x v="3"/>
  </r>
  <r>
    <s v="Enterprise-wide intermediate portal"/>
    <n v="189200"/>
    <n v="188480"/>
    <n v="100"/>
    <x v="0"/>
    <n v="6080"/>
    <n v="31"/>
    <x v="0"/>
    <s v="CAD"/>
    <n v="1454652000"/>
    <x v="496"/>
    <b v="0"/>
    <b v="0"/>
    <s v="film &amp; video/animation"/>
    <x v="4"/>
    <x v="10"/>
  </r>
  <r>
    <s v="Focused leadingedge matrix"/>
    <n v="9000"/>
    <n v="7227"/>
    <n v="80"/>
    <x v="0"/>
    <n v="80"/>
    <n v="90.337500000000006"/>
    <x v="4"/>
    <s v="GBP"/>
    <n v="1385186400"/>
    <x v="497"/>
    <b v="0"/>
    <b v="0"/>
    <s v="music/indie rock"/>
    <x v="1"/>
    <x v="7"/>
  </r>
  <r>
    <s v="Seamless logistical encryption"/>
    <n v="5100"/>
    <n v="574"/>
    <n v="11"/>
    <x v="0"/>
    <n v="9"/>
    <n v="63.777777777777779"/>
    <x v="1"/>
    <s v="USD"/>
    <n v="1399698000"/>
    <x v="180"/>
    <b v="0"/>
    <b v="0"/>
    <s v="games/video games"/>
    <x v="6"/>
    <x v="11"/>
  </r>
  <r>
    <s v="Stand-alone human-resource workforce"/>
    <n v="105000"/>
    <n v="96328"/>
    <n v="92"/>
    <x v="0"/>
    <n v="1784"/>
    <n v="53.995515695067262"/>
    <x v="1"/>
    <s v="USD"/>
    <n v="1283230800"/>
    <x v="498"/>
    <b v="0"/>
    <b v="1"/>
    <s v="publishing/fiction"/>
    <x v="5"/>
    <x v="13"/>
  </r>
  <r>
    <s v="Automated zero tolerance implementation"/>
    <n v="186700"/>
    <n v="178338"/>
    <n v="96"/>
    <x v="2"/>
    <n v="3640"/>
    <n v="48.993956043956047"/>
    <x v="5"/>
    <s v="CHF"/>
    <n v="1384149600"/>
    <x v="499"/>
    <b v="0"/>
    <b v="0"/>
    <s v="games/video games"/>
    <x v="6"/>
    <x v="11"/>
  </r>
  <r>
    <s v="Pre-emptive grid-enabled contingency"/>
    <n v="1600"/>
    <n v="8046"/>
    <n v="503"/>
    <x v="1"/>
    <n v="126"/>
    <n v="63.857142857142854"/>
    <x v="0"/>
    <s v="CAD"/>
    <n v="1516860000"/>
    <x v="500"/>
    <b v="0"/>
    <b v="0"/>
    <s v="theater/plays"/>
    <x v="3"/>
    <x v="3"/>
  </r>
  <r>
    <s v="Multi-lateral didactic encoding"/>
    <n v="115600"/>
    <n v="184086"/>
    <n v="159"/>
    <x v="1"/>
    <n v="2218"/>
    <n v="82.996393146979258"/>
    <x v="4"/>
    <s v="GBP"/>
    <n v="1374642000"/>
    <x v="50"/>
    <b v="0"/>
    <b v="0"/>
    <s v="music/indie rock"/>
    <x v="1"/>
    <x v="7"/>
  </r>
  <r>
    <s v="Self-enabling didactic orchestration"/>
    <n v="89100"/>
    <n v="13385"/>
    <n v="15"/>
    <x v="0"/>
    <n v="243"/>
    <n v="55.08230452674897"/>
    <x v="1"/>
    <s v="USD"/>
    <n v="1534482000"/>
    <x v="501"/>
    <b v="0"/>
    <b v="1"/>
    <s v="film &amp; video/drama"/>
    <x v="4"/>
    <x v="6"/>
  </r>
  <r>
    <s v="Profit-focused 24/7 data-warehouse"/>
    <n v="2600"/>
    <n v="12533"/>
    <n v="482"/>
    <x v="1"/>
    <n v="202"/>
    <n v="62.044554455445542"/>
    <x v="6"/>
    <s v="EUR"/>
    <n v="1528434000"/>
    <x v="502"/>
    <b v="0"/>
    <b v="1"/>
    <s v="theater/plays"/>
    <x v="3"/>
    <x v="3"/>
  </r>
  <r>
    <s v="Enhanced methodical middleware"/>
    <n v="9800"/>
    <n v="14697"/>
    <n v="150"/>
    <x v="1"/>
    <n v="140"/>
    <n v="104.97857142857143"/>
    <x v="6"/>
    <s v="EUR"/>
    <n v="1282626000"/>
    <x v="52"/>
    <b v="0"/>
    <b v="0"/>
    <s v="publishing/fiction"/>
    <x v="5"/>
    <x v="13"/>
  </r>
  <r>
    <s v="Synchronized client-driven projection"/>
    <n v="84400"/>
    <n v="98935"/>
    <n v="117"/>
    <x v="1"/>
    <n v="1052"/>
    <n v="94.044676806083643"/>
    <x v="3"/>
    <s v="DKK"/>
    <n v="1535605200"/>
    <x v="503"/>
    <b v="1"/>
    <b v="1"/>
    <s v="film &amp; video/documentary"/>
    <x v="4"/>
    <x v="4"/>
  </r>
  <r>
    <s v="Networked didactic time-frame"/>
    <n v="151300"/>
    <n v="57034"/>
    <n v="38"/>
    <x v="0"/>
    <n v="1296"/>
    <n v="44.007716049382715"/>
    <x v="1"/>
    <s v="USD"/>
    <n v="1379826000"/>
    <x v="504"/>
    <b v="0"/>
    <b v="0"/>
    <s v="games/mobile games"/>
    <x v="6"/>
    <x v="20"/>
  </r>
  <r>
    <s v="Assimilated exuding toolset"/>
    <n v="9800"/>
    <n v="7120"/>
    <n v="73"/>
    <x v="0"/>
    <n v="77"/>
    <n v="92.467532467532465"/>
    <x v="1"/>
    <s v="USD"/>
    <n v="1561957200"/>
    <x v="505"/>
    <b v="0"/>
    <b v="1"/>
    <s v="food/food trucks"/>
    <x v="0"/>
    <x v="0"/>
  </r>
  <r>
    <s v="Front-line client-server secured line"/>
    <n v="5300"/>
    <n v="14097"/>
    <n v="266"/>
    <x v="1"/>
    <n v="247"/>
    <n v="57.072874493927124"/>
    <x v="1"/>
    <s v="USD"/>
    <n v="1525496400"/>
    <x v="506"/>
    <b v="0"/>
    <b v="0"/>
    <s v="photography/photography books"/>
    <x v="7"/>
    <x v="14"/>
  </r>
  <r>
    <s v="Polarized systemic Internet solution"/>
    <n v="178000"/>
    <n v="43086"/>
    <n v="24"/>
    <x v="0"/>
    <n v="395"/>
    <n v="109.07848101265823"/>
    <x v="6"/>
    <s v="EUR"/>
    <n v="1433912400"/>
    <x v="507"/>
    <b v="0"/>
    <b v="0"/>
    <s v="games/mobile games"/>
    <x v="6"/>
    <x v="20"/>
  </r>
  <r>
    <s v="Profit-focused exuding moderator"/>
    <n v="77000"/>
    <n v="1930"/>
    <n v="3"/>
    <x v="0"/>
    <n v="49"/>
    <n v="39.387755102040813"/>
    <x v="4"/>
    <s v="GBP"/>
    <n v="1453442400"/>
    <x v="508"/>
    <b v="0"/>
    <b v="0"/>
    <s v="music/indie rock"/>
    <x v="1"/>
    <x v="7"/>
  </r>
  <r>
    <s v="Cross-group high-level moderator"/>
    <n v="84900"/>
    <n v="13864"/>
    <n v="16"/>
    <x v="0"/>
    <n v="180"/>
    <n v="77.022222222222226"/>
    <x v="1"/>
    <s v="USD"/>
    <n v="1378875600"/>
    <x v="509"/>
    <b v="0"/>
    <b v="0"/>
    <s v="games/video games"/>
    <x v="6"/>
    <x v="11"/>
  </r>
  <r>
    <s v="Public-key 3rdgeneration system engine"/>
    <n v="2800"/>
    <n v="7742"/>
    <n v="277"/>
    <x v="1"/>
    <n v="84"/>
    <n v="92.166666666666671"/>
    <x v="1"/>
    <s v="USD"/>
    <n v="1452232800"/>
    <x v="510"/>
    <b v="0"/>
    <b v="0"/>
    <s v="music/rock"/>
    <x v="1"/>
    <x v="1"/>
  </r>
  <r>
    <s v="Organized value-added access"/>
    <n v="184800"/>
    <n v="164109"/>
    <n v="89"/>
    <x v="0"/>
    <n v="2690"/>
    <n v="61.007063197026021"/>
    <x v="1"/>
    <s v="USD"/>
    <n v="1577253600"/>
    <x v="511"/>
    <b v="0"/>
    <b v="0"/>
    <s v="theater/plays"/>
    <x v="3"/>
    <x v="3"/>
  </r>
  <r>
    <s v="Cloned global Graphical User Interface"/>
    <n v="4200"/>
    <n v="6870"/>
    <n v="164"/>
    <x v="1"/>
    <n v="88"/>
    <n v="78.068181818181813"/>
    <x v="1"/>
    <s v="USD"/>
    <n v="1537160400"/>
    <x v="512"/>
    <b v="0"/>
    <b v="1"/>
    <s v="theater/plays"/>
    <x v="3"/>
    <x v="3"/>
  </r>
  <r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s v="Monitored discrete toolset"/>
    <n v="66100"/>
    <n v="179074"/>
    <n v="271"/>
    <x v="1"/>
    <n v="2985"/>
    <n v="59.991289782244557"/>
    <x v="1"/>
    <s v="USD"/>
    <n v="1459486800"/>
    <x v="514"/>
    <b v="0"/>
    <b v="0"/>
    <s v="theater/plays"/>
    <x v="3"/>
    <x v="3"/>
  </r>
  <r>
    <s v="Business-focused intermediate system engine"/>
    <n v="29500"/>
    <n v="83843"/>
    <n v="284"/>
    <x v="1"/>
    <n v="762"/>
    <n v="110.03018372703411"/>
    <x v="1"/>
    <s v="USD"/>
    <n v="1369717200"/>
    <x v="515"/>
    <b v="0"/>
    <b v="0"/>
    <s v="technology/wearables"/>
    <x v="2"/>
    <x v="8"/>
  </r>
  <r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s v="Streamlined upward-trending analyzer"/>
    <n v="180100"/>
    <n v="105598"/>
    <n v="59"/>
    <x v="0"/>
    <n v="2779"/>
    <n v="37.99856063332134"/>
    <x v="2"/>
    <s v="AUD"/>
    <n v="1419055200"/>
    <x v="517"/>
    <b v="0"/>
    <b v="1"/>
    <s v="technology/web"/>
    <x v="2"/>
    <x v="2"/>
  </r>
  <r>
    <s v="Distributed human-resource policy"/>
    <n v="9000"/>
    <n v="8866"/>
    <n v="99"/>
    <x v="0"/>
    <n v="92"/>
    <n v="96.369565217391298"/>
    <x v="1"/>
    <s v="USD"/>
    <n v="1480140000"/>
    <x v="518"/>
    <b v="0"/>
    <b v="0"/>
    <s v="theater/plays"/>
    <x v="3"/>
    <x v="3"/>
  </r>
  <r>
    <s v="De-engineered 5thgeneration contingency"/>
    <n v="170600"/>
    <n v="75022"/>
    <n v="44"/>
    <x v="0"/>
    <n v="1028"/>
    <n v="72.978599221789878"/>
    <x v="1"/>
    <s v="USD"/>
    <n v="1293948000"/>
    <x v="519"/>
    <b v="0"/>
    <b v="0"/>
    <s v="music/rock"/>
    <x v="1"/>
    <x v="1"/>
  </r>
  <r>
    <s v="Multi-channeled upward-trending application"/>
    <n v="9500"/>
    <n v="14408"/>
    <n v="152"/>
    <x v="1"/>
    <n v="554"/>
    <n v="26.007220216606498"/>
    <x v="0"/>
    <s v="CAD"/>
    <n v="1482127200"/>
    <x v="520"/>
    <b v="0"/>
    <b v="0"/>
    <s v="music/indie rock"/>
    <x v="1"/>
    <x v="7"/>
  </r>
  <r>
    <s v="Organic maximized database"/>
    <n v="6300"/>
    <n v="14089"/>
    <n v="224"/>
    <x v="1"/>
    <n v="135"/>
    <n v="104.36296296296297"/>
    <x v="3"/>
    <s v="DKK"/>
    <n v="1396414800"/>
    <x v="219"/>
    <b v="0"/>
    <b v="0"/>
    <s v="music/rock"/>
    <x v="1"/>
    <x v="1"/>
  </r>
  <r>
    <s v="Grass-roots 24/7 attitude"/>
    <n v="5200"/>
    <n v="12467"/>
    <n v="240"/>
    <x v="1"/>
    <n v="122"/>
    <n v="102.18852459016394"/>
    <x v="1"/>
    <s v="USD"/>
    <n v="1315285200"/>
    <x v="521"/>
    <b v="0"/>
    <b v="1"/>
    <s v="publishing/translations"/>
    <x v="5"/>
    <x v="18"/>
  </r>
  <r>
    <s v="Team-oriented global strategy"/>
    <n v="6000"/>
    <n v="11960"/>
    <n v="199"/>
    <x v="1"/>
    <n v="221"/>
    <n v="54.117647058823529"/>
    <x v="1"/>
    <s v="USD"/>
    <n v="1443762000"/>
    <x v="522"/>
    <b v="0"/>
    <b v="1"/>
    <s v="film &amp; video/science fiction"/>
    <x v="4"/>
    <x v="22"/>
  </r>
  <r>
    <s v="Enhanced client-driven capacity"/>
    <n v="5800"/>
    <n v="7966"/>
    <n v="137"/>
    <x v="1"/>
    <n v="126"/>
    <n v="63.222222222222221"/>
    <x v="1"/>
    <s v="USD"/>
    <n v="1456293600"/>
    <x v="523"/>
    <b v="0"/>
    <b v="0"/>
    <s v="theater/plays"/>
    <x v="3"/>
    <x v="3"/>
  </r>
  <r>
    <s v="Exclusive systematic productivity"/>
    <n v="105300"/>
    <n v="106321"/>
    <n v="101"/>
    <x v="1"/>
    <n v="1022"/>
    <n v="104.03228962818004"/>
    <x v="1"/>
    <s v="USD"/>
    <n v="1470114000"/>
    <x v="524"/>
    <b v="0"/>
    <b v="0"/>
    <s v="theater/plays"/>
    <x v="3"/>
    <x v="3"/>
  </r>
  <r>
    <s v="Re-engineered radical policy"/>
    <n v="20000"/>
    <n v="158832"/>
    <n v="794"/>
    <x v="1"/>
    <n v="3177"/>
    <n v="49.994334277620396"/>
    <x v="1"/>
    <s v="USD"/>
    <n v="1321596000"/>
    <x v="348"/>
    <b v="0"/>
    <b v="0"/>
    <s v="film &amp; video/animation"/>
    <x v="4"/>
    <x v="10"/>
  </r>
  <r>
    <s v="Down-sized logistical adapter"/>
    <n v="3000"/>
    <n v="11091"/>
    <n v="370"/>
    <x v="1"/>
    <n v="198"/>
    <n v="56.015151515151516"/>
    <x v="5"/>
    <s v="CHF"/>
    <n v="1318827600"/>
    <x v="280"/>
    <b v="0"/>
    <b v="0"/>
    <s v="theater/plays"/>
    <x v="3"/>
    <x v="3"/>
  </r>
  <r>
    <s v="Configurable bandwidth-monitored throughput"/>
    <n v="9900"/>
    <n v="1269"/>
    <n v="13"/>
    <x v="0"/>
    <n v="26"/>
    <n v="48.807692307692307"/>
    <x v="5"/>
    <s v="CHF"/>
    <n v="1552366800"/>
    <x v="525"/>
    <b v="0"/>
    <b v="0"/>
    <s v="music/rock"/>
    <x v="1"/>
    <x v="1"/>
  </r>
  <r>
    <s v="Optional tangible pricing structure"/>
    <n v="3700"/>
    <n v="5107"/>
    <n v="138"/>
    <x v="1"/>
    <n v="85"/>
    <n v="60.082352941176474"/>
    <x v="2"/>
    <s v="AUD"/>
    <n v="1542088800"/>
    <x v="526"/>
    <b v="0"/>
    <b v="0"/>
    <s v="film &amp; video/documentary"/>
    <x v="4"/>
    <x v="4"/>
  </r>
  <r>
    <s v="Organic high-level implementation"/>
    <n v="168700"/>
    <n v="141393"/>
    <n v="84"/>
    <x v="0"/>
    <n v="1790"/>
    <n v="78.990502793296088"/>
    <x v="1"/>
    <s v="USD"/>
    <n v="1426395600"/>
    <x v="527"/>
    <b v="0"/>
    <b v="0"/>
    <s v="theater/plays"/>
    <x v="3"/>
    <x v="3"/>
  </r>
  <r>
    <s v="Decentralized logistical collaboration"/>
    <n v="94900"/>
    <n v="194166"/>
    <n v="205"/>
    <x v="1"/>
    <n v="3596"/>
    <n v="53.99499443826474"/>
    <x v="1"/>
    <s v="USD"/>
    <n v="1321336800"/>
    <x v="528"/>
    <b v="0"/>
    <b v="0"/>
    <s v="theater/plays"/>
    <x v="3"/>
    <x v="3"/>
  </r>
  <r>
    <s v="Advanced content-based installation"/>
    <n v="9300"/>
    <n v="4124"/>
    <n v="44"/>
    <x v="0"/>
    <n v="37"/>
    <n v="111.45945945945945"/>
    <x v="1"/>
    <s v="USD"/>
    <n v="1456293600"/>
    <x v="529"/>
    <b v="0"/>
    <b v="1"/>
    <s v="music/electric music"/>
    <x v="1"/>
    <x v="5"/>
  </r>
  <r>
    <s v="Distributed high-level open architecture"/>
    <n v="6800"/>
    <n v="14865"/>
    <n v="219"/>
    <x v="1"/>
    <n v="244"/>
    <n v="60.922131147540981"/>
    <x v="1"/>
    <s v="USD"/>
    <n v="1404968400"/>
    <x v="360"/>
    <b v="0"/>
    <b v="0"/>
    <s v="music/rock"/>
    <x v="1"/>
    <x v="1"/>
  </r>
  <r>
    <s v="Synergized zero tolerance help-desk"/>
    <n v="72400"/>
    <n v="134688"/>
    <n v="186"/>
    <x v="1"/>
    <n v="5180"/>
    <n v="26.0015444015444"/>
    <x v="1"/>
    <s v="USD"/>
    <n v="1279170000"/>
    <x v="254"/>
    <b v="0"/>
    <b v="0"/>
    <s v="theater/plays"/>
    <x v="3"/>
    <x v="3"/>
  </r>
  <r>
    <s v="Extended multi-tasking definition"/>
    <n v="20100"/>
    <n v="47705"/>
    <n v="237"/>
    <x v="1"/>
    <n v="589"/>
    <n v="80.993208828522924"/>
    <x v="6"/>
    <s v="EUR"/>
    <n v="1294725600"/>
    <x v="530"/>
    <b v="0"/>
    <b v="0"/>
    <s v="film &amp; video/animation"/>
    <x v="4"/>
    <x v="10"/>
  </r>
  <r>
    <s v="Realigned uniform knowledge user"/>
    <n v="31200"/>
    <n v="95364"/>
    <n v="306"/>
    <x v="1"/>
    <n v="2725"/>
    <n v="34.995963302752294"/>
    <x v="1"/>
    <s v="USD"/>
    <n v="1419055200"/>
    <x v="531"/>
    <b v="0"/>
    <b v="1"/>
    <s v="music/rock"/>
    <x v="1"/>
    <x v="1"/>
  </r>
  <r>
    <s v="Monitored grid-enabled model"/>
    <n v="3500"/>
    <n v="3295"/>
    <n v="94"/>
    <x v="0"/>
    <n v="35"/>
    <n v="94.142857142857139"/>
    <x v="6"/>
    <s v="EUR"/>
    <n v="1434690000"/>
    <x v="532"/>
    <b v="0"/>
    <b v="0"/>
    <s v="film &amp; video/shorts"/>
    <x v="4"/>
    <x v="12"/>
  </r>
  <r>
    <s v="Assimilated actuating policy"/>
    <n v="9000"/>
    <n v="4896"/>
    <n v="54"/>
    <x v="3"/>
    <n v="94"/>
    <n v="52.085106382978722"/>
    <x v="1"/>
    <s v="USD"/>
    <n v="1443416400"/>
    <x v="533"/>
    <b v="0"/>
    <b v="1"/>
    <s v="music/rock"/>
    <x v="1"/>
    <x v="1"/>
  </r>
  <r>
    <s v="Total incremental productivity"/>
    <n v="6700"/>
    <n v="7496"/>
    <n v="112"/>
    <x v="1"/>
    <n v="300"/>
    <n v="24.986666666666668"/>
    <x v="1"/>
    <s v="USD"/>
    <n v="1399006800"/>
    <x v="534"/>
    <b v="0"/>
    <b v="0"/>
    <s v="journalism/audio"/>
    <x v="8"/>
    <x v="23"/>
  </r>
  <r>
    <s v="Adaptive local task-force"/>
    <n v="2700"/>
    <n v="9967"/>
    <n v="369"/>
    <x v="1"/>
    <n v="144"/>
    <n v="69.215277777777771"/>
    <x v="1"/>
    <s v="USD"/>
    <n v="1575698400"/>
    <x v="535"/>
    <b v="0"/>
    <b v="1"/>
    <s v="food/food trucks"/>
    <x v="0"/>
    <x v="0"/>
  </r>
  <r>
    <s v="Universal zero-defect concept"/>
    <n v="83300"/>
    <n v="52421"/>
    <n v="63"/>
    <x v="0"/>
    <n v="558"/>
    <n v="93.944444444444443"/>
    <x v="1"/>
    <s v="USD"/>
    <n v="1400562000"/>
    <x v="536"/>
    <b v="0"/>
    <b v="1"/>
    <s v="theater/plays"/>
    <x v="3"/>
    <x v="3"/>
  </r>
  <r>
    <s v="Object-based bottom-line superstructure"/>
    <n v="9700"/>
    <n v="6298"/>
    <n v="65"/>
    <x v="0"/>
    <n v="64"/>
    <n v="98.40625"/>
    <x v="1"/>
    <s v="USD"/>
    <n v="1509512400"/>
    <x v="537"/>
    <b v="0"/>
    <b v="0"/>
    <s v="theater/plays"/>
    <x v="3"/>
    <x v="3"/>
  </r>
  <r>
    <s v="Adaptive 24hour projection"/>
    <n v="8200"/>
    <n v="1546"/>
    <n v="19"/>
    <x v="3"/>
    <n v="37"/>
    <n v="41.783783783783782"/>
    <x v="1"/>
    <s v="USD"/>
    <n v="1299823200"/>
    <x v="538"/>
    <b v="0"/>
    <b v="0"/>
    <s v="music/jazz"/>
    <x v="1"/>
    <x v="17"/>
  </r>
  <r>
    <s v="Sharable radical toolset"/>
    <n v="96500"/>
    <n v="16168"/>
    <n v="17"/>
    <x v="0"/>
    <n v="245"/>
    <n v="65.991836734693877"/>
    <x v="1"/>
    <s v="USD"/>
    <n v="1322719200"/>
    <x v="539"/>
    <b v="0"/>
    <b v="0"/>
    <s v="film &amp; video/science fiction"/>
    <x v="4"/>
    <x v="22"/>
  </r>
  <r>
    <s v="Focused multimedia knowledgebase"/>
    <n v="6200"/>
    <n v="6269"/>
    <n v="101"/>
    <x v="1"/>
    <n v="87"/>
    <n v="72.05747126436782"/>
    <x v="1"/>
    <s v="USD"/>
    <n v="1312693200"/>
    <x v="540"/>
    <b v="0"/>
    <b v="0"/>
    <s v="music/jazz"/>
    <x v="1"/>
    <x v="17"/>
  </r>
  <r>
    <s v="Seamless 6thgeneration extranet"/>
    <n v="43800"/>
    <n v="149578"/>
    <n v="342"/>
    <x v="1"/>
    <n v="3116"/>
    <n v="48.003209242618745"/>
    <x v="1"/>
    <s v="USD"/>
    <n v="1393394400"/>
    <x v="541"/>
    <b v="0"/>
    <b v="0"/>
    <s v="theater/plays"/>
    <x v="3"/>
    <x v="3"/>
  </r>
  <r>
    <s v="Sharable mobile knowledgebase"/>
    <n v="6000"/>
    <n v="3841"/>
    <n v="64"/>
    <x v="0"/>
    <n v="71"/>
    <n v="54.098591549295776"/>
    <x v="1"/>
    <s v="USD"/>
    <n v="1304053200"/>
    <x v="542"/>
    <b v="0"/>
    <b v="0"/>
    <s v="technology/web"/>
    <x v="2"/>
    <x v="2"/>
  </r>
  <r>
    <s v="Cross-group global system engine"/>
    <n v="8700"/>
    <n v="4531"/>
    <n v="52"/>
    <x v="0"/>
    <n v="42"/>
    <n v="107.88095238095238"/>
    <x v="1"/>
    <s v="USD"/>
    <n v="1433912400"/>
    <x v="543"/>
    <b v="0"/>
    <b v="1"/>
    <s v="games/video games"/>
    <x v="6"/>
    <x v="11"/>
  </r>
  <r>
    <s v="Centralized clear-thinking conglomeration"/>
    <n v="18900"/>
    <n v="60934"/>
    <n v="322"/>
    <x v="1"/>
    <n v="909"/>
    <n v="67.034103410341032"/>
    <x v="1"/>
    <s v="USD"/>
    <n v="1329717600"/>
    <x v="544"/>
    <b v="0"/>
    <b v="0"/>
    <s v="film &amp; video/documentary"/>
    <x v="4"/>
    <x v="4"/>
  </r>
  <r>
    <s v="De-engineered cohesive system engine"/>
    <n v="86400"/>
    <n v="103255"/>
    <n v="120"/>
    <x v="1"/>
    <n v="1613"/>
    <n v="64.01425914445133"/>
    <x v="1"/>
    <s v="USD"/>
    <n v="1335330000"/>
    <x v="545"/>
    <b v="0"/>
    <b v="0"/>
    <s v="technology/web"/>
    <x v="2"/>
    <x v="2"/>
  </r>
  <r>
    <s v="Reactive analyzing function"/>
    <n v="8900"/>
    <n v="13065"/>
    <n v="147"/>
    <x v="1"/>
    <n v="136"/>
    <n v="96.066176470588232"/>
    <x v="1"/>
    <s v="USD"/>
    <n v="1268888400"/>
    <x v="546"/>
    <b v="0"/>
    <b v="0"/>
    <s v="publishing/translations"/>
    <x v="5"/>
    <x v="18"/>
  </r>
  <r>
    <s v="Robust hybrid budgetary management"/>
    <n v="700"/>
    <n v="6654"/>
    <n v="951"/>
    <x v="1"/>
    <n v="130"/>
    <n v="51.184615384615384"/>
    <x v="1"/>
    <s v="USD"/>
    <n v="1289973600"/>
    <x v="547"/>
    <b v="0"/>
    <b v="0"/>
    <s v="music/rock"/>
    <x v="1"/>
    <x v="1"/>
  </r>
  <r>
    <s v="Open-source analyzing monitoring"/>
    <n v="9400"/>
    <n v="6852"/>
    <n v="73"/>
    <x v="0"/>
    <n v="156"/>
    <n v="43.92307692307692"/>
    <x v="0"/>
    <s v="CAD"/>
    <n v="1547877600"/>
    <x v="548"/>
    <b v="0"/>
    <b v="1"/>
    <s v="food/food trucks"/>
    <x v="0"/>
    <x v="0"/>
  </r>
  <r>
    <s v="Up-sized discrete firmware"/>
    <n v="157600"/>
    <n v="124517"/>
    <n v="79"/>
    <x v="0"/>
    <n v="1368"/>
    <n v="91.021198830409361"/>
    <x v="4"/>
    <s v="GBP"/>
    <n v="1269493200"/>
    <x v="298"/>
    <b v="0"/>
    <b v="0"/>
    <s v="theater/plays"/>
    <x v="3"/>
    <x v="3"/>
  </r>
  <r>
    <s v="Exclusive intangible extranet"/>
    <n v="7900"/>
    <n v="5113"/>
    <n v="65"/>
    <x v="0"/>
    <n v="102"/>
    <n v="50.127450980392155"/>
    <x v="1"/>
    <s v="USD"/>
    <n v="1436072400"/>
    <x v="549"/>
    <b v="0"/>
    <b v="0"/>
    <s v="film &amp; video/documentary"/>
    <x v="4"/>
    <x v="4"/>
  </r>
  <r>
    <s v="Synergized analyzing process improvement"/>
    <n v="7100"/>
    <n v="5824"/>
    <n v="82"/>
    <x v="0"/>
    <n v="86"/>
    <n v="67.720930232558146"/>
    <x v="2"/>
    <s v="AUD"/>
    <n v="1419141600"/>
    <x v="550"/>
    <b v="0"/>
    <b v="0"/>
    <s v="publishing/radio &amp; podcasts"/>
    <x v="5"/>
    <x v="15"/>
  </r>
  <r>
    <s v="Realigned dedicated system engine"/>
    <n v="600"/>
    <n v="6226"/>
    <n v="1038"/>
    <x v="1"/>
    <n v="102"/>
    <n v="61.03921568627451"/>
    <x v="1"/>
    <s v="USD"/>
    <n v="1279083600"/>
    <x v="551"/>
    <b v="0"/>
    <b v="0"/>
    <s v="games/video games"/>
    <x v="6"/>
    <x v="11"/>
  </r>
  <r>
    <s v="Object-based bandwidth-monitored concept"/>
    <n v="156800"/>
    <n v="20243"/>
    <n v="13"/>
    <x v="0"/>
    <n v="253"/>
    <n v="80.011857707509876"/>
    <x v="1"/>
    <s v="USD"/>
    <n v="1401426000"/>
    <x v="552"/>
    <b v="0"/>
    <b v="0"/>
    <s v="theater/plays"/>
    <x v="3"/>
    <x v="3"/>
  </r>
  <r>
    <s v="Ameliorated client-driven open system"/>
    <n v="121600"/>
    <n v="188288"/>
    <n v="155"/>
    <x v="1"/>
    <n v="4006"/>
    <n v="47.001497753369947"/>
    <x v="1"/>
    <s v="USD"/>
    <n v="1395810000"/>
    <x v="238"/>
    <b v="0"/>
    <b v="0"/>
    <s v="film &amp; video/animation"/>
    <x v="4"/>
    <x v="10"/>
  </r>
  <r>
    <s v="Upgradable leadingedge Local Area Network"/>
    <n v="157300"/>
    <n v="11167"/>
    <n v="7"/>
    <x v="0"/>
    <n v="157"/>
    <n v="71.127388535031841"/>
    <x v="1"/>
    <s v="USD"/>
    <n v="1467003600"/>
    <x v="553"/>
    <b v="0"/>
    <b v="1"/>
    <s v="theater/plays"/>
    <x v="3"/>
    <x v="3"/>
  </r>
  <r>
    <s v="Customizable intermediate data-warehouse"/>
    <n v="70300"/>
    <n v="146595"/>
    <n v="209"/>
    <x v="1"/>
    <n v="1629"/>
    <n v="89.99079189686924"/>
    <x v="1"/>
    <s v="USD"/>
    <n v="1268715600"/>
    <x v="554"/>
    <b v="0"/>
    <b v="1"/>
    <s v="theater/plays"/>
    <x v="3"/>
    <x v="3"/>
  </r>
  <r>
    <s v="Managed optimizing archive"/>
    <n v="7900"/>
    <n v="7875"/>
    <n v="100"/>
    <x v="0"/>
    <n v="183"/>
    <n v="43.032786885245905"/>
    <x v="1"/>
    <s v="USD"/>
    <n v="1457157600"/>
    <x v="496"/>
    <b v="0"/>
    <b v="1"/>
    <s v="film &amp; video/drama"/>
    <x v="4"/>
    <x v="6"/>
  </r>
  <r>
    <s v="Diverse systematic projection"/>
    <n v="73800"/>
    <n v="148779"/>
    <n v="202"/>
    <x v="1"/>
    <n v="2188"/>
    <n v="67.997714808043881"/>
    <x v="1"/>
    <s v="USD"/>
    <n v="1573970400"/>
    <x v="555"/>
    <b v="0"/>
    <b v="0"/>
    <s v="theater/plays"/>
    <x v="3"/>
    <x v="3"/>
  </r>
  <r>
    <s v="Up-sized web-enabled info-mediaries"/>
    <n v="108500"/>
    <n v="175868"/>
    <n v="162"/>
    <x v="1"/>
    <n v="2409"/>
    <n v="73.004566210045667"/>
    <x v="6"/>
    <s v="EUR"/>
    <n v="1276578000"/>
    <x v="556"/>
    <b v="0"/>
    <b v="0"/>
    <s v="music/rock"/>
    <x v="1"/>
    <x v="1"/>
  </r>
  <r>
    <s v="Persevering optimizing Graphical User Interface"/>
    <n v="140300"/>
    <n v="5112"/>
    <n v="4"/>
    <x v="0"/>
    <n v="82"/>
    <n v="62.341463414634148"/>
    <x v="3"/>
    <s v="DKK"/>
    <n v="1423720800"/>
    <x v="557"/>
    <b v="0"/>
    <b v="0"/>
    <s v="film &amp; video/documentary"/>
    <x v="4"/>
    <x v="4"/>
  </r>
  <r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s v="Inverse neutral structure"/>
    <n v="6300"/>
    <n v="13018"/>
    <n v="207"/>
    <x v="1"/>
    <n v="194"/>
    <n v="67.103092783505161"/>
    <x v="1"/>
    <s v="USD"/>
    <n v="1401426000"/>
    <x v="559"/>
    <b v="1"/>
    <b v="0"/>
    <s v="technology/wearables"/>
    <x v="2"/>
    <x v="8"/>
  </r>
  <r>
    <s v="Quality-focused system-worthy support"/>
    <n v="71100"/>
    <n v="91176"/>
    <n v="128"/>
    <x v="1"/>
    <n v="1140"/>
    <n v="79.978947368421046"/>
    <x v="1"/>
    <s v="USD"/>
    <n v="1433480400"/>
    <x v="560"/>
    <b v="0"/>
    <b v="0"/>
    <s v="theater/plays"/>
    <x v="3"/>
    <x v="3"/>
  </r>
  <r>
    <s v="Vision-oriented 5thgeneration array"/>
    <n v="5300"/>
    <n v="6342"/>
    <n v="120"/>
    <x v="1"/>
    <n v="102"/>
    <n v="62.176470588235297"/>
    <x v="1"/>
    <s v="USD"/>
    <n v="1555563600"/>
    <x v="561"/>
    <b v="0"/>
    <b v="0"/>
    <s v="theater/plays"/>
    <x v="3"/>
    <x v="3"/>
  </r>
  <r>
    <s v="Cross-platform logistical circuit"/>
    <n v="88700"/>
    <n v="151438"/>
    <n v="171"/>
    <x v="1"/>
    <n v="2857"/>
    <n v="53.005950297514879"/>
    <x v="1"/>
    <s v="USD"/>
    <n v="1295676000"/>
    <x v="562"/>
    <b v="0"/>
    <b v="0"/>
    <s v="theater/plays"/>
    <x v="3"/>
    <x v="3"/>
  </r>
  <r>
    <s v="Profound solution-oriented matrix"/>
    <n v="3300"/>
    <n v="6178"/>
    <n v="187"/>
    <x v="1"/>
    <n v="107"/>
    <n v="57.738317757009348"/>
    <x v="1"/>
    <s v="USD"/>
    <n v="1443848400"/>
    <x v="563"/>
    <b v="0"/>
    <b v="0"/>
    <s v="publishing/nonfiction"/>
    <x v="5"/>
    <x v="9"/>
  </r>
  <r>
    <s v="Extended asynchronous initiative"/>
    <n v="3400"/>
    <n v="6405"/>
    <n v="188"/>
    <x v="1"/>
    <n v="160"/>
    <n v="40.03125"/>
    <x v="4"/>
    <s v="GBP"/>
    <n v="1457330400"/>
    <x v="529"/>
    <b v="0"/>
    <b v="0"/>
    <s v="music/rock"/>
    <x v="1"/>
    <x v="1"/>
  </r>
  <r>
    <s v="Fundamental needs-based frame"/>
    <n v="137600"/>
    <n v="180667"/>
    <n v="131"/>
    <x v="1"/>
    <n v="2230"/>
    <n v="81.016591928251117"/>
    <x v="1"/>
    <s v="USD"/>
    <n v="1395550800"/>
    <x v="564"/>
    <b v="0"/>
    <b v="0"/>
    <s v="food/food trucks"/>
    <x v="0"/>
    <x v="0"/>
  </r>
  <r>
    <s v="Compatible full-range leverage"/>
    <n v="3900"/>
    <n v="11075"/>
    <n v="284"/>
    <x v="1"/>
    <n v="316"/>
    <n v="35.047468354430379"/>
    <x v="1"/>
    <s v="USD"/>
    <n v="1551852000"/>
    <x v="565"/>
    <b v="0"/>
    <b v="1"/>
    <s v="music/jazz"/>
    <x v="1"/>
    <x v="17"/>
  </r>
  <r>
    <s v="Upgradable holistic system engine"/>
    <n v="10000"/>
    <n v="12042"/>
    <n v="120"/>
    <x v="1"/>
    <n v="117"/>
    <n v="102.92307692307692"/>
    <x v="1"/>
    <s v="USD"/>
    <n v="1547618400"/>
    <x v="566"/>
    <b v="0"/>
    <b v="0"/>
    <s v="film &amp; video/science fiction"/>
    <x v="4"/>
    <x v="22"/>
  </r>
  <r>
    <s v="Stand-alone multi-state data-warehouse"/>
    <n v="42800"/>
    <n v="179356"/>
    <n v="419"/>
    <x v="1"/>
    <n v="6406"/>
    <n v="27.998126756166094"/>
    <x v="1"/>
    <s v="USD"/>
    <n v="1355637600"/>
    <x v="567"/>
    <b v="0"/>
    <b v="0"/>
    <s v="theater/plays"/>
    <x v="3"/>
    <x v="3"/>
  </r>
  <r>
    <s v="Multi-lateral maximized core"/>
    <n v="8200"/>
    <n v="1136"/>
    <n v="14"/>
    <x v="3"/>
    <n v="15"/>
    <n v="75.733333333333334"/>
    <x v="1"/>
    <s v="USD"/>
    <n v="1374728400"/>
    <x v="568"/>
    <b v="0"/>
    <b v="0"/>
    <s v="theater/plays"/>
    <x v="3"/>
    <x v="3"/>
  </r>
  <r>
    <s v="Innovative holistic hub"/>
    <n v="6200"/>
    <n v="8645"/>
    <n v="139"/>
    <x v="1"/>
    <n v="192"/>
    <n v="45.026041666666664"/>
    <x v="1"/>
    <s v="USD"/>
    <n v="1287810000"/>
    <x v="569"/>
    <b v="0"/>
    <b v="0"/>
    <s v="music/electric music"/>
    <x v="1"/>
    <x v="5"/>
  </r>
  <r>
    <s v="Reverse-engineered 24/7 methodology"/>
    <n v="1100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s v="Business-focused dynamic info-mediaries"/>
    <n v="26500"/>
    <n v="41205"/>
    <n v="155"/>
    <x v="1"/>
    <n v="723"/>
    <n v="56.991701244813278"/>
    <x v="1"/>
    <s v="USD"/>
    <n v="1484114400"/>
    <x v="571"/>
    <b v="0"/>
    <b v="0"/>
    <s v="theater/plays"/>
    <x v="3"/>
    <x v="3"/>
  </r>
  <r>
    <s v="Digitized clear-thinking installation"/>
    <n v="8500"/>
    <n v="14488"/>
    <n v="170"/>
    <x v="1"/>
    <n v="170"/>
    <n v="85.223529411764702"/>
    <x v="6"/>
    <s v="EUR"/>
    <n v="1461906000"/>
    <x v="572"/>
    <b v="0"/>
    <b v="0"/>
    <s v="theater/plays"/>
    <x v="3"/>
    <x v="3"/>
  </r>
  <r>
    <s v="Quality-focused 24/7 superstructure"/>
    <n v="6400"/>
    <n v="12129"/>
    <n v="190"/>
    <x v="1"/>
    <n v="238"/>
    <n v="50.962184873949582"/>
    <x v="4"/>
    <s v="GBP"/>
    <n v="1379653200"/>
    <x v="573"/>
    <b v="0"/>
    <b v="1"/>
    <s v="music/indie rock"/>
    <x v="1"/>
    <x v="7"/>
  </r>
  <r>
    <s v="Multi-channeled local intranet"/>
    <n v="1400"/>
    <n v="3496"/>
    <n v="250"/>
    <x v="1"/>
    <n v="55"/>
    <n v="63.563636363636363"/>
    <x v="1"/>
    <s v="USD"/>
    <n v="1401858000"/>
    <x v="471"/>
    <b v="0"/>
    <b v="0"/>
    <s v="theater/plays"/>
    <x v="3"/>
    <x v="3"/>
  </r>
  <r>
    <s v="Open-architected mobile emulation"/>
    <n v="198600"/>
    <n v="97037"/>
    <n v="49"/>
    <x v="0"/>
    <n v="1198"/>
    <n v="80.999165275459092"/>
    <x v="1"/>
    <s v="USD"/>
    <n v="1367470800"/>
    <x v="574"/>
    <b v="0"/>
    <b v="0"/>
    <s v="publishing/nonfiction"/>
    <x v="5"/>
    <x v="9"/>
  </r>
  <r>
    <s v="Ameliorated foreground methodology"/>
    <n v="195900"/>
    <n v="55757"/>
    <n v="28"/>
    <x v="0"/>
    <n v="648"/>
    <n v="86.044753086419746"/>
    <x v="1"/>
    <s v="USD"/>
    <n v="1304658000"/>
    <x v="575"/>
    <b v="1"/>
    <b v="1"/>
    <s v="theater/plays"/>
    <x v="3"/>
    <x v="3"/>
  </r>
  <r>
    <s v="Synergized well-modulated project"/>
    <n v="4300"/>
    <n v="11525"/>
    <n v="268"/>
    <x v="1"/>
    <n v="128"/>
    <n v="90.0390625"/>
    <x v="2"/>
    <s v="AUD"/>
    <n v="1467954000"/>
    <x v="576"/>
    <b v="0"/>
    <b v="0"/>
    <s v="photography/photography books"/>
    <x v="7"/>
    <x v="14"/>
  </r>
  <r>
    <s v="Extended context-sensitive forecast"/>
    <n v="25600"/>
    <n v="158669"/>
    <n v="620"/>
    <x v="1"/>
    <n v="2144"/>
    <n v="74.006063432835816"/>
    <x v="1"/>
    <s v="USD"/>
    <n v="1473742800"/>
    <x v="577"/>
    <b v="0"/>
    <b v="0"/>
    <s v="theater/plays"/>
    <x v="3"/>
    <x v="3"/>
  </r>
  <r>
    <s v="Total leadingedge neural-net"/>
    <n v="189000"/>
    <n v="5916"/>
    <n v="3"/>
    <x v="0"/>
    <n v="64"/>
    <n v="92.4375"/>
    <x v="1"/>
    <s v="USD"/>
    <n v="1523768400"/>
    <x v="578"/>
    <b v="0"/>
    <b v="0"/>
    <s v="music/indie rock"/>
    <x v="1"/>
    <x v="7"/>
  </r>
  <r>
    <s v="Organic actuating protocol"/>
    <n v="94300"/>
    <n v="150806"/>
    <n v="160"/>
    <x v="1"/>
    <n v="2693"/>
    <n v="55.999257333828446"/>
    <x v="4"/>
    <s v="GBP"/>
    <n v="1437022800"/>
    <x v="477"/>
    <b v="0"/>
    <b v="0"/>
    <s v="theater/plays"/>
    <x v="3"/>
    <x v="3"/>
  </r>
  <r>
    <s v="Down-sized national software"/>
    <n v="5100"/>
    <n v="14249"/>
    <n v="279"/>
    <x v="1"/>
    <n v="432"/>
    <n v="32.983796296296298"/>
    <x v="1"/>
    <s v="USD"/>
    <n v="1422165600"/>
    <x v="579"/>
    <b v="0"/>
    <b v="0"/>
    <s v="photography/photography books"/>
    <x v="7"/>
    <x v="14"/>
  </r>
  <r>
    <s v="Organic upward-trending Graphical User Interface"/>
    <n v="7500"/>
    <n v="5803"/>
    <n v="77"/>
    <x v="0"/>
    <n v="62"/>
    <n v="93.596774193548384"/>
    <x v="1"/>
    <s v="USD"/>
    <n v="1580104800"/>
    <x v="580"/>
    <b v="0"/>
    <b v="0"/>
    <s v="theater/plays"/>
    <x v="3"/>
    <x v="3"/>
  </r>
  <r>
    <s v="Synergistic tertiary budgetary management"/>
    <n v="6400"/>
    <n v="13205"/>
    <n v="206"/>
    <x v="1"/>
    <n v="189"/>
    <n v="69.867724867724874"/>
    <x v="1"/>
    <s v="USD"/>
    <n v="1285650000"/>
    <x v="581"/>
    <b v="0"/>
    <b v="1"/>
    <s v="theater/plays"/>
    <x v="3"/>
    <x v="3"/>
  </r>
  <r>
    <s v="Open-architected incremental ability"/>
    <n v="1600"/>
    <n v="11108"/>
    <n v="694"/>
    <x v="1"/>
    <n v="154"/>
    <n v="72.129870129870127"/>
    <x v="4"/>
    <s v="GBP"/>
    <n v="1276664400"/>
    <x v="582"/>
    <b v="1"/>
    <b v="0"/>
    <s v="food/food trucks"/>
    <x v="0"/>
    <x v="0"/>
  </r>
  <r>
    <s v="Intuitive object-oriented task-force"/>
    <n v="1900"/>
    <n v="2884"/>
    <n v="152"/>
    <x v="1"/>
    <n v="96"/>
    <n v="30.041666666666668"/>
    <x v="1"/>
    <s v="USD"/>
    <n v="1286168400"/>
    <x v="581"/>
    <b v="0"/>
    <b v="0"/>
    <s v="music/indie rock"/>
    <x v="1"/>
    <x v="7"/>
  </r>
  <r>
    <s v="Multi-tiered executive toolset"/>
    <n v="85900"/>
    <n v="55476"/>
    <n v="65"/>
    <x v="0"/>
    <n v="750"/>
    <n v="73.968000000000004"/>
    <x v="1"/>
    <s v="USD"/>
    <n v="1467781200"/>
    <x v="583"/>
    <b v="0"/>
    <b v="1"/>
    <s v="theater/plays"/>
    <x v="3"/>
    <x v="3"/>
  </r>
  <r>
    <s v="Grass-roots directional workforce"/>
    <n v="9500"/>
    <n v="5973"/>
    <n v="63"/>
    <x v="3"/>
    <n v="87"/>
    <n v="68.65517241379311"/>
    <x v="1"/>
    <s v="USD"/>
    <n v="1556686800"/>
    <x v="584"/>
    <b v="0"/>
    <b v="1"/>
    <s v="theater/plays"/>
    <x v="3"/>
    <x v="3"/>
  </r>
  <r>
    <s v="Quality-focused real-time solution"/>
    <n v="59200"/>
    <n v="183756"/>
    <n v="310"/>
    <x v="1"/>
    <n v="3063"/>
    <n v="59.992164544564154"/>
    <x v="1"/>
    <s v="USD"/>
    <n v="1553576400"/>
    <x v="585"/>
    <b v="0"/>
    <b v="0"/>
    <s v="theater/plays"/>
    <x v="3"/>
    <x v="3"/>
  </r>
  <r>
    <s v="Reduced interactive matrix"/>
    <n v="72100"/>
    <n v="30902"/>
    <n v="43"/>
    <x v="2"/>
    <n v="278"/>
    <n v="111.15827338129496"/>
    <x v="1"/>
    <s v="USD"/>
    <n v="1414904400"/>
    <x v="586"/>
    <b v="0"/>
    <b v="0"/>
    <s v="theater/plays"/>
    <x v="3"/>
    <x v="3"/>
  </r>
  <r>
    <s v="Adaptive context-sensitive architecture"/>
    <n v="6700"/>
    <n v="5569"/>
    <n v="83"/>
    <x v="0"/>
    <n v="105"/>
    <n v="53.038095238095238"/>
    <x v="1"/>
    <s v="USD"/>
    <n v="1446876000"/>
    <x v="587"/>
    <b v="0"/>
    <b v="0"/>
    <s v="film &amp; video/animation"/>
    <x v="4"/>
    <x v="10"/>
  </r>
  <r>
    <s v="Polarized incremental portal"/>
    <n v="118200"/>
    <n v="92824"/>
    <n v="79"/>
    <x v="3"/>
    <n v="1658"/>
    <n v="55.985524728588658"/>
    <x v="1"/>
    <s v="USD"/>
    <n v="1490418000"/>
    <x v="588"/>
    <b v="0"/>
    <b v="0"/>
    <s v="film &amp; video/television"/>
    <x v="4"/>
    <x v="19"/>
  </r>
  <r>
    <s v="Reactive regional access"/>
    <n v="139000"/>
    <n v="158590"/>
    <n v="114"/>
    <x v="1"/>
    <n v="2266"/>
    <n v="69.986760812003524"/>
    <x v="1"/>
    <s v="USD"/>
    <n v="1360389600"/>
    <x v="589"/>
    <b v="0"/>
    <b v="0"/>
    <s v="film &amp; video/television"/>
    <x v="4"/>
    <x v="19"/>
  </r>
  <r>
    <s v="Stand-alone reciprocal frame"/>
    <n v="197700"/>
    <n v="127591"/>
    <n v="65"/>
    <x v="0"/>
    <n v="2604"/>
    <n v="48.998079877112133"/>
    <x v="3"/>
    <s v="DKK"/>
    <n v="1326866400"/>
    <x v="590"/>
    <b v="0"/>
    <b v="1"/>
    <s v="film &amp; video/animation"/>
    <x v="4"/>
    <x v="10"/>
  </r>
  <r>
    <s v="Open-architected 24/7 throughput"/>
    <n v="8500"/>
    <n v="6750"/>
    <n v="79"/>
    <x v="0"/>
    <n v="65"/>
    <n v="103.84615384615384"/>
    <x v="1"/>
    <s v="USD"/>
    <n v="1479103200"/>
    <x v="591"/>
    <b v="0"/>
    <b v="0"/>
    <s v="theater/plays"/>
    <x v="3"/>
    <x v="3"/>
  </r>
  <r>
    <s v="Monitored 24/7 approach"/>
    <n v="81600"/>
    <n v="9318"/>
    <n v="11"/>
    <x v="0"/>
    <n v="94"/>
    <n v="99.127659574468083"/>
    <x v="1"/>
    <s v="USD"/>
    <n v="1280206800"/>
    <x v="592"/>
    <b v="0"/>
    <b v="1"/>
    <s v="theater/plays"/>
    <x v="3"/>
    <x v="3"/>
  </r>
  <r>
    <s v="Upgradable explicit forecast"/>
    <n v="8600"/>
    <n v="4832"/>
    <n v="56"/>
    <x v="2"/>
    <n v="45"/>
    <n v="107.37777777777778"/>
    <x v="1"/>
    <s v="USD"/>
    <n v="1532754000"/>
    <x v="593"/>
    <b v="0"/>
    <b v="1"/>
    <s v="film &amp; video/drama"/>
    <x v="4"/>
    <x v="6"/>
  </r>
  <r>
    <s v="Pre-emptive context-sensitive support"/>
    <n v="119800"/>
    <n v="19769"/>
    <n v="17"/>
    <x v="0"/>
    <n v="257"/>
    <n v="76.922178988326849"/>
    <x v="1"/>
    <s v="USD"/>
    <n v="1453096800"/>
    <x v="510"/>
    <b v="0"/>
    <b v="0"/>
    <s v="theater/plays"/>
    <x v="3"/>
    <x v="3"/>
  </r>
  <r>
    <s v="Business-focused leadingedge instruction set"/>
    <n v="9400"/>
    <n v="11277"/>
    <n v="120"/>
    <x v="1"/>
    <n v="194"/>
    <n v="58.128865979381445"/>
    <x v="5"/>
    <s v="CHF"/>
    <n v="1487570400"/>
    <x v="594"/>
    <b v="0"/>
    <b v="0"/>
    <s v="theater/plays"/>
    <x v="3"/>
    <x v="3"/>
  </r>
  <r>
    <s v="Extended multi-state knowledge user"/>
    <n v="9200"/>
    <n v="13382"/>
    <n v="145"/>
    <x v="1"/>
    <n v="129"/>
    <n v="103.73643410852713"/>
    <x v="0"/>
    <s v="CAD"/>
    <n v="1545026400"/>
    <x v="595"/>
    <b v="0"/>
    <b v="0"/>
    <s v="technology/wearables"/>
    <x v="2"/>
    <x v="8"/>
  </r>
  <r>
    <s v="Future-proofed modular groupware"/>
    <n v="14900"/>
    <n v="32986"/>
    <n v="221"/>
    <x v="1"/>
    <n v="375"/>
    <n v="87.962666666666664"/>
    <x v="1"/>
    <s v="USD"/>
    <n v="1488348000"/>
    <x v="596"/>
    <b v="0"/>
    <b v="0"/>
    <s v="theater/plays"/>
    <x v="3"/>
    <x v="3"/>
  </r>
  <r>
    <s v="Distributed real-time algorithm"/>
    <n v="169400"/>
    <n v="81984"/>
    <n v="48"/>
    <x v="0"/>
    <n v="2928"/>
    <n v="28"/>
    <x v="0"/>
    <s v="CAD"/>
    <n v="1545112800"/>
    <x v="597"/>
    <b v="0"/>
    <b v="0"/>
    <s v="theater/plays"/>
    <x v="3"/>
    <x v="3"/>
  </r>
  <r>
    <s v="Multi-lateral heuristic throughput"/>
    <n v="192100"/>
    <n v="178483"/>
    <n v="93"/>
    <x v="0"/>
    <n v="4697"/>
    <n v="37.999361294443261"/>
    <x v="1"/>
    <s v="USD"/>
    <n v="1537938000"/>
    <x v="598"/>
    <b v="0"/>
    <b v="1"/>
    <s v="music/rock"/>
    <x v="1"/>
    <x v="1"/>
  </r>
  <r>
    <s v="Switchable reciprocal middleware"/>
    <n v="98700"/>
    <n v="87448"/>
    <n v="89"/>
    <x v="0"/>
    <n v="2915"/>
    <n v="29.999313893653515"/>
    <x v="1"/>
    <s v="USD"/>
    <n v="1363150800"/>
    <x v="599"/>
    <b v="0"/>
    <b v="0"/>
    <s v="games/video games"/>
    <x v="6"/>
    <x v="11"/>
  </r>
  <r>
    <s v="Inverse multimedia Graphic Interface"/>
    <n v="4500"/>
    <n v="1863"/>
    <n v="41"/>
    <x v="0"/>
    <n v="18"/>
    <n v="103.5"/>
    <x v="1"/>
    <s v="USD"/>
    <n v="1523250000"/>
    <x v="600"/>
    <b v="0"/>
    <b v="0"/>
    <s v="publishing/translations"/>
    <x v="5"/>
    <x v="18"/>
  </r>
  <r>
    <s v="Vision-oriented local contingency"/>
    <n v="98600"/>
    <n v="62174"/>
    <n v="63"/>
    <x v="3"/>
    <n v="723"/>
    <n v="85.994467496542185"/>
    <x v="1"/>
    <s v="USD"/>
    <n v="1499317200"/>
    <x v="601"/>
    <b v="1"/>
    <b v="0"/>
    <s v="food/food trucks"/>
    <x v="0"/>
    <x v="0"/>
  </r>
  <r>
    <s v="Reactive 6thgeneration hub"/>
    <n v="121700"/>
    <n v="59003"/>
    <n v="48"/>
    <x v="0"/>
    <n v="602"/>
    <n v="98.011627906976742"/>
    <x v="5"/>
    <s v="CHF"/>
    <n v="1287550800"/>
    <x v="602"/>
    <b v="1"/>
    <b v="1"/>
    <s v="theater/plays"/>
    <x v="3"/>
    <x v="3"/>
  </r>
  <r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s v="Digitized analyzing capacity"/>
    <n v="196700"/>
    <n v="174039"/>
    <n v="88"/>
    <x v="0"/>
    <n v="3868"/>
    <n v="44.994570837642193"/>
    <x v="6"/>
    <s v="EUR"/>
    <n v="1393048800"/>
    <x v="604"/>
    <b v="0"/>
    <b v="0"/>
    <s v="film &amp; video/shorts"/>
    <x v="4"/>
    <x v="12"/>
  </r>
  <r>
    <s v="Vision-oriented regional hub"/>
    <n v="10000"/>
    <n v="12684"/>
    <n v="127"/>
    <x v="1"/>
    <n v="409"/>
    <n v="31.012224938875306"/>
    <x v="1"/>
    <s v="USD"/>
    <n v="1470373200"/>
    <x v="292"/>
    <b v="0"/>
    <b v="0"/>
    <s v="technology/web"/>
    <x v="2"/>
    <x v="2"/>
  </r>
  <r>
    <s v="Monitored incremental info-mediaries"/>
    <n v="600"/>
    <n v="14033"/>
    <n v="2339"/>
    <x v="1"/>
    <n v="234"/>
    <n v="59.970085470085472"/>
    <x v="1"/>
    <s v="USD"/>
    <n v="1460091600"/>
    <x v="605"/>
    <b v="0"/>
    <b v="0"/>
    <s v="technology/web"/>
    <x v="2"/>
    <x v="2"/>
  </r>
  <r>
    <s v="Programmable static middleware"/>
    <n v="35000"/>
    <n v="177936"/>
    <n v="508"/>
    <x v="1"/>
    <n v="3016"/>
    <n v="58.9973474801061"/>
    <x v="1"/>
    <s v="USD"/>
    <n v="1440392400"/>
    <x v="606"/>
    <b v="0"/>
    <b v="0"/>
    <s v="music/metal"/>
    <x v="1"/>
    <x v="16"/>
  </r>
  <r>
    <s v="Multi-layered bottom-line encryption"/>
    <n v="6900"/>
    <n v="13212"/>
    <n v="191"/>
    <x v="1"/>
    <n v="264"/>
    <n v="50.045454545454547"/>
    <x v="1"/>
    <s v="USD"/>
    <n v="1488434400"/>
    <x v="607"/>
    <b v="1"/>
    <b v="0"/>
    <s v="photography/photography books"/>
    <x v="7"/>
    <x v="14"/>
  </r>
  <r>
    <s v="Vision-oriented systematic Graphical User Interface"/>
    <n v="118400"/>
    <n v="49879"/>
    <n v="42"/>
    <x v="0"/>
    <n v="504"/>
    <n v="98.966269841269835"/>
    <x v="2"/>
    <s v="AUD"/>
    <n v="1514440800"/>
    <x v="608"/>
    <b v="0"/>
    <b v="0"/>
    <s v="food/food trucks"/>
    <x v="0"/>
    <x v="0"/>
  </r>
  <r>
    <s v="Balanced optimal hardware"/>
    <n v="10000"/>
    <n v="824"/>
    <n v="8"/>
    <x v="0"/>
    <n v="14"/>
    <n v="58.857142857142854"/>
    <x v="1"/>
    <s v="USD"/>
    <n v="1514354400"/>
    <x v="609"/>
    <b v="0"/>
    <b v="0"/>
    <s v="film &amp; video/science fiction"/>
    <x v="4"/>
    <x v="22"/>
  </r>
  <r>
    <s v="Self-enabling mission-critical success"/>
    <n v="52600"/>
    <n v="31594"/>
    <n v="60"/>
    <x v="3"/>
    <n v="390"/>
    <n v="81.010256410256417"/>
    <x v="1"/>
    <s v="USD"/>
    <n v="1440910800"/>
    <x v="610"/>
    <b v="0"/>
    <b v="0"/>
    <s v="music/rock"/>
    <x v="1"/>
    <x v="1"/>
  </r>
  <r>
    <s v="Grass-roots dynamic emulation"/>
    <n v="120700"/>
    <n v="57010"/>
    <n v="47"/>
    <x v="0"/>
    <n v="750"/>
    <n v="76.013333333333335"/>
    <x v="4"/>
    <s v="GBP"/>
    <n v="1296108000"/>
    <x v="611"/>
    <b v="0"/>
    <b v="0"/>
    <s v="film &amp; video/documentary"/>
    <x v="4"/>
    <x v="4"/>
  </r>
  <r>
    <s v="Fundamental disintermediate matrix"/>
    <n v="9100"/>
    <n v="7438"/>
    <n v="82"/>
    <x v="0"/>
    <n v="77"/>
    <n v="96.597402597402592"/>
    <x v="1"/>
    <s v="USD"/>
    <n v="1440133200"/>
    <x v="612"/>
    <b v="1"/>
    <b v="0"/>
    <s v="theater/plays"/>
    <x v="3"/>
    <x v="3"/>
  </r>
  <r>
    <s v="Right-sized secondary challenge"/>
    <n v="106800"/>
    <n v="57872"/>
    <n v="54"/>
    <x v="0"/>
    <n v="752"/>
    <n v="76.957446808510639"/>
    <x v="3"/>
    <s v="DKK"/>
    <n v="1332910800"/>
    <x v="613"/>
    <b v="0"/>
    <b v="0"/>
    <s v="music/jazz"/>
    <x v="1"/>
    <x v="17"/>
  </r>
  <r>
    <s v="Implemented exuding software"/>
    <n v="9100"/>
    <n v="8906"/>
    <n v="98"/>
    <x v="0"/>
    <n v="131"/>
    <n v="67.984732824427482"/>
    <x v="1"/>
    <s v="USD"/>
    <n v="1544335200"/>
    <x v="614"/>
    <b v="0"/>
    <b v="0"/>
    <s v="theater/plays"/>
    <x v="3"/>
    <x v="3"/>
  </r>
  <r>
    <s v="Total optimizing software"/>
    <n v="10000"/>
    <n v="7724"/>
    <n v="77"/>
    <x v="0"/>
    <n v="87"/>
    <n v="88.781609195402297"/>
    <x v="1"/>
    <s v="USD"/>
    <n v="1286427600"/>
    <x v="615"/>
    <b v="0"/>
    <b v="0"/>
    <s v="theater/plays"/>
    <x v="3"/>
    <x v="3"/>
  </r>
  <r>
    <s v="Optional maximized attitude"/>
    <n v="79400"/>
    <n v="26571"/>
    <n v="33"/>
    <x v="0"/>
    <n v="1063"/>
    <n v="24.99623706491063"/>
    <x v="1"/>
    <s v="USD"/>
    <n v="1329717600"/>
    <x v="616"/>
    <b v="0"/>
    <b v="0"/>
    <s v="music/jazz"/>
    <x v="1"/>
    <x v="17"/>
  </r>
  <r>
    <s v="Customer-focused impactful extranet"/>
    <n v="5100"/>
    <n v="12219"/>
    <n v="240"/>
    <x v="1"/>
    <n v="272"/>
    <n v="44.922794117647058"/>
    <x v="1"/>
    <s v="USD"/>
    <n v="1310187600"/>
    <x v="453"/>
    <b v="0"/>
    <b v="1"/>
    <s v="film &amp; video/documentary"/>
    <x v="4"/>
    <x v="4"/>
  </r>
  <r>
    <s v="Cloned bottom-line success"/>
    <n v="3100"/>
    <n v="1985"/>
    <n v="64"/>
    <x v="3"/>
    <n v="25"/>
    <n v="79.400000000000006"/>
    <x v="1"/>
    <s v="USD"/>
    <n v="1377838800"/>
    <x v="617"/>
    <b v="0"/>
    <b v="1"/>
    <s v="theater/plays"/>
    <x v="3"/>
    <x v="3"/>
  </r>
  <r>
    <s v="Decentralized bandwidth-monitored ability"/>
    <n v="6900"/>
    <n v="12155"/>
    <n v="176"/>
    <x v="1"/>
    <n v="419"/>
    <n v="29.009546539379475"/>
    <x v="1"/>
    <s v="USD"/>
    <n v="1410325200"/>
    <x v="618"/>
    <b v="0"/>
    <b v="0"/>
    <s v="journalism/audio"/>
    <x v="8"/>
    <x v="23"/>
  </r>
  <r>
    <s v="Programmable leadingedge budgetary management"/>
    <n v="27500"/>
    <n v="5593"/>
    <n v="20"/>
    <x v="0"/>
    <n v="76"/>
    <n v="73.59210526315789"/>
    <x v="1"/>
    <s v="USD"/>
    <n v="1343797200"/>
    <x v="619"/>
    <b v="0"/>
    <b v="0"/>
    <s v="theater/plays"/>
    <x v="3"/>
    <x v="3"/>
  </r>
  <r>
    <s v="Upgradable bi-directional concept"/>
    <n v="48800"/>
    <n v="175020"/>
    <n v="359"/>
    <x v="1"/>
    <n v="1621"/>
    <n v="107.97038864898211"/>
    <x v="6"/>
    <s v="EUR"/>
    <n v="1498453200"/>
    <x v="620"/>
    <b v="0"/>
    <b v="0"/>
    <s v="theater/plays"/>
    <x v="3"/>
    <x v="3"/>
  </r>
  <r>
    <s v="Re-contextualized homogeneous flexibility"/>
    <n v="16200"/>
    <n v="75955"/>
    <n v="469"/>
    <x v="1"/>
    <n v="1101"/>
    <n v="68.987284287011803"/>
    <x v="1"/>
    <s v="USD"/>
    <n v="1456380000"/>
    <x v="621"/>
    <b v="0"/>
    <b v="0"/>
    <s v="music/indie rock"/>
    <x v="1"/>
    <x v="7"/>
  </r>
  <r>
    <s v="Monitored bi-directional standardization"/>
    <n v="97600"/>
    <n v="119127"/>
    <n v="122"/>
    <x v="1"/>
    <n v="1073"/>
    <n v="111.02236719478098"/>
    <x v="1"/>
    <s v="USD"/>
    <n v="1280552400"/>
    <x v="622"/>
    <b v="0"/>
    <b v="1"/>
    <s v="theater/plays"/>
    <x v="3"/>
    <x v="3"/>
  </r>
  <r>
    <s v="Stand-alone grid-enabled leverage"/>
    <n v="197900"/>
    <n v="110689"/>
    <n v="56"/>
    <x v="0"/>
    <n v="4428"/>
    <n v="24.997515808491418"/>
    <x v="2"/>
    <s v="AUD"/>
    <n v="1521608400"/>
    <x v="623"/>
    <b v="0"/>
    <b v="0"/>
    <s v="theater/plays"/>
    <x v="3"/>
    <x v="3"/>
  </r>
  <r>
    <s v="Assimilated regional groupware"/>
    <n v="5600"/>
    <n v="2445"/>
    <n v="44"/>
    <x v="0"/>
    <n v="58"/>
    <n v="42.155172413793103"/>
    <x v="6"/>
    <s v="EUR"/>
    <n v="1460696400"/>
    <x v="624"/>
    <b v="0"/>
    <b v="0"/>
    <s v="music/indie rock"/>
    <x v="1"/>
    <x v="7"/>
  </r>
  <r>
    <s v="Up-sized 24hour instruction set"/>
    <n v="170700"/>
    <n v="57250"/>
    <n v="34"/>
    <x v="3"/>
    <n v="1218"/>
    <n v="47.003284072249592"/>
    <x v="1"/>
    <s v="USD"/>
    <n v="1313730000"/>
    <x v="625"/>
    <b v="0"/>
    <b v="0"/>
    <s v="photography/photography books"/>
    <x v="7"/>
    <x v="14"/>
  </r>
  <r>
    <s v="Right-sized web-enabled intranet"/>
    <n v="9700"/>
    <n v="11929"/>
    <n v="123"/>
    <x v="1"/>
    <n v="331"/>
    <n v="36.0392749244713"/>
    <x v="1"/>
    <s v="USD"/>
    <n v="1568178000"/>
    <x v="626"/>
    <b v="0"/>
    <b v="0"/>
    <s v="journalism/audio"/>
    <x v="8"/>
    <x v="23"/>
  </r>
  <r>
    <s v="Expanded needs-based orchestration"/>
    <n v="62300"/>
    <n v="118214"/>
    <n v="190"/>
    <x v="1"/>
    <n v="1170"/>
    <n v="101.03760683760684"/>
    <x v="1"/>
    <s v="USD"/>
    <n v="1348635600"/>
    <x v="627"/>
    <b v="0"/>
    <b v="0"/>
    <s v="photography/photography books"/>
    <x v="7"/>
    <x v="14"/>
  </r>
  <r>
    <s v="Organic system-worthy orchestration"/>
    <n v="5300"/>
    <n v="4432"/>
    <n v="84"/>
    <x v="0"/>
    <n v="111"/>
    <n v="39.927927927927925"/>
    <x v="1"/>
    <s v="USD"/>
    <n v="1468126800"/>
    <x v="491"/>
    <b v="0"/>
    <b v="0"/>
    <s v="publishing/fiction"/>
    <x v="5"/>
    <x v="13"/>
  </r>
  <r>
    <s v="Inverse static standardization"/>
    <n v="99500"/>
    <n v="17879"/>
    <n v="18"/>
    <x v="3"/>
    <n v="215"/>
    <n v="83.158139534883716"/>
    <x v="1"/>
    <s v="USD"/>
    <n v="1547877600"/>
    <x v="628"/>
    <b v="0"/>
    <b v="0"/>
    <s v="film &amp; video/drama"/>
    <x v="4"/>
    <x v="6"/>
  </r>
  <r>
    <s v="Synchronized motivating solution"/>
    <n v="1400"/>
    <n v="14511"/>
    <n v="1037"/>
    <x v="1"/>
    <n v="363"/>
    <n v="39.97520661157025"/>
    <x v="1"/>
    <s v="USD"/>
    <n v="1571374800"/>
    <x v="629"/>
    <b v="0"/>
    <b v="1"/>
    <s v="food/food trucks"/>
    <x v="0"/>
    <x v="0"/>
  </r>
  <r>
    <s v="Open-source 4thgeneration open system"/>
    <n v="145600"/>
    <n v="141822"/>
    <n v="97"/>
    <x v="0"/>
    <n v="2955"/>
    <n v="47.993908629441627"/>
    <x v="1"/>
    <s v="USD"/>
    <n v="1576303200"/>
    <x v="630"/>
    <b v="0"/>
    <b v="1"/>
    <s v="games/mobile games"/>
    <x v="6"/>
    <x v="20"/>
  </r>
  <r>
    <s v="Decentralized context-sensitive superstructure"/>
    <n v="184100"/>
    <n v="159037"/>
    <n v="86"/>
    <x v="0"/>
    <n v="1657"/>
    <n v="95.978877489438744"/>
    <x v="1"/>
    <s v="USD"/>
    <n v="1324447200"/>
    <x v="631"/>
    <b v="0"/>
    <b v="0"/>
    <s v="theater/plays"/>
    <x v="3"/>
    <x v="3"/>
  </r>
  <r>
    <s v="Compatible 5thgeneration concept"/>
    <n v="5400"/>
    <n v="8109"/>
    <n v="150"/>
    <x v="1"/>
    <n v="103"/>
    <n v="78.728155339805824"/>
    <x v="1"/>
    <s v="USD"/>
    <n v="1386741600"/>
    <x v="632"/>
    <b v="0"/>
    <b v="0"/>
    <s v="theater/plays"/>
    <x v="3"/>
    <x v="3"/>
  </r>
  <r>
    <s v="Virtual systemic intranet"/>
    <n v="2300"/>
    <n v="8244"/>
    <n v="358"/>
    <x v="1"/>
    <n v="147"/>
    <n v="56.081632653061227"/>
    <x v="1"/>
    <s v="USD"/>
    <n v="1537074000"/>
    <x v="633"/>
    <b v="0"/>
    <b v="0"/>
    <s v="theater/plays"/>
    <x v="3"/>
    <x v="3"/>
  </r>
  <r>
    <s v="Optimized systemic algorithm"/>
    <n v="1400"/>
    <n v="7600"/>
    <n v="543"/>
    <x v="1"/>
    <n v="110"/>
    <n v="69.090909090909093"/>
    <x v="0"/>
    <s v="CAD"/>
    <n v="1277787600"/>
    <x v="634"/>
    <b v="0"/>
    <b v="0"/>
    <s v="publishing/nonfiction"/>
    <x v="5"/>
    <x v="9"/>
  </r>
  <r>
    <s v="Customizable homogeneous firmware"/>
    <n v="140000"/>
    <n v="94501"/>
    <n v="68"/>
    <x v="0"/>
    <n v="926"/>
    <n v="102.05291576673866"/>
    <x v="0"/>
    <s v="CAD"/>
    <n v="1440306000"/>
    <x v="415"/>
    <b v="0"/>
    <b v="0"/>
    <s v="theater/plays"/>
    <x v="3"/>
    <x v="3"/>
  </r>
  <r>
    <s v="Front-line cohesive extranet"/>
    <n v="7500"/>
    <n v="14381"/>
    <n v="192"/>
    <x v="1"/>
    <n v="134"/>
    <n v="107.32089552238806"/>
    <x v="1"/>
    <s v="USD"/>
    <n v="1522126800"/>
    <x v="635"/>
    <b v="0"/>
    <b v="0"/>
    <s v="technology/wearables"/>
    <x v="2"/>
    <x v="8"/>
  </r>
  <r>
    <s v="Distributed holistic neural-net"/>
    <n v="1500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s v="Devolved client-server monitoring"/>
    <n v="2900"/>
    <n v="12449"/>
    <n v="429"/>
    <x v="1"/>
    <n v="175"/>
    <n v="71.137142857142862"/>
    <x v="1"/>
    <s v="USD"/>
    <n v="1547100000"/>
    <x v="636"/>
    <b v="0"/>
    <b v="1"/>
    <s v="film &amp; video/television"/>
    <x v="4"/>
    <x v="19"/>
  </r>
  <r>
    <s v="Seamless directional capacity"/>
    <n v="7300"/>
    <n v="7348"/>
    <n v="101"/>
    <x v="1"/>
    <n v="69"/>
    <n v="106.49275362318841"/>
    <x v="1"/>
    <s v="USD"/>
    <n v="1383022800"/>
    <x v="637"/>
    <b v="0"/>
    <b v="0"/>
    <s v="technology/web"/>
    <x v="2"/>
    <x v="2"/>
  </r>
  <r>
    <s v="Polarized actuating implementation"/>
    <n v="3600"/>
    <n v="8158"/>
    <n v="227"/>
    <x v="1"/>
    <n v="190"/>
    <n v="42.93684210526316"/>
    <x v="1"/>
    <s v="USD"/>
    <n v="1322373600"/>
    <x v="638"/>
    <b v="0"/>
    <b v="1"/>
    <s v="film &amp; video/documentary"/>
    <x v="4"/>
    <x v="4"/>
  </r>
  <r>
    <s v="Front-line disintermediate hub"/>
    <n v="5000"/>
    <n v="7119"/>
    <n v="142"/>
    <x v="1"/>
    <n v="237"/>
    <n v="30.037974683544302"/>
    <x v="1"/>
    <s v="USD"/>
    <n v="1349240400"/>
    <x v="639"/>
    <b v="1"/>
    <b v="1"/>
    <s v="film &amp; video/documentary"/>
    <x v="4"/>
    <x v="4"/>
  </r>
  <r>
    <s v="Decentralized 4thgeneration challenge"/>
    <n v="6000"/>
    <n v="5438"/>
    <n v="91"/>
    <x v="0"/>
    <n v="77"/>
    <n v="70.623376623376629"/>
    <x v="4"/>
    <s v="GBP"/>
    <n v="1562648400"/>
    <x v="640"/>
    <b v="0"/>
    <b v="0"/>
    <s v="music/rock"/>
    <x v="1"/>
    <x v="1"/>
  </r>
  <r>
    <s v="Reverse-engineered composite hierarchy"/>
    <n v="180400"/>
    <n v="115396"/>
    <n v="64"/>
    <x v="0"/>
    <n v="1748"/>
    <n v="66.016018306636155"/>
    <x v="1"/>
    <s v="USD"/>
    <n v="1508216400"/>
    <x v="641"/>
    <b v="0"/>
    <b v="0"/>
    <s v="theater/plays"/>
    <x v="3"/>
    <x v="3"/>
  </r>
  <r>
    <s v="Programmable tangible ability"/>
    <n v="9100"/>
    <n v="7656"/>
    <n v="84"/>
    <x v="0"/>
    <n v="79"/>
    <n v="96.911392405063296"/>
    <x v="1"/>
    <s v="USD"/>
    <n v="1511762400"/>
    <x v="642"/>
    <b v="0"/>
    <b v="0"/>
    <s v="theater/plays"/>
    <x v="3"/>
    <x v="3"/>
  </r>
  <r>
    <s v="Configurable full-range emulation"/>
    <n v="9200"/>
    <n v="12322"/>
    <n v="134"/>
    <x v="1"/>
    <n v="196"/>
    <n v="62.867346938775512"/>
    <x v="6"/>
    <s v="EUR"/>
    <n v="1447480800"/>
    <x v="445"/>
    <b v="1"/>
    <b v="0"/>
    <s v="music/rock"/>
    <x v="1"/>
    <x v="1"/>
  </r>
  <r>
    <s v="Total real-time hardware"/>
    <n v="164100"/>
    <n v="96888"/>
    <n v="59"/>
    <x v="0"/>
    <n v="889"/>
    <n v="108.98537682789652"/>
    <x v="1"/>
    <s v="USD"/>
    <n v="1429506000"/>
    <x v="116"/>
    <b v="0"/>
    <b v="1"/>
    <s v="theater/plays"/>
    <x v="3"/>
    <x v="3"/>
  </r>
  <r>
    <s v="Profound system-worthy functionalities"/>
    <n v="128900"/>
    <n v="196960"/>
    <n v="153"/>
    <x v="1"/>
    <n v="7295"/>
    <n v="26.999314599040439"/>
    <x v="1"/>
    <s v="USD"/>
    <n v="1522472400"/>
    <x v="643"/>
    <b v="0"/>
    <b v="0"/>
    <s v="music/electric music"/>
    <x v="1"/>
    <x v="5"/>
  </r>
  <r>
    <s v="Cloned hybrid focus group"/>
    <n v="42100"/>
    <n v="188057"/>
    <n v="447"/>
    <x v="1"/>
    <n v="2893"/>
    <n v="65.004147943311438"/>
    <x v="0"/>
    <s v="CAD"/>
    <n v="1322114400"/>
    <x v="644"/>
    <b v="0"/>
    <b v="0"/>
    <s v="technology/wearables"/>
    <x v="2"/>
    <x v="8"/>
  </r>
  <r>
    <s v="Ergonomic dedicated focus group"/>
    <n v="7400"/>
    <n v="6245"/>
    <n v="84"/>
    <x v="0"/>
    <n v="56"/>
    <n v="111.51785714285714"/>
    <x v="1"/>
    <s v="USD"/>
    <n v="1561438800"/>
    <x v="645"/>
    <b v="0"/>
    <b v="0"/>
    <s v="film &amp; video/drama"/>
    <x v="4"/>
    <x v="6"/>
  </r>
  <r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s v="Open-source multi-tasking methodology"/>
    <n v="52000"/>
    <n v="91014"/>
    <n v="175"/>
    <x v="1"/>
    <n v="820"/>
    <n v="110.99268292682927"/>
    <x v="1"/>
    <s v="USD"/>
    <n v="1301202000"/>
    <x v="647"/>
    <b v="1"/>
    <b v="0"/>
    <s v="theater/plays"/>
    <x v="3"/>
    <x v="3"/>
  </r>
  <r>
    <s v="Object-based attitude-oriented analyzer"/>
    <n v="8700"/>
    <n v="4710"/>
    <n v="54"/>
    <x v="0"/>
    <n v="83"/>
    <n v="56.746987951807228"/>
    <x v="1"/>
    <s v="USD"/>
    <n v="1374469200"/>
    <x v="467"/>
    <b v="0"/>
    <b v="0"/>
    <s v="technology/wearables"/>
    <x v="2"/>
    <x v="8"/>
  </r>
  <r>
    <s v="Cross-platform tertiary hub"/>
    <n v="63400"/>
    <n v="197728"/>
    <n v="312"/>
    <x v="1"/>
    <n v="2038"/>
    <n v="97.020608439646708"/>
    <x v="1"/>
    <s v="USD"/>
    <n v="1334984400"/>
    <x v="648"/>
    <b v="1"/>
    <b v="1"/>
    <s v="publishing/translations"/>
    <x v="5"/>
    <x v="18"/>
  </r>
  <r>
    <s v="Seamless clear-thinking artificial intelligence"/>
    <n v="8700"/>
    <n v="10682"/>
    <n v="123"/>
    <x v="1"/>
    <n v="116"/>
    <n v="92.08620689655173"/>
    <x v="1"/>
    <s v="USD"/>
    <n v="1467608400"/>
    <x v="649"/>
    <b v="0"/>
    <b v="0"/>
    <s v="film &amp; video/animation"/>
    <x v="4"/>
    <x v="10"/>
  </r>
  <r>
    <s v="Centralized tangible success"/>
    <n v="169700"/>
    <n v="168048"/>
    <n v="99"/>
    <x v="0"/>
    <n v="2025"/>
    <n v="82.986666666666665"/>
    <x v="4"/>
    <s v="GBP"/>
    <n v="1386741600"/>
    <x v="650"/>
    <b v="0"/>
    <b v="0"/>
    <s v="publishing/nonfiction"/>
    <x v="5"/>
    <x v="9"/>
  </r>
  <r>
    <s v="Customer-focused multimedia methodology"/>
    <n v="108400"/>
    <n v="138586"/>
    <n v="128"/>
    <x v="1"/>
    <n v="1345"/>
    <n v="103.03791821561339"/>
    <x v="2"/>
    <s v="AUD"/>
    <n v="1546754400"/>
    <x v="651"/>
    <b v="0"/>
    <b v="1"/>
    <s v="technology/web"/>
    <x v="2"/>
    <x v="2"/>
  </r>
  <r>
    <s v="Visionary maximized Local Area Network"/>
    <n v="7300"/>
    <n v="11579"/>
    <n v="159"/>
    <x v="1"/>
    <n v="168"/>
    <n v="68.922619047619051"/>
    <x v="1"/>
    <s v="USD"/>
    <n v="1544248800"/>
    <x v="652"/>
    <b v="0"/>
    <b v="0"/>
    <s v="film &amp; video/drama"/>
    <x v="4"/>
    <x v="6"/>
  </r>
  <r>
    <s v="Secured bifurcated intranet"/>
    <n v="1700"/>
    <n v="12020"/>
    <n v="707"/>
    <x v="1"/>
    <n v="137"/>
    <n v="87.737226277372258"/>
    <x v="5"/>
    <s v="CHF"/>
    <n v="1495429200"/>
    <x v="653"/>
    <b v="0"/>
    <b v="0"/>
    <s v="theater/plays"/>
    <x v="3"/>
    <x v="3"/>
  </r>
  <r>
    <s v="Grass-roots 4thgeneration product"/>
    <n v="9800"/>
    <n v="13954"/>
    <n v="142"/>
    <x v="1"/>
    <n v="186"/>
    <n v="75.021505376344081"/>
    <x v="6"/>
    <s v="EUR"/>
    <n v="1334811600"/>
    <x v="654"/>
    <b v="0"/>
    <b v="0"/>
    <s v="theater/plays"/>
    <x v="3"/>
    <x v="3"/>
  </r>
  <r>
    <s v="Reduced next generation info-mediaries"/>
    <n v="4300"/>
    <n v="6358"/>
    <n v="148"/>
    <x v="1"/>
    <n v="125"/>
    <n v="50.863999999999997"/>
    <x v="1"/>
    <s v="USD"/>
    <n v="1531544400"/>
    <x v="655"/>
    <b v="0"/>
    <b v="1"/>
    <s v="theater/plays"/>
    <x v="3"/>
    <x v="3"/>
  </r>
  <r>
    <s v="Customizable full-range artificial intelligence"/>
    <n v="6200"/>
    <n v="1260"/>
    <n v="20"/>
    <x v="0"/>
    <n v="14"/>
    <n v="90"/>
    <x v="6"/>
    <s v="EUR"/>
    <n v="1453615200"/>
    <x v="656"/>
    <b v="1"/>
    <b v="1"/>
    <s v="theater/plays"/>
    <x v="3"/>
    <x v="3"/>
  </r>
  <r>
    <s v="Programmable leadingedge contingency"/>
    <n v="800"/>
    <n v="14725"/>
    <n v="1841"/>
    <x v="1"/>
    <n v="202"/>
    <n v="72.896039603960389"/>
    <x v="1"/>
    <s v="USD"/>
    <n v="1467954000"/>
    <x v="657"/>
    <b v="0"/>
    <b v="0"/>
    <s v="theater/plays"/>
    <x v="3"/>
    <x v="3"/>
  </r>
  <r>
    <s v="Multi-layered global groupware"/>
    <n v="6900"/>
    <n v="11174"/>
    <n v="162"/>
    <x v="1"/>
    <n v="103"/>
    <n v="108.48543689320388"/>
    <x v="1"/>
    <s v="USD"/>
    <n v="1471842000"/>
    <x v="89"/>
    <b v="0"/>
    <b v="0"/>
    <s v="publishing/radio &amp; podcasts"/>
    <x v="5"/>
    <x v="15"/>
  </r>
  <r>
    <s v="Switchable methodical superstructure"/>
    <n v="38500"/>
    <n v="182036"/>
    <n v="473"/>
    <x v="1"/>
    <n v="1785"/>
    <n v="101.98095238095237"/>
    <x v="1"/>
    <s v="USD"/>
    <n v="1408424400"/>
    <x v="658"/>
    <b v="0"/>
    <b v="0"/>
    <s v="music/rock"/>
    <x v="1"/>
    <x v="1"/>
  </r>
  <r>
    <s v="Expanded even-keeled portal"/>
    <n v="118000"/>
    <n v="28870"/>
    <n v="24"/>
    <x v="0"/>
    <n v="656"/>
    <n v="44.009146341463413"/>
    <x v="1"/>
    <s v="USD"/>
    <n v="1281157200"/>
    <x v="438"/>
    <b v="0"/>
    <b v="0"/>
    <s v="games/mobile games"/>
    <x v="6"/>
    <x v="20"/>
  </r>
  <r>
    <s v="Advanced modular moderator"/>
    <n v="2000"/>
    <n v="10353"/>
    <n v="518"/>
    <x v="1"/>
    <n v="157"/>
    <n v="65.942675159235662"/>
    <x v="1"/>
    <s v="USD"/>
    <n v="1373432400"/>
    <x v="659"/>
    <b v="0"/>
    <b v="1"/>
    <s v="theater/plays"/>
    <x v="3"/>
    <x v="3"/>
  </r>
  <r>
    <s v="Reverse-engineered well-modulated ability"/>
    <n v="5600"/>
    <n v="13868"/>
    <n v="248"/>
    <x v="1"/>
    <n v="555"/>
    <n v="24.987387387387386"/>
    <x v="1"/>
    <s v="USD"/>
    <n v="1313989200"/>
    <x v="660"/>
    <b v="0"/>
    <b v="0"/>
    <s v="film &amp; video/documentary"/>
    <x v="4"/>
    <x v="4"/>
  </r>
  <r>
    <s v="Expanded optimal pricing structure"/>
    <n v="8300"/>
    <n v="8317"/>
    <n v="100"/>
    <x v="1"/>
    <n v="297"/>
    <n v="28.003367003367003"/>
    <x v="1"/>
    <s v="USD"/>
    <n v="1371445200"/>
    <x v="661"/>
    <b v="0"/>
    <b v="0"/>
    <s v="technology/wearables"/>
    <x v="2"/>
    <x v="8"/>
  </r>
  <r>
    <s v="Down-sized uniform ability"/>
    <n v="690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s v="Multi-layered upward-trending conglomeration"/>
    <n v="8700"/>
    <n v="3227"/>
    <n v="37"/>
    <x v="3"/>
    <n v="38"/>
    <n v="84.921052631578945"/>
    <x v="3"/>
    <s v="DKK"/>
    <n v="1519192800"/>
    <x v="236"/>
    <b v="0"/>
    <b v="1"/>
    <s v="theater/plays"/>
    <x v="3"/>
    <x v="3"/>
  </r>
  <r>
    <s v="Open-architected systematic intranet"/>
    <n v="123600"/>
    <n v="5429"/>
    <n v="4"/>
    <x v="3"/>
    <n v="60"/>
    <n v="90.483333333333334"/>
    <x v="1"/>
    <s v="USD"/>
    <n v="1522818000"/>
    <x v="663"/>
    <b v="0"/>
    <b v="0"/>
    <s v="music/rock"/>
    <x v="1"/>
    <x v="1"/>
  </r>
  <r>
    <s v="Proactive 24hour frame"/>
    <n v="48500"/>
    <n v="75906"/>
    <n v="157"/>
    <x v="1"/>
    <n v="3036"/>
    <n v="25.00197628458498"/>
    <x v="1"/>
    <s v="USD"/>
    <n v="1509948000"/>
    <x v="202"/>
    <b v="0"/>
    <b v="0"/>
    <s v="film &amp; video/documentary"/>
    <x v="4"/>
    <x v="4"/>
  </r>
  <r>
    <s v="Exclusive fresh-thinking model"/>
    <n v="4900"/>
    <n v="13250"/>
    <n v="270"/>
    <x v="1"/>
    <n v="144"/>
    <n v="92.013888888888886"/>
    <x v="2"/>
    <s v="AUD"/>
    <n v="1456898400"/>
    <x v="664"/>
    <b v="0"/>
    <b v="0"/>
    <s v="theater/plays"/>
    <x v="3"/>
    <x v="3"/>
  </r>
  <r>
    <s v="Business-focused encompassing intranet"/>
    <n v="8400"/>
    <n v="11261"/>
    <n v="134"/>
    <x v="1"/>
    <n v="121"/>
    <n v="93.066115702479337"/>
    <x v="4"/>
    <s v="GBP"/>
    <n v="1413954000"/>
    <x v="665"/>
    <b v="0"/>
    <b v="1"/>
    <s v="theater/plays"/>
    <x v="3"/>
    <x v="3"/>
  </r>
  <r>
    <s v="Optional 6thgeneration access"/>
    <n v="193200"/>
    <n v="97369"/>
    <n v="50"/>
    <x v="0"/>
    <n v="1596"/>
    <n v="61.008145363408524"/>
    <x v="1"/>
    <s v="USD"/>
    <n v="1416031200"/>
    <x v="666"/>
    <b v="0"/>
    <b v="0"/>
    <s v="games/mobile games"/>
    <x v="6"/>
    <x v="20"/>
  </r>
  <r>
    <s v="Realigned web-enabled functionalities"/>
    <n v="54300"/>
    <n v="48227"/>
    <n v="89"/>
    <x v="3"/>
    <n v="524"/>
    <n v="92.036259541984734"/>
    <x v="1"/>
    <s v="USD"/>
    <n v="1287982800"/>
    <x v="602"/>
    <b v="0"/>
    <b v="1"/>
    <s v="theater/plays"/>
    <x v="3"/>
    <x v="3"/>
  </r>
  <r>
    <s v="Enterprise-wide multimedia software"/>
    <n v="89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s v="Versatile mission-critical knowledgebase"/>
    <n v="4200"/>
    <n v="735"/>
    <n v="18"/>
    <x v="0"/>
    <n v="10"/>
    <n v="73.5"/>
    <x v="1"/>
    <s v="USD"/>
    <n v="1464152400"/>
    <x v="668"/>
    <b v="0"/>
    <b v="0"/>
    <s v="theater/plays"/>
    <x v="3"/>
    <x v="3"/>
  </r>
  <r>
    <s v="Multi-lateral object-oriented open system"/>
    <n v="5600"/>
    <n v="10397"/>
    <n v="186"/>
    <x v="1"/>
    <n v="122"/>
    <n v="85.221311475409834"/>
    <x v="1"/>
    <s v="USD"/>
    <n v="1359957600"/>
    <x v="669"/>
    <b v="0"/>
    <b v="0"/>
    <s v="film &amp; video/drama"/>
    <x v="4"/>
    <x v="6"/>
  </r>
  <r>
    <s v="Visionary system-worthy attitude"/>
    <n v="28800"/>
    <n v="118847"/>
    <n v="413"/>
    <x v="1"/>
    <n v="1071"/>
    <n v="110.96825396825396"/>
    <x v="0"/>
    <s v="CAD"/>
    <n v="1432357200"/>
    <x v="670"/>
    <b v="0"/>
    <b v="0"/>
    <s v="technology/wearables"/>
    <x v="2"/>
    <x v="8"/>
  </r>
  <r>
    <s v="Synergized content-based hierarchy"/>
    <n v="8000"/>
    <n v="7220"/>
    <n v="90"/>
    <x v="3"/>
    <n v="219"/>
    <n v="32.968036529680369"/>
    <x v="1"/>
    <s v="USD"/>
    <n v="1500786000"/>
    <x v="601"/>
    <b v="0"/>
    <b v="0"/>
    <s v="technology/web"/>
    <x v="2"/>
    <x v="2"/>
  </r>
  <r>
    <s v="Business-focused 24hour access"/>
    <n v="117000"/>
    <n v="107622"/>
    <n v="92"/>
    <x v="0"/>
    <n v="1121"/>
    <n v="96.005352363960753"/>
    <x v="1"/>
    <s v="USD"/>
    <n v="1490158800"/>
    <x v="671"/>
    <b v="0"/>
    <b v="1"/>
    <s v="music/rock"/>
    <x v="1"/>
    <x v="1"/>
  </r>
  <r>
    <s v="Automated hybrid orchestration"/>
    <n v="15800"/>
    <n v="83267"/>
    <n v="527"/>
    <x v="1"/>
    <n v="980"/>
    <n v="84.96632653061225"/>
    <x v="1"/>
    <s v="USD"/>
    <n v="1406178000"/>
    <x v="672"/>
    <b v="0"/>
    <b v="0"/>
    <s v="music/metal"/>
    <x v="1"/>
    <x v="16"/>
  </r>
  <r>
    <s v="Exclusive 5thgeneration leverage"/>
    <n v="4200"/>
    <n v="13404"/>
    <n v="319"/>
    <x v="1"/>
    <n v="536"/>
    <n v="25.007462686567163"/>
    <x v="1"/>
    <s v="USD"/>
    <n v="1485583200"/>
    <x v="673"/>
    <b v="0"/>
    <b v="1"/>
    <s v="theater/plays"/>
    <x v="3"/>
    <x v="3"/>
  </r>
  <r>
    <s v="Grass-roots zero administration alliance"/>
    <n v="37100"/>
    <n v="131404"/>
    <n v="354"/>
    <x v="1"/>
    <n v="1991"/>
    <n v="65.998995479658461"/>
    <x v="1"/>
    <s v="USD"/>
    <n v="1459314000"/>
    <x v="674"/>
    <b v="0"/>
    <b v="0"/>
    <s v="photography/photography books"/>
    <x v="7"/>
    <x v="14"/>
  </r>
  <r>
    <s v="Proactive heuristic orchestration"/>
    <n v="7700"/>
    <n v="2533"/>
    <n v="33"/>
    <x v="3"/>
    <n v="29"/>
    <n v="87.34482758620689"/>
    <x v="1"/>
    <s v="USD"/>
    <n v="1424412000"/>
    <x v="675"/>
    <b v="0"/>
    <b v="0"/>
    <s v="publishing/nonfiction"/>
    <x v="5"/>
    <x v="9"/>
  </r>
  <r>
    <s v="Function-based systematic Graphical User Interface"/>
    <n v="3700"/>
    <n v="5028"/>
    <n v="136"/>
    <x v="1"/>
    <n v="180"/>
    <n v="27.933333333333334"/>
    <x v="1"/>
    <s v="USD"/>
    <n v="1478844000"/>
    <x v="676"/>
    <b v="0"/>
    <b v="0"/>
    <s v="music/indie rock"/>
    <x v="1"/>
    <x v="7"/>
  </r>
  <r>
    <s v="Extended zero administration software"/>
    <n v="74700"/>
    <n v="1557"/>
    <n v="2"/>
    <x v="0"/>
    <n v="15"/>
    <n v="103.8"/>
    <x v="1"/>
    <s v="USD"/>
    <n v="1416117600"/>
    <x v="677"/>
    <b v="0"/>
    <b v="1"/>
    <s v="theater/plays"/>
    <x v="3"/>
    <x v="3"/>
  </r>
  <r>
    <s v="Multi-tiered discrete support"/>
    <n v="10000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s v="Phased system-worthy conglomeration"/>
    <n v="5300"/>
    <n v="1592"/>
    <n v="30"/>
    <x v="0"/>
    <n v="16"/>
    <n v="99.5"/>
    <x v="1"/>
    <s v="USD"/>
    <n v="1486101600"/>
    <x v="679"/>
    <b v="0"/>
    <b v="0"/>
    <s v="theater/plays"/>
    <x v="3"/>
    <x v="3"/>
  </r>
  <r>
    <s v="Balanced mobile alliance"/>
    <n v="1200"/>
    <n v="14150"/>
    <n v="1179"/>
    <x v="1"/>
    <n v="130"/>
    <n v="108.84615384615384"/>
    <x v="1"/>
    <s v="USD"/>
    <n v="1274590800"/>
    <x v="680"/>
    <b v="0"/>
    <b v="0"/>
    <s v="theater/plays"/>
    <x v="3"/>
    <x v="3"/>
  </r>
  <r>
    <s v="Reactive solution-oriented groupware"/>
    <n v="1200"/>
    <n v="13513"/>
    <n v="1126"/>
    <x v="1"/>
    <n v="122"/>
    <n v="110.76229508196721"/>
    <x v="1"/>
    <s v="USD"/>
    <n v="1263880800"/>
    <x v="681"/>
    <b v="0"/>
    <b v="0"/>
    <s v="music/electric music"/>
    <x v="1"/>
    <x v="5"/>
  </r>
  <r>
    <s v="Exclusive bandwidth-monitored orchestration"/>
    <n v="3900"/>
    <n v="504"/>
    <n v="13"/>
    <x v="0"/>
    <n v="17"/>
    <n v="29.647058823529413"/>
    <x v="1"/>
    <s v="USD"/>
    <n v="1445403600"/>
    <x v="682"/>
    <b v="0"/>
    <b v="1"/>
    <s v="theater/plays"/>
    <x v="3"/>
    <x v="3"/>
  </r>
  <r>
    <s v="Intuitive exuding initiative"/>
    <n v="2000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s v="Streamlined needs-based knowledge user"/>
    <n v="6900"/>
    <n v="2091"/>
    <n v="30"/>
    <x v="0"/>
    <n v="34"/>
    <n v="61.5"/>
    <x v="1"/>
    <s v="USD"/>
    <n v="1275195600"/>
    <x v="684"/>
    <b v="0"/>
    <b v="0"/>
    <s v="technology/wearables"/>
    <x v="2"/>
    <x v="8"/>
  </r>
  <r>
    <s v="Automated system-worthy structure"/>
    <n v="55800"/>
    <n v="118580"/>
    <n v="213"/>
    <x v="1"/>
    <n v="3388"/>
    <n v="35"/>
    <x v="1"/>
    <s v="USD"/>
    <n v="1318136400"/>
    <x v="685"/>
    <b v="0"/>
    <b v="0"/>
    <s v="technology/web"/>
    <x v="2"/>
    <x v="2"/>
  </r>
  <r>
    <s v="Secured clear-thinking intranet"/>
    <n v="4900"/>
    <n v="11214"/>
    <n v="229"/>
    <x v="1"/>
    <n v="280"/>
    <n v="40.049999999999997"/>
    <x v="1"/>
    <s v="USD"/>
    <n v="1283403600"/>
    <x v="488"/>
    <b v="0"/>
    <b v="0"/>
    <s v="theater/plays"/>
    <x v="3"/>
    <x v="3"/>
  </r>
  <r>
    <s v="Cloned actuating architecture"/>
    <n v="194900"/>
    <n v="68137"/>
    <n v="35"/>
    <x v="3"/>
    <n v="614"/>
    <n v="110.97231270358306"/>
    <x v="1"/>
    <s v="USD"/>
    <n v="1267423200"/>
    <x v="686"/>
    <b v="0"/>
    <b v="1"/>
    <s v="film &amp; video/animation"/>
    <x v="4"/>
    <x v="10"/>
  </r>
  <r>
    <s v="Down-sized needs-based task-force"/>
    <n v="8600"/>
    <n v="13527"/>
    <n v="157"/>
    <x v="1"/>
    <n v="366"/>
    <n v="36.959016393442624"/>
    <x v="6"/>
    <s v="EUR"/>
    <n v="1412744400"/>
    <x v="687"/>
    <b v="0"/>
    <b v="1"/>
    <s v="technology/wearables"/>
    <x v="2"/>
    <x v="8"/>
  </r>
  <r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s v="Universal value-added moderator"/>
    <n v="3600"/>
    <n v="8363"/>
    <n v="232"/>
    <x v="1"/>
    <n v="270"/>
    <n v="30.974074074074075"/>
    <x v="1"/>
    <s v="USD"/>
    <n v="1458190800"/>
    <x v="689"/>
    <b v="1"/>
    <b v="1"/>
    <s v="publishing/nonfiction"/>
    <x v="5"/>
    <x v="9"/>
  </r>
  <r>
    <s v="Sharable motivating emulation"/>
    <n v="5800"/>
    <n v="5362"/>
    <n v="92"/>
    <x v="3"/>
    <n v="114"/>
    <n v="47.035087719298247"/>
    <x v="1"/>
    <s v="USD"/>
    <n v="1280984400"/>
    <x v="690"/>
    <b v="0"/>
    <b v="1"/>
    <s v="theater/plays"/>
    <x v="3"/>
    <x v="3"/>
  </r>
  <r>
    <s v="Networked web-enabled product"/>
    <n v="4700"/>
    <n v="12065"/>
    <n v="257"/>
    <x v="1"/>
    <n v="137"/>
    <n v="88.065693430656935"/>
    <x v="1"/>
    <s v="USD"/>
    <n v="1274590800"/>
    <x v="691"/>
    <b v="0"/>
    <b v="0"/>
    <s v="photography/photography books"/>
    <x v="7"/>
    <x v="14"/>
  </r>
  <r>
    <s v="Advanced dedicated encoding"/>
    <n v="70400"/>
    <n v="118603"/>
    <n v="168"/>
    <x v="1"/>
    <n v="3205"/>
    <n v="37.005616224648989"/>
    <x v="1"/>
    <s v="USD"/>
    <n v="1351400400"/>
    <x v="424"/>
    <b v="0"/>
    <b v="0"/>
    <s v="theater/plays"/>
    <x v="3"/>
    <x v="3"/>
  </r>
  <r>
    <s v="Stand-alone multi-state project"/>
    <n v="4500"/>
    <n v="7496"/>
    <n v="167"/>
    <x v="1"/>
    <n v="288"/>
    <n v="26.027777777777779"/>
    <x v="3"/>
    <s v="DKK"/>
    <n v="1514354400"/>
    <x v="231"/>
    <b v="0"/>
    <b v="1"/>
    <s v="theater/plays"/>
    <x v="3"/>
    <x v="3"/>
  </r>
  <r>
    <s v="Customizable bi-directional monitoring"/>
    <n v="1300"/>
    <n v="10037"/>
    <n v="772"/>
    <x v="1"/>
    <n v="148"/>
    <n v="67.817567567567565"/>
    <x v="1"/>
    <s v="USD"/>
    <n v="1421733600"/>
    <x v="692"/>
    <b v="0"/>
    <b v="0"/>
    <s v="theater/plays"/>
    <x v="3"/>
    <x v="3"/>
  </r>
  <r>
    <s v="Profit-focused motivating function"/>
    <n v="1400"/>
    <n v="5696"/>
    <n v="407"/>
    <x v="1"/>
    <n v="114"/>
    <n v="49.964912280701753"/>
    <x v="1"/>
    <s v="USD"/>
    <n v="1305176400"/>
    <x v="693"/>
    <b v="0"/>
    <b v="0"/>
    <s v="film &amp; video/drama"/>
    <x v="4"/>
    <x v="6"/>
  </r>
  <r>
    <s v="Proactive systemic firmware"/>
    <n v="29600"/>
    <n v="167005"/>
    <n v="564"/>
    <x v="1"/>
    <n v="1518"/>
    <n v="110.01646903820817"/>
    <x v="0"/>
    <s v="CAD"/>
    <n v="1414126800"/>
    <x v="694"/>
    <b v="0"/>
    <b v="0"/>
    <s v="music/rock"/>
    <x v="1"/>
    <x v="1"/>
  </r>
  <r>
    <s v="Grass-roots upward-trending installation"/>
    <n v="167500"/>
    <n v="114615"/>
    <n v="68"/>
    <x v="0"/>
    <n v="1274"/>
    <n v="89.964678178963894"/>
    <x v="1"/>
    <s v="USD"/>
    <n v="1517810400"/>
    <x v="236"/>
    <b v="0"/>
    <b v="0"/>
    <s v="music/electric music"/>
    <x v="1"/>
    <x v="5"/>
  </r>
  <r>
    <s v="Virtual heuristic hub"/>
    <n v="48300"/>
    <n v="16592"/>
    <n v="34"/>
    <x v="0"/>
    <n v="210"/>
    <n v="79.009523809523813"/>
    <x v="6"/>
    <s v="EUR"/>
    <n v="1564635600"/>
    <x v="695"/>
    <b v="0"/>
    <b v="1"/>
    <s v="games/video games"/>
    <x v="6"/>
    <x v="11"/>
  </r>
  <r>
    <s v="Customizable leadingedge model"/>
    <n v="2200"/>
    <n v="14420"/>
    <n v="655"/>
    <x v="1"/>
    <n v="166"/>
    <n v="86.867469879518069"/>
    <x v="1"/>
    <s v="USD"/>
    <n v="1500699600"/>
    <x v="696"/>
    <b v="0"/>
    <b v="0"/>
    <s v="music/rock"/>
    <x v="1"/>
    <x v="1"/>
  </r>
  <r>
    <s v="Upgradable uniform service-desk"/>
    <n v="3500"/>
    <n v="6204"/>
    <n v="177"/>
    <x v="1"/>
    <n v="100"/>
    <n v="62.04"/>
    <x v="2"/>
    <s v="AUD"/>
    <n v="1354082400"/>
    <x v="697"/>
    <b v="0"/>
    <b v="0"/>
    <s v="music/jazz"/>
    <x v="1"/>
    <x v="17"/>
  </r>
  <r>
    <s v="Inverse client-driven product"/>
    <n v="5600"/>
    <n v="6338"/>
    <n v="113"/>
    <x v="1"/>
    <n v="235"/>
    <n v="26.970212765957445"/>
    <x v="1"/>
    <s v="USD"/>
    <n v="1336453200"/>
    <x v="698"/>
    <b v="0"/>
    <b v="1"/>
    <s v="theater/plays"/>
    <x v="3"/>
    <x v="3"/>
  </r>
  <r>
    <s v="Managed bandwidth-monitored system engine"/>
    <n v="1100"/>
    <n v="8010"/>
    <n v="728"/>
    <x v="1"/>
    <n v="148"/>
    <n v="54.121621621621621"/>
    <x v="1"/>
    <s v="USD"/>
    <n v="1305262800"/>
    <x v="699"/>
    <b v="0"/>
    <b v="0"/>
    <s v="music/rock"/>
    <x v="1"/>
    <x v="1"/>
  </r>
  <r>
    <s v="Advanced transitional help-desk"/>
    <n v="3900"/>
    <n v="8125"/>
    <n v="208"/>
    <x v="1"/>
    <n v="198"/>
    <n v="41.035353535353536"/>
    <x v="1"/>
    <s v="USD"/>
    <n v="1492232400"/>
    <x v="489"/>
    <b v="1"/>
    <b v="1"/>
    <s v="music/indie rock"/>
    <x v="1"/>
    <x v="7"/>
  </r>
  <r>
    <s v="De-engineered disintermediate encryption"/>
    <n v="43800"/>
    <n v="13653"/>
    <n v="31"/>
    <x v="0"/>
    <n v="248"/>
    <n v="55.052419354838712"/>
    <x v="2"/>
    <s v="AUD"/>
    <n v="1537333200"/>
    <x v="512"/>
    <b v="0"/>
    <b v="0"/>
    <s v="film &amp; video/science fiction"/>
    <x v="4"/>
    <x v="22"/>
  </r>
  <r>
    <s v="Upgradable attitude-oriented project"/>
    <n v="97200"/>
    <n v="55372"/>
    <n v="57"/>
    <x v="0"/>
    <n v="513"/>
    <n v="107.93762183235867"/>
    <x v="1"/>
    <s v="USD"/>
    <n v="1444107600"/>
    <x v="700"/>
    <b v="0"/>
    <b v="0"/>
    <s v="publishing/translations"/>
    <x v="5"/>
    <x v="18"/>
  </r>
  <r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s v="Devolved 24hour forecast"/>
    <n v="125600"/>
    <n v="109106"/>
    <n v="87"/>
    <x v="0"/>
    <n v="3410"/>
    <n v="31.995894428152493"/>
    <x v="1"/>
    <s v="USD"/>
    <n v="1376542800"/>
    <x v="340"/>
    <b v="0"/>
    <b v="0"/>
    <s v="games/video games"/>
    <x v="6"/>
    <x v="11"/>
  </r>
  <r>
    <s v="User-centric attitude-oriented intranet"/>
    <n v="4300"/>
    <n v="11642"/>
    <n v="271"/>
    <x v="1"/>
    <n v="216"/>
    <n v="53.898148148148145"/>
    <x v="6"/>
    <s v="EUR"/>
    <n v="1397451600"/>
    <x v="702"/>
    <b v="0"/>
    <b v="1"/>
    <s v="theater/plays"/>
    <x v="3"/>
    <x v="3"/>
  </r>
  <r>
    <s v="Self-enabling 5thgeneration paradigm"/>
    <n v="5600"/>
    <n v="2769"/>
    <n v="49"/>
    <x v="3"/>
    <n v="26"/>
    <n v="106.5"/>
    <x v="1"/>
    <s v="USD"/>
    <n v="1548482400"/>
    <x v="703"/>
    <b v="0"/>
    <b v="0"/>
    <s v="theater/plays"/>
    <x v="3"/>
    <x v="3"/>
  </r>
  <r>
    <s v="Persistent 3rdgeneration moratorium"/>
    <n v="149600"/>
    <n v="169586"/>
    <n v="113"/>
    <x v="1"/>
    <n v="5139"/>
    <n v="32.999805409612762"/>
    <x v="1"/>
    <s v="USD"/>
    <n v="1549692000"/>
    <x v="704"/>
    <b v="0"/>
    <b v="0"/>
    <s v="music/indie rock"/>
    <x v="1"/>
    <x v="7"/>
  </r>
  <r>
    <s v="Cross-platform empowering project"/>
    <n v="53100"/>
    <n v="101185"/>
    <n v="191"/>
    <x v="1"/>
    <n v="2353"/>
    <n v="43.00254993625159"/>
    <x v="1"/>
    <s v="USD"/>
    <n v="1492059600"/>
    <x v="705"/>
    <b v="0"/>
    <b v="0"/>
    <s v="theater/plays"/>
    <x v="3"/>
    <x v="3"/>
  </r>
  <r>
    <s v="Polarized user-facing interface"/>
    <n v="5000"/>
    <n v="6775"/>
    <n v="136"/>
    <x v="1"/>
    <n v="78"/>
    <n v="86.858974358974365"/>
    <x v="6"/>
    <s v="EUR"/>
    <n v="1463979600"/>
    <x v="706"/>
    <b v="0"/>
    <b v="0"/>
    <s v="technology/web"/>
    <x v="2"/>
    <x v="2"/>
  </r>
  <r>
    <s v="Customer-focused non-volatile framework"/>
    <n v="9400"/>
    <n v="968"/>
    <n v="10"/>
    <x v="0"/>
    <n v="10"/>
    <n v="96.8"/>
    <x v="1"/>
    <s v="USD"/>
    <n v="1415253600"/>
    <x v="707"/>
    <b v="0"/>
    <b v="0"/>
    <s v="music/rock"/>
    <x v="1"/>
    <x v="1"/>
  </r>
  <r>
    <s v="Synchronized multimedia frame"/>
    <n v="110800"/>
    <n v="72623"/>
    <n v="66"/>
    <x v="0"/>
    <n v="2201"/>
    <n v="32.995456610631528"/>
    <x v="1"/>
    <s v="USD"/>
    <n v="1562216400"/>
    <x v="708"/>
    <b v="0"/>
    <b v="0"/>
    <s v="theater/plays"/>
    <x v="3"/>
    <x v="3"/>
  </r>
  <r>
    <s v="Open-architected stable algorithm"/>
    <n v="93800"/>
    <n v="45987"/>
    <n v="49"/>
    <x v="0"/>
    <n v="676"/>
    <n v="68.028106508875737"/>
    <x v="1"/>
    <s v="USD"/>
    <n v="1316754000"/>
    <x v="709"/>
    <b v="0"/>
    <b v="0"/>
    <s v="theater/plays"/>
    <x v="3"/>
    <x v="3"/>
  </r>
  <r>
    <s v="Cross-platform optimizing website"/>
    <n v="1300"/>
    <n v="10243"/>
    <n v="788"/>
    <x v="1"/>
    <n v="174"/>
    <n v="58.867816091954026"/>
    <x v="5"/>
    <s v="CHF"/>
    <n v="1313211600"/>
    <x v="710"/>
    <b v="0"/>
    <b v="0"/>
    <s v="film &amp; video/animation"/>
    <x v="4"/>
    <x v="10"/>
  </r>
  <r>
    <s v="Public-key actuating projection"/>
    <n v="108700"/>
    <n v="87293"/>
    <n v="80"/>
    <x v="0"/>
    <n v="831"/>
    <n v="105.04572803850782"/>
    <x v="1"/>
    <s v="USD"/>
    <n v="1439528400"/>
    <x v="711"/>
    <b v="0"/>
    <b v="1"/>
    <s v="theater/plays"/>
    <x v="3"/>
    <x v="3"/>
  </r>
  <r>
    <s v="Implemented intangible instruction set"/>
    <n v="5100"/>
    <n v="5421"/>
    <n v="106"/>
    <x v="1"/>
    <n v="164"/>
    <n v="33.054878048780488"/>
    <x v="1"/>
    <s v="USD"/>
    <n v="1469163600"/>
    <x v="712"/>
    <b v="0"/>
    <b v="1"/>
    <s v="film &amp; video/drama"/>
    <x v="4"/>
    <x v="6"/>
  </r>
  <r>
    <s v="Cross-group interactive architecture"/>
    <n v="8700"/>
    <n v="4414"/>
    <n v="51"/>
    <x v="3"/>
    <n v="56"/>
    <n v="78.821428571428569"/>
    <x v="5"/>
    <s v="CHF"/>
    <n v="1288501200"/>
    <x v="70"/>
    <b v="0"/>
    <b v="0"/>
    <s v="theater/plays"/>
    <x v="3"/>
    <x v="3"/>
  </r>
  <r>
    <s v="Centralized asymmetric framework"/>
    <n v="5100"/>
    <n v="10981"/>
    <n v="215"/>
    <x v="1"/>
    <n v="161"/>
    <n v="68.204968944099377"/>
    <x v="1"/>
    <s v="USD"/>
    <n v="1298959200"/>
    <x v="713"/>
    <b v="0"/>
    <b v="1"/>
    <s v="film &amp; video/animation"/>
    <x v="4"/>
    <x v="10"/>
  </r>
  <r>
    <s v="Down-sized systematic utilization"/>
    <n v="7400"/>
    <n v="10451"/>
    <n v="141"/>
    <x v="1"/>
    <n v="138"/>
    <n v="75.731884057971016"/>
    <x v="1"/>
    <s v="USD"/>
    <n v="1387260000"/>
    <x v="714"/>
    <b v="0"/>
    <b v="0"/>
    <s v="music/rock"/>
    <x v="1"/>
    <x v="1"/>
  </r>
  <r>
    <s v="Profound fault-tolerant model"/>
    <n v="88900"/>
    <n v="102535"/>
    <n v="115"/>
    <x v="1"/>
    <n v="3308"/>
    <n v="30.996070133010882"/>
    <x v="1"/>
    <s v="USD"/>
    <n v="1457244000"/>
    <x v="715"/>
    <b v="0"/>
    <b v="0"/>
    <s v="technology/web"/>
    <x v="2"/>
    <x v="2"/>
  </r>
  <r>
    <s v="Multi-channeled bi-directional moratorium"/>
    <n v="6700"/>
    <n v="12939"/>
    <n v="193"/>
    <x v="1"/>
    <n v="127"/>
    <n v="101.88188976377953"/>
    <x v="2"/>
    <s v="AUD"/>
    <n v="1556341200"/>
    <x v="716"/>
    <b v="0"/>
    <b v="1"/>
    <s v="film &amp; video/animation"/>
    <x v="4"/>
    <x v="10"/>
  </r>
  <r>
    <s v="Object-based content-based ability"/>
    <n v="1500"/>
    <n v="10946"/>
    <n v="730"/>
    <x v="1"/>
    <n v="207"/>
    <n v="52.879227053140099"/>
    <x v="6"/>
    <s v="EUR"/>
    <n v="1522126800"/>
    <x v="717"/>
    <b v="0"/>
    <b v="1"/>
    <s v="music/jazz"/>
    <x v="1"/>
    <x v="17"/>
  </r>
  <r>
    <s v="Progressive coherent secured line"/>
    <n v="61200"/>
    <n v="60994"/>
    <n v="100"/>
    <x v="0"/>
    <n v="859"/>
    <n v="71.005820721769496"/>
    <x v="0"/>
    <s v="CAD"/>
    <n v="1305954000"/>
    <x v="718"/>
    <b v="0"/>
    <b v="0"/>
    <s v="music/rock"/>
    <x v="1"/>
    <x v="1"/>
  </r>
  <r>
    <s v="Synchronized directional capability"/>
    <n v="3600"/>
    <n v="3174"/>
    <n v="88"/>
    <x v="2"/>
    <n v="31"/>
    <n v="102.38709677419355"/>
    <x v="1"/>
    <s v="USD"/>
    <n v="1350709200"/>
    <x v="719"/>
    <b v="0"/>
    <b v="0"/>
    <s v="film &amp; video/animation"/>
    <x v="4"/>
    <x v="10"/>
  </r>
  <r>
    <s v="Cross-platform composite migration"/>
    <n v="9000"/>
    <n v="3351"/>
    <n v="37"/>
    <x v="0"/>
    <n v="45"/>
    <n v="74.466666666666669"/>
    <x v="1"/>
    <s v="USD"/>
    <n v="1401166800"/>
    <x v="115"/>
    <b v="0"/>
    <b v="0"/>
    <s v="theater/plays"/>
    <x v="3"/>
    <x v="3"/>
  </r>
  <r>
    <s v="Operative local pricing structure"/>
    <n v="185900"/>
    <n v="56774"/>
    <n v="31"/>
    <x v="3"/>
    <n v="1113"/>
    <n v="51.009883198562441"/>
    <x v="1"/>
    <s v="USD"/>
    <n v="1266127200"/>
    <x v="720"/>
    <b v="0"/>
    <b v="0"/>
    <s v="theater/plays"/>
    <x v="3"/>
    <x v="3"/>
  </r>
  <r>
    <s v="Optional web-enabled extranet"/>
    <n v="2100"/>
    <n v="540"/>
    <n v="26"/>
    <x v="0"/>
    <n v="6"/>
    <n v="90"/>
    <x v="1"/>
    <s v="USD"/>
    <n v="1481436000"/>
    <x v="721"/>
    <b v="0"/>
    <b v="0"/>
    <s v="food/food trucks"/>
    <x v="0"/>
    <x v="0"/>
  </r>
  <r>
    <s v="Reduced 6thgeneration intranet"/>
    <n v="2000"/>
    <n v="680"/>
    <n v="34"/>
    <x v="0"/>
    <n v="7"/>
    <n v="97.142857142857139"/>
    <x v="1"/>
    <s v="USD"/>
    <n v="1372222800"/>
    <x v="722"/>
    <b v="0"/>
    <b v="1"/>
    <s v="theater/plays"/>
    <x v="3"/>
    <x v="3"/>
  </r>
  <r>
    <s v="Networked disintermediate leverage"/>
    <n v="1100"/>
    <n v="13045"/>
    <n v="1186"/>
    <x v="1"/>
    <n v="181"/>
    <n v="72.071823204419886"/>
    <x v="5"/>
    <s v="CHF"/>
    <n v="1372136400"/>
    <x v="451"/>
    <b v="0"/>
    <b v="0"/>
    <s v="publishing/nonfiction"/>
    <x v="5"/>
    <x v="9"/>
  </r>
  <r>
    <s v="Optional optimal website"/>
    <n v="6600"/>
    <n v="8276"/>
    <n v="125"/>
    <x v="1"/>
    <n v="110"/>
    <n v="75.236363636363635"/>
    <x v="1"/>
    <s v="USD"/>
    <n v="1513922400"/>
    <x v="642"/>
    <b v="0"/>
    <b v="0"/>
    <s v="music/rock"/>
    <x v="1"/>
    <x v="1"/>
  </r>
  <r>
    <s v="Stand-alone asynchronous functionalities"/>
    <n v="7100"/>
    <n v="1022"/>
    <n v="14"/>
    <x v="0"/>
    <n v="31"/>
    <n v="32.967741935483872"/>
    <x v="1"/>
    <s v="USD"/>
    <n v="1477976400"/>
    <x v="723"/>
    <b v="0"/>
    <b v="0"/>
    <s v="film &amp; video/drama"/>
    <x v="4"/>
    <x v="6"/>
  </r>
  <r>
    <s v="Profound full-range open system"/>
    <n v="7800"/>
    <n v="4275"/>
    <n v="55"/>
    <x v="0"/>
    <n v="78"/>
    <n v="54.807692307692307"/>
    <x v="1"/>
    <s v="USD"/>
    <n v="1407474000"/>
    <x v="724"/>
    <b v="0"/>
    <b v="1"/>
    <s v="games/mobile games"/>
    <x v="6"/>
    <x v="20"/>
  </r>
  <r>
    <s v="Optional tangible utilization"/>
    <n v="7600"/>
    <n v="8332"/>
    <n v="110"/>
    <x v="1"/>
    <n v="185"/>
    <n v="45.037837837837834"/>
    <x v="1"/>
    <s v="USD"/>
    <n v="1546149600"/>
    <x v="725"/>
    <b v="0"/>
    <b v="0"/>
    <s v="technology/web"/>
    <x v="2"/>
    <x v="2"/>
  </r>
  <r>
    <s v="Seamless maximized product"/>
    <n v="3400"/>
    <n v="6408"/>
    <n v="188"/>
    <x v="1"/>
    <n v="121"/>
    <n v="52.958677685950413"/>
    <x v="1"/>
    <s v="USD"/>
    <n v="1338440400"/>
    <x v="726"/>
    <b v="0"/>
    <b v="1"/>
    <s v="theater/plays"/>
    <x v="3"/>
    <x v="3"/>
  </r>
  <r>
    <s v="Devolved tertiary time-frame"/>
    <n v="84500"/>
    <n v="73522"/>
    <n v="87"/>
    <x v="0"/>
    <n v="1225"/>
    <n v="60.017959183673469"/>
    <x v="4"/>
    <s v="GBP"/>
    <n v="1454133600"/>
    <x v="727"/>
    <b v="0"/>
    <b v="0"/>
    <s v="theater/plays"/>
    <x v="3"/>
    <x v="3"/>
  </r>
  <r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s v="User-friendly high-level initiative"/>
    <n v="2300"/>
    <n v="4667"/>
    <n v="203"/>
    <x v="1"/>
    <n v="106"/>
    <n v="44.028301886792455"/>
    <x v="1"/>
    <s v="USD"/>
    <n v="1577772000"/>
    <x v="728"/>
    <b v="0"/>
    <b v="1"/>
    <s v="photography/photography books"/>
    <x v="7"/>
    <x v="14"/>
  </r>
  <r>
    <s v="Reverse-engineered zero-defect infrastructure"/>
    <n v="6200"/>
    <n v="12216"/>
    <n v="197"/>
    <x v="1"/>
    <n v="142"/>
    <n v="86.028169014084511"/>
    <x v="1"/>
    <s v="USD"/>
    <n v="1562216400"/>
    <x v="339"/>
    <b v="0"/>
    <b v="0"/>
    <s v="photography/photography books"/>
    <x v="7"/>
    <x v="14"/>
  </r>
  <r>
    <s v="Stand-alone background customer loyalty"/>
    <n v="6100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s v="Business-focused discrete software"/>
    <n v="2600"/>
    <n v="6987"/>
    <n v="269"/>
    <x v="1"/>
    <n v="218"/>
    <n v="32.050458715596328"/>
    <x v="1"/>
    <s v="USD"/>
    <n v="1514872800"/>
    <x v="729"/>
    <b v="0"/>
    <b v="0"/>
    <s v="music/rock"/>
    <x v="1"/>
    <x v="1"/>
  </r>
  <r>
    <s v="Advanced intermediate Graphic Interface"/>
    <n v="9700"/>
    <n v="4932"/>
    <n v="51"/>
    <x v="0"/>
    <n v="67"/>
    <n v="73.611940298507463"/>
    <x v="2"/>
    <s v="AUD"/>
    <n v="1416031200"/>
    <x v="241"/>
    <b v="0"/>
    <b v="0"/>
    <s v="film &amp; video/documentary"/>
    <x v="4"/>
    <x v="4"/>
  </r>
  <r>
    <s v="Adaptive holistic hub"/>
    <n v="700"/>
    <n v="8262"/>
    <n v="1180"/>
    <x v="1"/>
    <n v="76"/>
    <n v="108.71052631578948"/>
    <x v="1"/>
    <s v="USD"/>
    <n v="1330927200"/>
    <x v="730"/>
    <b v="0"/>
    <b v="1"/>
    <s v="film &amp; video/drama"/>
    <x v="4"/>
    <x v="6"/>
  </r>
  <r>
    <s v="Automated uniform concept"/>
    <n v="700"/>
    <n v="1848"/>
    <n v="264"/>
    <x v="1"/>
    <n v="43"/>
    <n v="42.97674418604651"/>
    <x v="1"/>
    <s v="USD"/>
    <n v="1571115600"/>
    <x v="322"/>
    <b v="0"/>
    <b v="1"/>
    <s v="theater/plays"/>
    <x v="3"/>
    <x v="3"/>
  </r>
  <r>
    <s v="Enhanced regional flexibility"/>
    <n v="5200"/>
    <n v="1583"/>
    <n v="30"/>
    <x v="0"/>
    <n v="19"/>
    <n v="83.315789473684205"/>
    <x v="1"/>
    <s v="USD"/>
    <n v="1463461200"/>
    <x v="731"/>
    <b v="0"/>
    <b v="0"/>
    <s v="food/food trucks"/>
    <x v="0"/>
    <x v="0"/>
  </r>
  <r>
    <s v="Public-key bottom-line algorithm"/>
    <n v="140800"/>
    <n v="88536"/>
    <n v="63"/>
    <x v="0"/>
    <n v="2108"/>
    <n v="42"/>
    <x v="5"/>
    <s v="CHF"/>
    <n v="1344920400"/>
    <x v="732"/>
    <b v="0"/>
    <b v="0"/>
    <s v="film &amp; video/documentary"/>
    <x v="4"/>
    <x v="4"/>
  </r>
  <r>
    <s v="Multi-layered intangible instruction set"/>
    <n v="6400"/>
    <n v="12360"/>
    <n v="193"/>
    <x v="1"/>
    <n v="221"/>
    <n v="55.927601809954751"/>
    <x v="1"/>
    <s v="USD"/>
    <n v="1511848800"/>
    <x v="157"/>
    <b v="0"/>
    <b v="1"/>
    <s v="theater/plays"/>
    <x v="3"/>
    <x v="3"/>
  </r>
  <r>
    <s v="Fundamental methodical emulation"/>
    <n v="92500"/>
    <n v="71320"/>
    <n v="77"/>
    <x v="0"/>
    <n v="679"/>
    <n v="105.03681885125184"/>
    <x v="1"/>
    <s v="USD"/>
    <n v="1452319200"/>
    <x v="733"/>
    <b v="0"/>
    <b v="1"/>
    <s v="games/video games"/>
    <x v="6"/>
    <x v="11"/>
  </r>
  <r>
    <s v="Expanded value-added hardware"/>
    <n v="59700"/>
    <n v="134640"/>
    <n v="226"/>
    <x v="1"/>
    <n v="2805"/>
    <n v="48"/>
    <x v="0"/>
    <s v="CAD"/>
    <n v="1523854800"/>
    <x v="734"/>
    <b v="0"/>
    <b v="0"/>
    <s v="publishing/nonfiction"/>
    <x v="5"/>
    <x v="9"/>
  </r>
  <r>
    <s v="Diverse high-level attitude"/>
    <n v="3200"/>
    <n v="7661"/>
    <n v="239"/>
    <x v="1"/>
    <n v="68"/>
    <n v="112.66176470588235"/>
    <x v="1"/>
    <s v="USD"/>
    <n v="1346043600"/>
    <x v="735"/>
    <b v="0"/>
    <b v="0"/>
    <s v="games/video games"/>
    <x v="6"/>
    <x v="11"/>
  </r>
  <r>
    <s v="Visionary 24hour analyzer"/>
    <n v="3200"/>
    <n v="2950"/>
    <n v="92"/>
    <x v="0"/>
    <n v="36"/>
    <n v="81.944444444444443"/>
    <x v="3"/>
    <s v="DKK"/>
    <n v="1464325200"/>
    <x v="736"/>
    <b v="0"/>
    <b v="1"/>
    <s v="music/rock"/>
    <x v="1"/>
    <x v="1"/>
  </r>
  <r>
    <s v="Centralized bandwidth-monitored leverage"/>
    <n v="9000"/>
    <n v="11721"/>
    <n v="130"/>
    <x v="1"/>
    <n v="183"/>
    <n v="64.049180327868854"/>
    <x v="0"/>
    <s v="CAD"/>
    <n v="1511935200"/>
    <x v="737"/>
    <b v="0"/>
    <b v="0"/>
    <s v="music/rock"/>
    <x v="1"/>
    <x v="1"/>
  </r>
  <r>
    <s v="Ergonomic mission-critical moratorium"/>
    <n v="2300"/>
    <n v="14150"/>
    <n v="615"/>
    <x v="1"/>
    <n v="133"/>
    <n v="106.39097744360902"/>
    <x v="1"/>
    <s v="USD"/>
    <n v="1392012000"/>
    <x v="738"/>
    <b v="1"/>
    <b v="1"/>
    <s v="theater/plays"/>
    <x v="3"/>
    <x v="3"/>
  </r>
  <r>
    <s v="Front-line intermediate moderator"/>
    <n v="51300"/>
    <n v="189192"/>
    <n v="369"/>
    <x v="1"/>
    <n v="2489"/>
    <n v="76.011249497790274"/>
    <x v="6"/>
    <s v="EUR"/>
    <n v="1556946000"/>
    <x v="739"/>
    <b v="0"/>
    <b v="1"/>
    <s v="publishing/nonfiction"/>
    <x v="5"/>
    <x v="9"/>
  </r>
  <r>
    <s v="Automated local secured line"/>
    <n v="700"/>
    <n v="7664"/>
    <n v="1095"/>
    <x v="1"/>
    <n v="69"/>
    <n v="111.07246376811594"/>
    <x v="1"/>
    <s v="USD"/>
    <n v="1548050400"/>
    <x v="740"/>
    <b v="0"/>
    <b v="1"/>
    <s v="theater/plays"/>
    <x v="3"/>
    <x v="3"/>
  </r>
  <r>
    <s v="Integrated bandwidth-monitored alliance"/>
    <n v="8900"/>
    <n v="4509"/>
    <n v="51"/>
    <x v="0"/>
    <n v="47"/>
    <n v="95.936170212765958"/>
    <x v="1"/>
    <s v="USD"/>
    <n v="1353736800"/>
    <x v="697"/>
    <b v="1"/>
    <b v="0"/>
    <s v="games/video games"/>
    <x v="6"/>
    <x v="11"/>
  </r>
  <r>
    <s v="Cross-group heuristic forecast"/>
    <n v="1500"/>
    <n v="12009"/>
    <n v="801"/>
    <x v="1"/>
    <n v="279"/>
    <n v="43.043010752688176"/>
    <x v="4"/>
    <s v="GBP"/>
    <n v="1532840400"/>
    <x v="741"/>
    <b v="0"/>
    <b v="1"/>
    <s v="music/rock"/>
    <x v="1"/>
    <x v="1"/>
  </r>
  <r>
    <s v="Extended impactful secured line"/>
    <n v="4900"/>
    <n v="14273"/>
    <n v="291"/>
    <x v="1"/>
    <n v="210"/>
    <n v="67.966666666666669"/>
    <x v="1"/>
    <s v="USD"/>
    <n v="1488261600"/>
    <x v="742"/>
    <b v="0"/>
    <b v="0"/>
    <s v="film &amp; video/documentary"/>
    <x v="4"/>
    <x v="4"/>
  </r>
  <r>
    <s v="Distributed optimizing protocol"/>
    <n v="54000"/>
    <n v="188982"/>
    <n v="350"/>
    <x v="1"/>
    <n v="2100"/>
    <n v="89.991428571428571"/>
    <x v="1"/>
    <s v="USD"/>
    <n v="1393567200"/>
    <x v="743"/>
    <b v="0"/>
    <b v="0"/>
    <s v="music/rock"/>
    <x v="1"/>
    <x v="1"/>
  </r>
  <r>
    <s v="Secured well-modulated system engine"/>
    <n v="4100"/>
    <n v="14640"/>
    <n v="357"/>
    <x v="1"/>
    <n v="252"/>
    <n v="58.095238095238095"/>
    <x v="1"/>
    <s v="USD"/>
    <n v="1410325200"/>
    <x v="744"/>
    <b v="1"/>
    <b v="1"/>
    <s v="music/rock"/>
    <x v="1"/>
    <x v="1"/>
  </r>
  <r>
    <s v="Streamlined national benchmark"/>
    <n v="85000"/>
    <n v="107516"/>
    <n v="126"/>
    <x v="1"/>
    <n v="1280"/>
    <n v="83.996875000000003"/>
    <x v="1"/>
    <s v="USD"/>
    <n v="1276923600"/>
    <x v="269"/>
    <b v="0"/>
    <b v="1"/>
    <s v="publishing/nonfiction"/>
    <x v="5"/>
    <x v="9"/>
  </r>
  <r>
    <s v="Open-architected 24/7 infrastructure"/>
    <n v="3600"/>
    <n v="13950"/>
    <n v="388"/>
    <x v="1"/>
    <n v="157"/>
    <n v="88.853503184713375"/>
    <x v="4"/>
    <s v="GBP"/>
    <n v="1500958800"/>
    <x v="745"/>
    <b v="0"/>
    <b v="0"/>
    <s v="film &amp; video/shorts"/>
    <x v="4"/>
    <x v="12"/>
  </r>
  <r>
    <s v="Digitized 6thgeneration Local Area Network"/>
    <n v="2800"/>
    <n v="12797"/>
    <n v="457"/>
    <x v="1"/>
    <n v="194"/>
    <n v="65.963917525773198"/>
    <x v="1"/>
    <s v="USD"/>
    <n v="1292220000"/>
    <x v="746"/>
    <b v="0"/>
    <b v="1"/>
    <s v="theater/plays"/>
    <x v="3"/>
    <x v="3"/>
  </r>
  <r>
    <s v="Innovative actuating artificial intelligence"/>
    <n v="2300"/>
    <n v="6134"/>
    <n v="267"/>
    <x v="1"/>
    <n v="82"/>
    <n v="74.804878048780495"/>
    <x v="2"/>
    <s v="AUD"/>
    <n v="1304398800"/>
    <x v="747"/>
    <b v="0"/>
    <b v="1"/>
    <s v="film &amp; video/drama"/>
    <x v="4"/>
    <x v="6"/>
  </r>
  <r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s v="theater/plays"/>
    <x v="3"/>
    <x v="3"/>
  </r>
  <r>
    <s v="Vision-oriented scalable portal"/>
    <n v="9600"/>
    <n v="4929"/>
    <n v="51"/>
    <x v="0"/>
    <n v="154"/>
    <n v="32.006493506493506"/>
    <x v="1"/>
    <s v="USD"/>
    <n v="1433826000"/>
    <x v="748"/>
    <b v="0"/>
    <b v="0"/>
    <s v="theater/plays"/>
    <x v="3"/>
    <x v="3"/>
  </r>
  <r>
    <s v="Persevering zero administration knowledge user"/>
    <n v="121600"/>
    <n v="1424"/>
    <n v="1"/>
    <x v="0"/>
    <n v="22"/>
    <n v="64.727272727272734"/>
    <x v="1"/>
    <s v="USD"/>
    <n v="1514959200"/>
    <x v="330"/>
    <b v="0"/>
    <b v="0"/>
    <s v="theater/plays"/>
    <x v="3"/>
    <x v="3"/>
  </r>
  <r>
    <s v="Front-line bottom-line Graphic Interface"/>
    <n v="97100"/>
    <n v="105817"/>
    <n v="109"/>
    <x v="1"/>
    <n v="4233"/>
    <n v="24.998110087408456"/>
    <x v="1"/>
    <s v="USD"/>
    <n v="1332738000"/>
    <x v="749"/>
    <b v="0"/>
    <b v="0"/>
    <s v="photography/photography books"/>
    <x v="7"/>
    <x v="14"/>
  </r>
  <r>
    <s v="Synergized fault-tolerant hierarchy"/>
    <n v="43200"/>
    <n v="136156"/>
    <n v="315"/>
    <x v="1"/>
    <n v="1297"/>
    <n v="104.97764070932922"/>
    <x v="3"/>
    <s v="DKK"/>
    <n v="1445490000"/>
    <x v="750"/>
    <b v="1"/>
    <b v="0"/>
    <s v="publishing/translations"/>
    <x v="5"/>
    <x v="18"/>
  </r>
  <r>
    <s v="Expanded asynchronous groupware"/>
    <n v="6800"/>
    <n v="10723"/>
    <n v="158"/>
    <x v="1"/>
    <n v="165"/>
    <n v="64.987878787878785"/>
    <x v="3"/>
    <s v="DKK"/>
    <n v="1297663200"/>
    <x v="751"/>
    <b v="0"/>
    <b v="0"/>
    <s v="publishing/translations"/>
    <x v="5"/>
    <x v="18"/>
  </r>
  <r>
    <s v="Expanded fault-tolerant emulation"/>
    <n v="7300"/>
    <n v="11228"/>
    <n v="154"/>
    <x v="1"/>
    <n v="119"/>
    <n v="94.352941176470594"/>
    <x v="1"/>
    <s v="USD"/>
    <n v="1371963600"/>
    <x v="451"/>
    <b v="0"/>
    <b v="0"/>
    <s v="theater/plays"/>
    <x v="3"/>
    <x v="3"/>
  </r>
  <r>
    <s v="Future-proofed 24hour model"/>
    <n v="86200"/>
    <n v="77355"/>
    <n v="90"/>
    <x v="0"/>
    <n v="1758"/>
    <n v="44.001706484641637"/>
    <x v="1"/>
    <s v="USD"/>
    <n v="1425103200"/>
    <x v="752"/>
    <b v="0"/>
    <b v="0"/>
    <s v="technology/web"/>
    <x v="2"/>
    <x v="2"/>
  </r>
  <r>
    <s v="Optimized didactic intranet"/>
    <n v="8100"/>
    <n v="6086"/>
    <n v="75"/>
    <x v="0"/>
    <n v="94"/>
    <n v="64.744680851063833"/>
    <x v="1"/>
    <s v="USD"/>
    <n v="1265349600"/>
    <x v="753"/>
    <b v="0"/>
    <b v="0"/>
    <s v="music/indie rock"/>
    <x v="1"/>
    <x v="7"/>
  </r>
  <r>
    <s v="Right-sized dedicated standardization"/>
    <n v="17700"/>
    <n v="150960"/>
    <n v="853"/>
    <x v="1"/>
    <n v="1797"/>
    <n v="84.00667779632721"/>
    <x v="1"/>
    <s v="USD"/>
    <n v="1301202000"/>
    <x v="754"/>
    <b v="0"/>
    <b v="0"/>
    <s v="music/jazz"/>
    <x v="1"/>
    <x v="17"/>
  </r>
  <r>
    <s v="Vision-oriented high-level extranet"/>
    <n v="6400"/>
    <n v="8890"/>
    <n v="139"/>
    <x v="1"/>
    <n v="261"/>
    <n v="34.061302681992338"/>
    <x v="1"/>
    <s v="USD"/>
    <n v="1538024400"/>
    <x v="755"/>
    <b v="0"/>
    <b v="0"/>
    <s v="theater/plays"/>
    <x v="3"/>
    <x v="3"/>
  </r>
  <r>
    <s v="Organized scalable initiative"/>
    <n v="7700"/>
    <n v="14644"/>
    <n v="190"/>
    <x v="1"/>
    <n v="157"/>
    <n v="93.273885350318466"/>
    <x v="1"/>
    <s v="USD"/>
    <n v="1395032400"/>
    <x v="756"/>
    <b v="0"/>
    <b v="1"/>
    <s v="film &amp; video/documentary"/>
    <x v="4"/>
    <x v="4"/>
  </r>
  <r>
    <s v="Enhanced regional moderator"/>
    <n v="116300"/>
    <n v="116583"/>
    <n v="100"/>
    <x v="1"/>
    <n v="3533"/>
    <n v="32.998301726577978"/>
    <x v="1"/>
    <s v="USD"/>
    <n v="1405486800"/>
    <x v="757"/>
    <b v="0"/>
    <b v="1"/>
    <s v="theater/plays"/>
    <x v="3"/>
    <x v="3"/>
  </r>
  <r>
    <s v="Automated even-keeled emulation"/>
    <n v="9100"/>
    <n v="12991"/>
    <n v="143"/>
    <x v="1"/>
    <n v="155"/>
    <n v="83.812903225806451"/>
    <x v="1"/>
    <s v="USD"/>
    <n v="1455861600"/>
    <x v="758"/>
    <b v="0"/>
    <b v="0"/>
    <s v="technology/web"/>
    <x v="2"/>
    <x v="2"/>
  </r>
  <r>
    <s v="Reverse-engineered multi-tasking product"/>
    <n v="1500"/>
    <n v="8447"/>
    <n v="563"/>
    <x v="1"/>
    <n v="132"/>
    <n v="63.992424242424242"/>
    <x v="6"/>
    <s v="EUR"/>
    <n v="1529038800"/>
    <x v="759"/>
    <b v="0"/>
    <b v="0"/>
    <s v="technology/wearables"/>
    <x v="2"/>
    <x v="8"/>
  </r>
  <r>
    <s v="De-engineered next generation parallelism"/>
    <n v="8800"/>
    <n v="2703"/>
    <n v="31"/>
    <x v="0"/>
    <n v="33"/>
    <n v="81.909090909090907"/>
    <x v="1"/>
    <s v="USD"/>
    <n v="1535259600"/>
    <x v="760"/>
    <b v="0"/>
    <b v="0"/>
    <s v="photography/photography books"/>
    <x v="7"/>
    <x v="14"/>
  </r>
  <r>
    <s v="Intuitive cohesive groupware"/>
    <n v="8800"/>
    <n v="8747"/>
    <n v="99"/>
    <x v="3"/>
    <n v="94"/>
    <n v="93.053191489361708"/>
    <x v="1"/>
    <s v="USD"/>
    <n v="1327212000"/>
    <x v="761"/>
    <b v="0"/>
    <b v="0"/>
    <s v="film &amp; video/documentary"/>
    <x v="4"/>
    <x v="4"/>
  </r>
  <r>
    <s v="Up-sized high-level access"/>
    <n v="69900"/>
    <n v="138087"/>
    <n v="198"/>
    <x v="1"/>
    <n v="1354"/>
    <n v="101.98449039881831"/>
    <x v="4"/>
    <s v="GBP"/>
    <n v="1526360400"/>
    <x v="78"/>
    <b v="0"/>
    <b v="0"/>
    <s v="technology/web"/>
    <x v="2"/>
    <x v="2"/>
  </r>
  <r>
    <s v="Phased empowering success"/>
    <n v="1000"/>
    <n v="5085"/>
    <n v="509"/>
    <x v="1"/>
    <n v="48"/>
    <n v="105.9375"/>
    <x v="1"/>
    <s v="USD"/>
    <n v="1532149200"/>
    <x v="762"/>
    <b v="1"/>
    <b v="1"/>
    <s v="technology/web"/>
    <x v="2"/>
    <x v="2"/>
  </r>
  <r>
    <s v="Distributed actuating project"/>
    <n v="4700"/>
    <n v="11174"/>
    <n v="238"/>
    <x v="1"/>
    <n v="110"/>
    <n v="101.58181818181818"/>
    <x v="1"/>
    <s v="USD"/>
    <n v="1515304800"/>
    <x v="763"/>
    <b v="0"/>
    <b v="0"/>
    <s v="food/food trucks"/>
    <x v="0"/>
    <x v="0"/>
  </r>
  <r>
    <s v="Robust motivating orchestration"/>
    <n v="3200"/>
    <n v="10831"/>
    <n v="338"/>
    <x v="1"/>
    <n v="172"/>
    <n v="62.970930232558139"/>
    <x v="1"/>
    <s v="USD"/>
    <n v="1276318800"/>
    <x v="764"/>
    <b v="0"/>
    <b v="0"/>
    <s v="film &amp; video/drama"/>
    <x v="4"/>
    <x v="6"/>
  </r>
  <r>
    <s v="Vision-oriented uniform instruction set"/>
    <n v="6700"/>
    <n v="8917"/>
    <n v="133"/>
    <x v="1"/>
    <n v="307"/>
    <n v="29.045602605863191"/>
    <x v="1"/>
    <s v="USD"/>
    <n v="1328767200"/>
    <x v="765"/>
    <b v="0"/>
    <b v="1"/>
    <s v="music/indie rock"/>
    <x v="1"/>
    <x v="7"/>
  </r>
  <r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s v="Object-based needs-based info-mediaries"/>
    <n v="6000"/>
    <n v="12468"/>
    <n v="208"/>
    <x v="1"/>
    <n v="160"/>
    <n v="77.924999999999997"/>
    <x v="1"/>
    <s v="USD"/>
    <n v="1335934800"/>
    <x v="766"/>
    <b v="0"/>
    <b v="0"/>
    <s v="music/electric music"/>
    <x v="1"/>
    <x v="5"/>
  </r>
  <r>
    <s v="Open-source reciprocal standardization"/>
    <n v="4900"/>
    <n v="2505"/>
    <n v="51"/>
    <x v="0"/>
    <n v="31"/>
    <n v="80.806451612903231"/>
    <x v="1"/>
    <s v="USD"/>
    <n v="1310792400"/>
    <x v="422"/>
    <b v="0"/>
    <b v="1"/>
    <s v="games/video games"/>
    <x v="6"/>
    <x v="11"/>
  </r>
  <r>
    <s v="Secured well-modulated projection"/>
    <n v="17100"/>
    <n v="111502"/>
    <n v="652"/>
    <x v="1"/>
    <n v="1467"/>
    <n v="76.006816632583508"/>
    <x v="0"/>
    <s v="CAD"/>
    <n v="1308546000"/>
    <x v="767"/>
    <b v="0"/>
    <b v="1"/>
    <s v="music/indie rock"/>
    <x v="1"/>
    <x v="7"/>
  </r>
  <r>
    <s v="Multi-channeled secondary middleware"/>
    <n v="171000"/>
    <n v="194309"/>
    <n v="114"/>
    <x v="1"/>
    <n v="2662"/>
    <n v="72.993613824192337"/>
    <x v="0"/>
    <s v="CAD"/>
    <n v="1574056800"/>
    <x v="768"/>
    <b v="0"/>
    <b v="0"/>
    <s v="publishing/fiction"/>
    <x v="5"/>
    <x v="13"/>
  </r>
  <r>
    <s v="Horizontal clear-thinking framework"/>
    <n v="23400"/>
    <n v="23956"/>
    <n v="102"/>
    <x v="1"/>
    <n v="452"/>
    <n v="53"/>
    <x v="2"/>
    <s v="AUD"/>
    <n v="1308373200"/>
    <x v="214"/>
    <b v="0"/>
    <b v="0"/>
    <s v="theater/plays"/>
    <x v="3"/>
    <x v="3"/>
  </r>
  <r>
    <s v="Profound composite core"/>
    <n v="2400"/>
    <n v="8558"/>
    <n v="357"/>
    <x v="1"/>
    <n v="158"/>
    <n v="54.164556962025316"/>
    <x v="1"/>
    <s v="USD"/>
    <n v="1335243600"/>
    <x v="769"/>
    <b v="0"/>
    <b v="0"/>
    <s v="food/food trucks"/>
    <x v="0"/>
    <x v="0"/>
  </r>
  <r>
    <s v="Programmable disintermediate matrices"/>
    <n v="5300"/>
    <n v="7413"/>
    <n v="140"/>
    <x v="1"/>
    <n v="225"/>
    <n v="32.946666666666665"/>
    <x v="5"/>
    <s v="CHF"/>
    <n v="1328421600"/>
    <x v="770"/>
    <b v="1"/>
    <b v="0"/>
    <s v="film &amp; video/shorts"/>
    <x v="4"/>
    <x v="12"/>
  </r>
  <r>
    <s v="Realigned 5thgeneration knowledge user"/>
    <n v="4000"/>
    <n v="2778"/>
    <n v="69"/>
    <x v="0"/>
    <n v="35"/>
    <n v="79.371428571428567"/>
    <x v="1"/>
    <s v="USD"/>
    <n v="1524286800"/>
    <x v="771"/>
    <b v="1"/>
    <b v="0"/>
    <s v="food/food trucks"/>
    <x v="0"/>
    <x v="0"/>
  </r>
  <r>
    <s v="Multi-layered upward-trending groupware"/>
    <n v="7300"/>
    <n v="2594"/>
    <n v="36"/>
    <x v="0"/>
    <n v="63"/>
    <n v="41.174603174603178"/>
    <x v="1"/>
    <s v="USD"/>
    <n v="1362117600"/>
    <x v="250"/>
    <b v="0"/>
    <b v="1"/>
    <s v="theater/plays"/>
    <x v="3"/>
    <x v="3"/>
  </r>
  <r>
    <s v="Re-contextualized leadingedge firmware"/>
    <n v="2000"/>
    <n v="5033"/>
    <n v="252"/>
    <x v="1"/>
    <n v="65"/>
    <n v="77.430769230769229"/>
    <x v="1"/>
    <s v="USD"/>
    <n v="1550556000"/>
    <x v="772"/>
    <b v="0"/>
    <b v="1"/>
    <s v="technology/wearables"/>
    <x v="2"/>
    <x v="8"/>
  </r>
  <r>
    <s v="Devolved disintermediate analyzer"/>
    <n v="8800"/>
    <n v="9317"/>
    <n v="106"/>
    <x v="1"/>
    <n v="163"/>
    <n v="57.159509202453989"/>
    <x v="1"/>
    <s v="USD"/>
    <n v="1269147600"/>
    <x v="773"/>
    <b v="0"/>
    <b v="0"/>
    <s v="theater/plays"/>
    <x v="3"/>
    <x v="3"/>
  </r>
  <r>
    <s v="Profound disintermediate open system"/>
    <n v="3500"/>
    <n v="6560"/>
    <n v="187"/>
    <x v="1"/>
    <n v="85"/>
    <n v="77.17647058823529"/>
    <x v="1"/>
    <s v="USD"/>
    <n v="1312174800"/>
    <x v="774"/>
    <b v="0"/>
    <b v="0"/>
    <s v="theater/plays"/>
    <x v="3"/>
    <x v="3"/>
  </r>
  <r>
    <s v="Automated reciprocal protocol"/>
    <n v="1400"/>
    <n v="5415"/>
    <n v="387"/>
    <x v="1"/>
    <n v="217"/>
    <n v="24.953917050691246"/>
    <x v="1"/>
    <s v="USD"/>
    <n v="1434517200"/>
    <x v="331"/>
    <b v="0"/>
    <b v="1"/>
    <s v="film &amp; video/television"/>
    <x v="4"/>
    <x v="19"/>
  </r>
  <r>
    <s v="Automated static workforce"/>
    <n v="4200"/>
    <n v="14577"/>
    <n v="347"/>
    <x v="1"/>
    <n v="150"/>
    <n v="97.18"/>
    <x v="1"/>
    <s v="USD"/>
    <n v="1471582800"/>
    <x v="775"/>
    <b v="0"/>
    <b v="0"/>
    <s v="film &amp; video/shorts"/>
    <x v="4"/>
    <x v="12"/>
  </r>
  <r>
    <s v="Horizontal attitude-oriented help-desk"/>
    <n v="81000"/>
    <n v="150515"/>
    <n v="186"/>
    <x v="1"/>
    <n v="3272"/>
    <n v="46.000916870415651"/>
    <x v="1"/>
    <s v="USD"/>
    <n v="1410757200"/>
    <x v="776"/>
    <b v="0"/>
    <b v="0"/>
    <s v="theater/plays"/>
    <x v="3"/>
    <x v="3"/>
  </r>
  <r>
    <s v="Versatile 5thgeneration matrices"/>
    <n v="182800"/>
    <n v="79045"/>
    <n v="43"/>
    <x v="3"/>
    <n v="898"/>
    <n v="88.023385300668153"/>
    <x v="1"/>
    <s v="USD"/>
    <n v="1304830800"/>
    <x v="777"/>
    <b v="0"/>
    <b v="0"/>
    <s v="photography/photography books"/>
    <x v="7"/>
    <x v="14"/>
  </r>
  <r>
    <s v="Cross-platform next generation service-desk"/>
    <n v="4800"/>
    <n v="7797"/>
    <n v="162"/>
    <x v="1"/>
    <n v="300"/>
    <n v="25.99"/>
    <x v="1"/>
    <s v="USD"/>
    <n v="1539061200"/>
    <x v="778"/>
    <b v="0"/>
    <b v="0"/>
    <s v="food/food trucks"/>
    <x v="0"/>
    <x v="0"/>
  </r>
  <r>
    <s v="Front-line web-enabled installation"/>
    <n v="7000"/>
    <n v="12939"/>
    <n v="185"/>
    <x v="1"/>
    <n v="126"/>
    <n v="102.69047619047619"/>
    <x v="1"/>
    <s v="USD"/>
    <n v="1381554000"/>
    <x v="779"/>
    <b v="0"/>
    <b v="0"/>
    <s v="theater/plays"/>
    <x v="3"/>
    <x v="3"/>
  </r>
  <r>
    <s v="Multi-channeled responsive product"/>
    <n v="161900"/>
    <n v="38376"/>
    <n v="24"/>
    <x v="0"/>
    <n v="526"/>
    <n v="72.958174904942965"/>
    <x v="1"/>
    <s v="USD"/>
    <n v="1277096400"/>
    <x v="780"/>
    <b v="0"/>
    <b v="0"/>
    <s v="film &amp; video/drama"/>
    <x v="4"/>
    <x v="6"/>
  </r>
  <r>
    <s v="Adaptive demand-driven encryption"/>
    <n v="7700"/>
    <n v="6920"/>
    <n v="90"/>
    <x v="0"/>
    <n v="121"/>
    <n v="57.190082644628099"/>
    <x v="1"/>
    <s v="USD"/>
    <n v="1440392400"/>
    <x v="781"/>
    <b v="0"/>
    <b v="0"/>
    <s v="theater/plays"/>
    <x v="3"/>
    <x v="3"/>
  </r>
  <r>
    <s v="Re-engineered client-driven knowledge user"/>
    <n v="71500"/>
    <n v="194912"/>
    <n v="273"/>
    <x v="1"/>
    <n v="2320"/>
    <n v="84.013793103448279"/>
    <x v="1"/>
    <s v="USD"/>
    <n v="1509512400"/>
    <x v="782"/>
    <b v="0"/>
    <b v="1"/>
    <s v="theater/plays"/>
    <x v="3"/>
    <x v="3"/>
  </r>
  <r>
    <s v="Compatible logistical paradigm"/>
    <n v="4700"/>
    <n v="7992"/>
    <n v="170"/>
    <x v="1"/>
    <n v="81"/>
    <n v="98.666666666666671"/>
    <x v="2"/>
    <s v="AUD"/>
    <n v="1535950800"/>
    <x v="783"/>
    <b v="0"/>
    <b v="0"/>
    <s v="film &amp; video/science fiction"/>
    <x v="4"/>
    <x v="22"/>
  </r>
  <r>
    <s v="Intuitive value-added installation"/>
    <n v="42100"/>
    <n v="79268"/>
    <n v="188"/>
    <x v="1"/>
    <n v="1887"/>
    <n v="42.007419183889773"/>
    <x v="1"/>
    <s v="USD"/>
    <n v="1389160800"/>
    <x v="393"/>
    <b v="0"/>
    <b v="0"/>
    <s v="photography/photography books"/>
    <x v="7"/>
    <x v="14"/>
  </r>
  <r>
    <s v="Managed discrete parallelism"/>
    <n v="40200"/>
    <n v="139468"/>
    <n v="347"/>
    <x v="1"/>
    <n v="4358"/>
    <n v="32.002753556677376"/>
    <x v="1"/>
    <s v="USD"/>
    <n v="1271998800"/>
    <x v="784"/>
    <b v="0"/>
    <b v="1"/>
    <s v="photography/photography books"/>
    <x v="7"/>
    <x v="14"/>
  </r>
  <r>
    <s v="Implemented tangible approach"/>
    <n v="7900"/>
    <n v="5465"/>
    <n v="69"/>
    <x v="0"/>
    <n v="67"/>
    <n v="81.567164179104481"/>
    <x v="1"/>
    <s v="USD"/>
    <n v="1294898400"/>
    <x v="785"/>
    <b v="0"/>
    <b v="0"/>
    <s v="music/rock"/>
    <x v="1"/>
    <x v="1"/>
  </r>
  <r>
    <s v="Re-engineered encompassing definition"/>
    <n v="8300"/>
    <n v="2111"/>
    <n v="25"/>
    <x v="0"/>
    <n v="57"/>
    <n v="37.035087719298247"/>
    <x v="0"/>
    <s v="CAD"/>
    <n v="1559970000"/>
    <x v="229"/>
    <b v="0"/>
    <b v="0"/>
    <s v="photography/photography books"/>
    <x v="7"/>
    <x v="14"/>
  </r>
  <r>
    <s v="Multi-lateral uniform collaboration"/>
    <n v="163600"/>
    <n v="126628"/>
    <n v="77"/>
    <x v="0"/>
    <n v="1229"/>
    <n v="103.033360455655"/>
    <x v="1"/>
    <s v="USD"/>
    <n v="1469509200"/>
    <x v="786"/>
    <b v="0"/>
    <b v="0"/>
    <s v="food/food trucks"/>
    <x v="0"/>
    <x v="0"/>
  </r>
  <r>
    <s v="Enterprise-wide foreground paradigm"/>
    <n v="2700"/>
    <n v="1012"/>
    <n v="37"/>
    <x v="0"/>
    <n v="12"/>
    <n v="84.333333333333329"/>
    <x v="6"/>
    <s v="EUR"/>
    <n v="1579068000"/>
    <x v="787"/>
    <b v="0"/>
    <b v="0"/>
    <s v="music/metal"/>
    <x v="1"/>
    <x v="16"/>
  </r>
  <r>
    <s v="Stand-alone incremental parallelism"/>
    <n v="1000"/>
    <n v="5438"/>
    <n v="544"/>
    <x v="1"/>
    <n v="53"/>
    <n v="102.60377358490567"/>
    <x v="1"/>
    <s v="USD"/>
    <n v="1487743200"/>
    <x v="341"/>
    <b v="0"/>
    <b v="0"/>
    <s v="publishing/nonfiction"/>
    <x v="5"/>
    <x v="9"/>
  </r>
  <r>
    <s v="Persevering 5thgeneration throughput"/>
    <n v="84500"/>
    <n v="193101"/>
    <n v="229"/>
    <x v="1"/>
    <n v="2414"/>
    <n v="79.992129246064621"/>
    <x v="1"/>
    <s v="USD"/>
    <n v="1563685200"/>
    <x v="788"/>
    <b v="0"/>
    <b v="0"/>
    <s v="music/electric music"/>
    <x v="1"/>
    <x v="5"/>
  </r>
  <r>
    <s v="Implemented object-oriented synergy"/>
    <n v="81300"/>
    <n v="31665"/>
    <n v="39"/>
    <x v="0"/>
    <n v="452"/>
    <n v="70.055309734513273"/>
    <x v="1"/>
    <s v="USD"/>
    <n v="1436418000"/>
    <x v="789"/>
    <b v="0"/>
    <b v="1"/>
    <s v="theater/plays"/>
    <x v="3"/>
    <x v="3"/>
  </r>
  <r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s v="Customer-focused mobile Graphic Interface"/>
    <n v="3400"/>
    <n v="8089"/>
    <n v="238"/>
    <x v="1"/>
    <n v="193"/>
    <n v="41.911917098445599"/>
    <x v="1"/>
    <s v="USD"/>
    <n v="1274763600"/>
    <x v="791"/>
    <b v="0"/>
    <b v="0"/>
    <s v="film &amp; video/shorts"/>
    <x v="4"/>
    <x v="12"/>
  </r>
  <r>
    <s v="Horizontal secondary interface"/>
    <n v="170800"/>
    <n v="109374"/>
    <n v="64"/>
    <x v="0"/>
    <n v="1886"/>
    <n v="57.992576882290564"/>
    <x v="1"/>
    <s v="USD"/>
    <n v="1399179600"/>
    <x v="792"/>
    <b v="0"/>
    <b v="1"/>
    <s v="theater/plays"/>
    <x v="3"/>
    <x v="3"/>
  </r>
  <r>
    <s v="Virtual analyzing collaboration"/>
    <n v="1800"/>
    <n v="2129"/>
    <n v="118"/>
    <x v="1"/>
    <n v="52"/>
    <n v="40.942307692307693"/>
    <x v="1"/>
    <s v="USD"/>
    <n v="1275800400"/>
    <x v="556"/>
    <b v="0"/>
    <b v="0"/>
    <s v="theater/plays"/>
    <x v="3"/>
    <x v="3"/>
  </r>
  <r>
    <s v="Multi-tiered explicit focus group"/>
    <n v="150600"/>
    <n v="127745"/>
    <n v="85"/>
    <x v="0"/>
    <n v="1825"/>
    <n v="69.9972602739726"/>
    <x v="1"/>
    <s v="USD"/>
    <n v="1282798800"/>
    <x v="488"/>
    <b v="0"/>
    <b v="0"/>
    <s v="music/indie rock"/>
    <x v="1"/>
    <x v="7"/>
  </r>
  <r>
    <s v="Multi-layered systematic knowledgebase"/>
    <n v="7800"/>
    <n v="2289"/>
    <n v="29"/>
    <x v="0"/>
    <n v="31"/>
    <n v="73.838709677419359"/>
    <x v="1"/>
    <s v="USD"/>
    <n v="1437109200"/>
    <x v="232"/>
    <b v="0"/>
    <b v="1"/>
    <s v="theater/plays"/>
    <x v="3"/>
    <x v="3"/>
  </r>
  <r>
    <s v="Reverse-engineered uniform knowledge user"/>
    <n v="5800"/>
    <n v="12174"/>
    <n v="210"/>
    <x v="1"/>
    <n v="290"/>
    <n v="41.979310344827589"/>
    <x v="1"/>
    <s v="USD"/>
    <n v="1491886800"/>
    <x v="793"/>
    <b v="0"/>
    <b v="0"/>
    <s v="theater/plays"/>
    <x v="3"/>
    <x v="3"/>
  </r>
  <r>
    <s v="Secured dynamic capacity"/>
    <n v="5600"/>
    <n v="9508"/>
    <n v="170"/>
    <x v="1"/>
    <n v="122"/>
    <n v="77.93442622950819"/>
    <x v="1"/>
    <s v="USD"/>
    <n v="1394600400"/>
    <x v="794"/>
    <b v="0"/>
    <b v="1"/>
    <s v="music/electric music"/>
    <x v="1"/>
    <x v="5"/>
  </r>
  <r>
    <s v="Devolved foreground throughput"/>
    <n v="134400"/>
    <n v="155849"/>
    <n v="116"/>
    <x v="1"/>
    <n v="1470"/>
    <n v="106.01972789115646"/>
    <x v="1"/>
    <s v="USD"/>
    <n v="1561352400"/>
    <x v="138"/>
    <b v="0"/>
    <b v="0"/>
    <s v="music/indie rock"/>
    <x v="1"/>
    <x v="7"/>
  </r>
  <r>
    <s v="Synchronized demand-driven infrastructure"/>
    <n v="3000"/>
    <n v="7758"/>
    <n v="259"/>
    <x v="1"/>
    <n v="165"/>
    <n v="47.018181818181816"/>
    <x v="0"/>
    <s v="CAD"/>
    <n v="1322892000"/>
    <x v="795"/>
    <b v="0"/>
    <b v="0"/>
    <s v="film &amp; video/documentary"/>
    <x v="4"/>
    <x v="4"/>
  </r>
  <r>
    <s v="Realigned discrete structure"/>
    <n v="6000"/>
    <n v="13835"/>
    <n v="231"/>
    <x v="1"/>
    <n v="182"/>
    <n v="76.016483516483518"/>
    <x v="1"/>
    <s v="USD"/>
    <n v="1274418000"/>
    <x v="796"/>
    <b v="0"/>
    <b v="0"/>
    <s v="publishing/translations"/>
    <x v="5"/>
    <x v="18"/>
  </r>
  <r>
    <s v="Progressive grid-enabled website"/>
    <n v="8400"/>
    <n v="10770"/>
    <n v="128"/>
    <x v="1"/>
    <n v="199"/>
    <n v="54.120603015075375"/>
    <x v="6"/>
    <s v="EUR"/>
    <n v="1434344400"/>
    <x v="797"/>
    <b v="0"/>
    <b v="1"/>
    <s v="film &amp; video/documentary"/>
    <x v="4"/>
    <x v="4"/>
  </r>
  <r>
    <s v="Organic cohesive neural-net"/>
    <n v="1700"/>
    <n v="3208"/>
    <n v="189"/>
    <x v="1"/>
    <n v="56"/>
    <n v="57.285714285714285"/>
    <x v="4"/>
    <s v="GBP"/>
    <n v="1373518800"/>
    <x v="798"/>
    <b v="0"/>
    <b v="1"/>
    <s v="film &amp; video/television"/>
    <x v="4"/>
    <x v="19"/>
  </r>
  <r>
    <s v="Integrated demand-driven info-mediaries"/>
    <n v="159800"/>
    <n v="11108"/>
    <n v="7"/>
    <x v="0"/>
    <n v="107"/>
    <n v="103.81308411214954"/>
    <x v="1"/>
    <s v="USD"/>
    <n v="1517637600"/>
    <x v="799"/>
    <b v="0"/>
    <b v="0"/>
    <s v="theater/plays"/>
    <x v="3"/>
    <x v="3"/>
  </r>
  <r>
    <s v="Reverse-engineered client-server extranet"/>
    <n v="19800"/>
    <n v="153338"/>
    <n v="774"/>
    <x v="1"/>
    <n v="1460"/>
    <n v="105.02602739726028"/>
    <x v="2"/>
    <s v="AUD"/>
    <n v="1310619600"/>
    <x v="800"/>
    <b v="0"/>
    <b v="1"/>
    <s v="food/food trucks"/>
    <x v="0"/>
    <x v="0"/>
  </r>
  <r>
    <s v="Organized discrete encoding"/>
    <n v="8800"/>
    <n v="2437"/>
    <n v="28"/>
    <x v="0"/>
    <n v="27"/>
    <n v="90.259259259259252"/>
    <x v="1"/>
    <s v="USD"/>
    <n v="1556427600"/>
    <x v="368"/>
    <b v="0"/>
    <b v="0"/>
    <s v="theater/plays"/>
    <x v="3"/>
    <x v="3"/>
  </r>
  <r>
    <s v="Balanced regional flexibility"/>
    <n v="179100"/>
    <n v="93991"/>
    <n v="52"/>
    <x v="0"/>
    <n v="1221"/>
    <n v="76.978705978705975"/>
    <x v="1"/>
    <s v="USD"/>
    <n v="1576476000"/>
    <x v="801"/>
    <b v="0"/>
    <b v="0"/>
    <s v="film &amp; video/documentary"/>
    <x v="4"/>
    <x v="4"/>
  </r>
  <r>
    <s v="Implemented multimedia time-frame"/>
    <n v="3100"/>
    <n v="12620"/>
    <n v="407"/>
    <x v="1"/>
    <n v="123"/>
    <n v="102.60162601626017"/>
    <x v="5"/>
    <s v="CHF"/>
    <n v="1381122000"/>
    <x v="802"/>
    <b v="0"/>
    <b v="0"/>
    <s v="music/jazz"/>
    <x v="1"/>
    <x v="17"/>
  </r>
  <r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s v="Versatile bottom-line definition"/>
    <n v="5600"/>
    <n v="8746"/>
    <n v="156"/>
    <x v="1"/>
    <n v="159"/>
    <n v="55.0062893081761"/>
    <x v="1"/>
    <s v="USD"/>
    <n v="1531803600"/>
    <x v="482"/>
    <b v="0"/>
    <b v="1"/>
    <s v="music/rock"/>
    <x v="1"/>
    <x v="1"/>
  </r>
  <r>
    <s v="Integrated bifurcated software"/>
    <n v="1400"/>
    <n v="3534"/>
    <n v="252"/>
    <x v="1"/>
    <n v="110"/>
    <n v="32.127272727272725"/>
    <x v="1"/>
    <s v="USD"/>
    <n v="1454133600"/>
    <x v="496"/>
    <b v="0"/>
    <b v="0"/>
    <s v="technology/web"/>
    <x v="2"/>
    <x v="2"/>
  </r>
  <r>
    <s v="Assimilated next generation instruction set"/>
    <n v="41000"/>
    <n v="709"/>
    <n v="2"/>
    <x v="2"/>
    <n v="14"/>
    <n v="50.642857142857146"/>
    <x v="1"/>
    <s v="USD"/>
    <n v="1336194000"/>
    <x v="804"/>
    <b v="0"/>
    <b v="1"/>
    <s v="publishing/nonfiction"/>
    <x v="5"/>
    <x v="9"/>
  </r>
  <r>
    <s v="Digitized foreground array"/>
    <n v="6500"/>
    <n v="795"/>
    <n v="12"/>
    <x v="0"/>
    <n v="16"/>
    <n v="49.6875"/>
    <x v="1"/>
    <s v="USD"/>
    <n v="1349326800"/>
    <x v="805"/>
    <b v="0"/>
    <b v="0"/>
    <s v="publishing/radio &amp; podcasts"/>
    <x v="5"/>
    <x v="15"/>
  </r>
  <r>
    <s v="Re-engineered clear-thinking project"/>
    <n v="7900"/>
    <n v="12955"/>
    <n v="164"/>
    <x v="1"/>
    <n v="236"/>
    <n v="54.894067796610166"/>
    <x v="1"/>
    <s v="USD"/>
    <n v="1379566800"/>
    <x v="806"/>
    <b v="0"/>
    <b v="0"/>
    <s v="theater/plays"/>
    <x v="3"/>
    <x v="3"/>
  </r>
  <r>
    <s v="Implemented even-keeled standardization"/>
    <n v="5500"/>
    <n v="8964"/>
    <n v="163"/>
    <x v="1"/>
    <n v="191"/>
    <n v="46.931937172774866"/>
    <x v="1"/>
    <s v="USD"/>
    <n v="1494651600"/>
    <x v="807"/>
    <b v="1"/>
    <b v="1"/>
    <s v="film &amp; video/documentary"/>
    <x v="4"/>
    <x v="4"/>
  </r>
  <r>
    <s v="Quality-focused asymmetric adapter"/>
    <n v="9100"/>
    <n v="1843"/>
    <n v="20"/>
    <x v="0"/>
    <n v="41"/>
    <n v="44.951219512195124"/>
    <x v="1"/>
    <s v="USD"/>
    <n v="1303880400"/>
    <x v="808"/>
    <b v="0"/>
    <b v="0"/>
    <s v="theater/plays"/>
    <x v="3"/>
    <x v="3"/>
  </r>
  <r>
    <s v="Networked intangible help-desk"/>
    <n v="38200"/>
    <n v="121950"/>
    <n v="319"/>
    <x v="1"/>
    <n v="3934"/>
    <n v="30.99898322318251"/>
    <x v="1"/>
    <s v="USD"/>
    <n v="1335934800"/>
    <x v="104"/>
    <b v="0"/>
    <b v="0"/>
    <s v="games/video games"/>
    <x v="6"/>
    <x v="11"/>
  </r>
  <r>
    <s v="Synchronized attitude-oriented frame"/>
    <n v="1800"/>
    <n v="8621"/>
    <n v="479"/>
    <x v="1"/>
    <n v="80"/>
    <n v="107.7625"/>
    <x v="0"/>
    <s v="CAD"/>
    <n v="1528088400"/>
    <x v="809"/>
    <b v="0"/>
    <b v="1"/>
    <s v="theater/plays"/>
    <x v="3"/>
    <x v="3"/>
  </r>
  <r>
    <s v="Proactive incremental architecture"/>
    <n v="154500"/>
    <n v="30215"/>
    <n v="20"/>
    <x v="3"/>
    <n v="296"/>
    <n v="102.07770270270271"/>
    <x v="1"/>
    <s v="USD"/>
    <n v="1421906400"/>
    <x v="810"/>
    <b v="0"/>
    <b v="0"/>
    <s v="theater/plays"/>
    <x v="3"/>
    <x v="3"/>
  </r>
  <r>
    <s v="Cloned responsive standardization"/>
    <n v="5800"/>
    <n v="11539"/>
    <n v="199"/>
    <x v="1"/>
    <n v="462"/>
    <n v="24.976190476190474"/>
    <x v="1"/>
    <s v="USD"/>
    <n v="1568005200"/>
    <x v="811"/>
    <b v="1"/>
    <b v="0"/>
    <s v="technology/web"/>
    <x v="2"/>
    <x v="2"/>
  </r>
  <r>
    <s v="Reduced bifurcated pricing structure"/>
    <n v="1800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s v="Re-engineered asymmetric challenge"/>
    <n v="70200"/>
    <n v="35536"/>
    <n v="51"/>
    <x v="0"/>
    <n v="523"/>
    <n v="67.946462715105156"/>
    <x v="2"/>
    <s v="AUD"/>
    <n v="1557637200"/>
    <x v="813"/>
    <b v="0"/>
    <b v="0"/>
    <s v="film &amp; video/drama"/>
    <x v="4"/>
    <x v="6"/>
  </r>
  <r>
    <s v="Diverse client-driven conglomeration"/>
    <n v="6400"/>
    <n v="3676"/>
    <n v="57"/>
    <x v="0"/>
    <n v="141"/>
    <n v="26.070921985815602"/>
    <x v="4"/>
    <s v="GBP"/>
    <n v="1375592400"/>
    <x v="814"/>
    <b v="0"/>
    <b v="0"/>
    <s v="theater/plays"/>
    <x v="3"/>
    <x v="3"/>
  </r>
  <r>
    <s v="Configurable upward-trending solution"/>
    <n v="125900"/>
    <n v="195936"/>
    <n v="156"/>
    <x v="1"/>
    <n v="1866"/>
    <n v="105.0032154340836"/>
    <x v="4"/>
    <s v="GBP"/>
    <n v="1503982800"/>
    <x v="815"/>
    <b v="0"/>
    <b v="0"/>
    <s v="film &amp; video/television"/>
    <x v="4"/>
    <x v="19"/>
  </r>
  <r>
    <s v="Persistent bandwidth-monitored framework"/>
    <n v="3700"/>
    <n v="1343"/>
    <n v="36"/>
    <x v="0"/>
    <n v="52"/>
    <n v="25.826923076923077"/>
    <x v="1"/>
    <s v="USD"/>
    <n v="1418882400"/>
    <x v="414"/>
    <b v="0"/>
    <b v="0"/>
    <s v="photography/photography books"/>
    <x v="7"/>
    <x v="14"/>
  </r>
  <r>
    <s v="Polarized discrete product"/>
    <n v="3600"/>
    <n v="2097"/>
    <n v="58"/>
    <x v="2"/>
    <n v="27"/>
    <n v="77.666666666666671"/>
    <x v="4"/>
    <s v="GBP"/>
    <n v="1309237200"/>
    <x v="816"/>
    <b v="0"/>
    <b v="1"/>
    <s v="film &amp; video/shorts"/>
    <x v="4"/>
    <x v="12"/>
  </r>
  <r>
    <s v="Seamless dynamic website"/>
    <n v="3800"/>
    <n v="9021"/>
    <n v="237"/>
    <x v="1"/>
    <n v="156"/>
    <n v="57.82692307692308"/>
    <x v="5"/>
    <s v="CHF"/>
    <n v="1343365200"/>
    <x v="82"/>
    <b v="0"/>
    <b v="0"/>
    <s v="publishing/radio &amp; podcasts"/>
    <x v="5"/>
    <x v="15"/>
  </r>
  <r>
    <s v="Extended multimedia firmware"/>
    <n v="35600"/>
    <n v="20915"/>
    <n v="59"/>
    <x v="0"/>
    <n v="225"/>
    <n v="92.955555555555549"/>
    <x v="2"/>
    <s v="AUD"/>
    <n v="1507957200"/>
    <x v="817"/>
    <b v="0"/>
    <b v="1"/>
    <s v="theater/plays"/>
    <x v="3"/>
    <x v="3"/>
  </r>
  <r>
    <s v="Versatile directional project"/>
    <n v="5300"/>
    <n v="9676"/>
    <n v="183"/>
    <x v="1"/>
    <n v="255"/>
    <n v="37.945098039215686"/>
    <x v="1"/>
    <s v="USD"/>
    <n v="1549519200"/>
    <x v="818"/>
    <b v="1"/>
    <b v="0"/>
    <s v="film &amp; video/animation"/>
    <x v="4"/>
    <x v="10"/>
  </r>
  <r>
    <s v="Profound directional knowledge user"/>
    <n v="160400"/>
    <n v="1210"/>
    <n v="1"/>
    <x v="0"/>
    <n v="38"/>
    <n v="31.842105263157894"/>
    <x v="1"/>
    <s v="USD"/>
    <n v="1329026400"/>
    <x v="819"/>
    <b v="0"/>
    <b v="0"/>
    <s v="technology/web"/>
    <x v="2"/>
    <x v="2"/>
  </r>
  <r>
    <s v="Ameliorated logistical capability"/>
    <n v="51400"/>
    <n v="90440"/>
    <n v="176"/>
    <x v="1"/>
    <n v="2261"/>
    <n v="40"/>
    <x v="1"/>
    <s v="USD"/>
    <n v="1544335200"/>
    <x v="320"/>
    <b v="0"/>
    <b v="1"/>
    <s v="music/world music"/>
    <x v="1"/>
    <x v="21"/>
  </r>
  <r>
    <s v="Sharable discrete definition"/>
    <n v="1700"/>
    <n v="4044"/>
    <n v="238"/>
    <x v="1"/>
    <n v="40"/>
    <n v="101.1"/>
    <x v="1"/>
    <s v="USD"/>
    <n v="1279083600"/>
    <x v="820"/>
    <b v="0"/>
    <b v="0"/>
    <s v="theater/plays"/>
    <x v="3"/>
    <x v="3"/>
  </r>
  <r>
    <s v="User-friendly next generation core"/>
    <n v="39400"/>
    <n v="192292"/>
    <n v="488"/>
    <x v="1"/>
    <n v="2289"/>
    <n v="84.006989951944078"/>
    <x v="6"/>
    <s v="EUR"/>
    <n v="1572498000"/>
    <x v="821"/>
    <b v="0"/>
    <b v="0"/>
    <s v="theater/plays"/>
    <x v="3"/>
    <x v="3"/>
  </r>
  <r>
    <s v="Profit-focused empowering system engine"/>
    <n v="3000"/>
    <n v="6722"/>
    <n v="224"/>
    <x v="1"/>
    <n v="65"/>
    <n v="103.41538461538461"/>
    <x v="1"/>
    <s v="USD"/>
    <n v="1506056400"/>
    <x v="822"/>
    <b v="0"/>
    <b v="0"/>
    <s v="theater/plays"/>
    <x v="3"/>
    <x v="3"/>
  </r>
  <r>
    <s v="Synchronized cohesive encoding"/>
    <n v="8700"/>
    <n v="1577"/>
    <n v="18"/>
    <x v="0"/>
    <n v="15"/>
    <n v="105.13333333333334"/>
    <x v="1"/>
    <s v="USD"/>
    <n v="1463029200"/>
    <x v="823"/>
    <b v="0"/>
    <b v="0"/>
    <s v="food/food trucks"/>
    <x v="0"/>
    <x v="0"/>
  </r>
  <r>
    <s v="Synergistic dynamic utilization"/>
    <n v="7200"/>
    <n v="3301"/>
    <n v="46"/>
    <x v="0"/>
    <n v="37"/>
    <n v="89.21621621621621"/>
    <x v="1"/>
    <s v="USD"/>
    <n v="1342069200"/>
    <x v="824"/>
    <b v="0"/>
    <b v="0"/>
    <s v="theater/plays"/>
    <x v="3"/>
    <x v="3"/>
  </r>
  <r>
    <s v="Triple-buffered bi-directional model"/>
    <n v="167400"/>
    <n v="196386"/>
    <n v="117"/>
    <x v="1"/>
    <n v="3777"/>
    <n v="51.995234312946785"/>
    <x v="6"/>
    <s v="EUR"/>
    <n v="1388296800"/>
    <x v="497"/>
    <b v="0"/>
    <b v="0"/>
    <s v="technology/web"/>
    <x v="2"/>
    <x v="2"/>
  </r>
  <r>
    <s v="Polarized tertiary function"/>
    <n v="5500"/>
    <n v="11952"/>
    <n v="217"/>
    <x v="1"/>
    <n v="184"/>
    <n v="64.956521739130437"/>
    <x v="4"/>
    <s v="GBP"/>
    <n v="1493787600"/>
    <x v="825"/>
    <b v="0"/>
    <b v="0"/>
    <s v="theater/plays"/>
    <x v="3"/>
    <x v="3"/>
  </r>
  <r>
    <s v="Configurable fault-tolerant structure"/>
    <n v="3500"/>
    <n v="3930"/>
    <n v="112"/>
    <x v="1"/>
    <n v="85"/>
    <n v="46.235294117647058"/>
    <x v="1"/>
    <s v="USD"/>
    <n v="1424844000"/>
    <x v="826"/>
    <b v="0"/>
    <b v="1"/>
    <s v="theater/plays"/>
    <x v="3"/>
    <x v="3"/>
  </r>
  <r>
    <s v="Digitized 24/7 budgetary management"/>
    <n v="7900"/>
    <n v="5729"/>
    <n v="73"/>
    <x v="0"/>
    <n v="112"/>
    <n v="51.151785714285715"/>
    <x v="1"/>
    <s v="USD"/>
    <n v="1403931600"/>
    <x v="827"/>
    <b v="0"/>
    <b v="1"/>
    <s v="theater/plays"/>
    <x v="3"/>
    <x v="3"/>
  </r>
  <r>
    <s v="Stand-alone zero tolerance algorithm"/>
    <n v="2300"/>
    <n v="4883"/>
    <n v="212"/>
    <x v="1"/>
    <n v="144"/>
    <n v="33.909722222222221"/>
    <x v="1"/>
    <s v="USD"/>
    <n v="1394514000"/>
    <x v="828"/>
    <b v="0"/>
    <b v="0"/>
    <s v="music/rock"/>
    <x v="1"/>
    <x v="1"/>
  </r>
  <r>
    <s v="Implemented tangible support"/>
    <n v="73000"/>
    <n v="175015"/>
    <n v="240"/>
    <x v="1"/>
    <n v="1902"/>
    <n v="92.016298633017882"/>
    <x v="1"/>
    <s v="USD"/>
    <n v="1365397200"/>
    <x v="829"/>
    <b v="0"/>
    <b v="0"/>
    <s v="theater/plays"/>
    <x v="3"/>
    <x v="3"/>
  </r>
  <r>
    <s v="Reactive radical framework"/>
    <n v="6200"/>
    <n v="11280"/>
    <n v="182"/>
    <x v="1"/>
    <n v="105"/>
    <n v="107.42857142857143"/>
    <x v="1"/>
    <s v="USD"/>
    <n v="1456120800"/>
    <x v="830"/>
    <b v="0"/>
    <b v="0"/>
    <s v="theater/plays"/>
    <x v="3"/>
    <x v="3"/>
  </r>
  <r>
    <s v="Object-based full-range knowledge user"/>
    <n v="6100"/>
    <n v="10012"/>
    <n v="164"/>
    <x v="1"/>
    <n v="132"/>
    <n v="75.848484848484844"/>
    <x v="1"/>
    <s v="USD"/>
    <n v="1437714000"/>
    <x v="94"/>
    <b v="0"/>
    <b v="0"/>
    <s v="theater/plays"/>
    <x v="3"/>
    <x v="3"/>
  </r>
  <r>
    <s v="Enhanced composite contingency"/>
    <n v="103200"/>
    <n v="1690"/>
    <n v="2"/>
    <x v="0"/>
    <n v="21"/>
    <n v="80.476190476190482"/>
    <x v="1"/>
    <s v="USD"/>
    <n v="1563771600"/>
    <x v="831"/>
    <b v="1"/>
    <b v="0"/>
    <s v="theater/plays"/>
    <x v="3"/>
    <x v="3"/>
  </r>
  <r>
    <s v="Cloned fresh-thinking model"/>
    <n v="171000"/>
    <n v="84891"/>
    <n v="50"/>
    <x v="3"/>
    <n v="976"/>
    <n v="86.978483606557376"/>
    <x v="1"/>
    <s v="USD"/>
    <n v="1448517600"/>
    <x v="832"/>
    <b v="0"/>
    <b v="0"/>
    <s v="film &amp; video/documentary"/>
    <x v="4"/>
    <x v="4"/>
  </r>
  <r>
    <s v="Total dedicated benchmark"/>
    <n v="9200"/>
    <n v="10093"/>
    <n v="110"/>
    <x v="1"/>
    <n v="96"/>
    <n v="105.13541666666667"/>
    <x v="1"/>
    <s v="USD"/>
    <n v="1528779600"/>
    <x v="833"/>
    <b v="0"/>
    <b v="1"/>
    <s v="publishing/fiction"/>
    <x v="5"/>
    <x v="13"/>
  </r>
  <r>
    <s v="Streamlined human-resource Graphic Interface"/>
    <n v="7800"/>
    <n v="3839"/>
    <n v="49"/>
    <x v="0"/>
    <n v="67"/>
    <n v="57.298507462686565"/>
    <x v="1"/>
    <s v="USD"/>
    <n v="1304744400"/>
    <x v="834"/>
    <b v="0"/>
    <b v="1"/>
    <s v="games/video games"/>
    <x v="6"/>
    <x v="11"/>
  </r>
  <r>
    <s v="Upgradable analyzing core"/>
    <n v="9900"/>
    <n v="6161"/>
    <n v="62"/>
    <x v="2"/>
    <n v="66"/>
    <n v="93.348484848484844"/>
    <x v="0"/>
    <s v="CAD"/>
    <n v="1354341600"/>
    <x v="835"/>
    <b v="0"/>
    <b v="0"/>
    <s v="technology/web"/>
    <x v="2"/>
    <x v="2"/>
  </r>
  <r>
    <s v="Profound exuding pricing structure"/>
    <n v="43000"/>
    <n v="5615"/>
    <n v="13"/>
    <x v="0"/>
    <n v="78"/>
    <n v="71.987179487179489"/>
    <x v="1"/>
    <s v="USD"/>
    <n v="1294552800"/>
    <x v="836"/>
    <b v="1"/>
    <b v="0"/>
    <s v="theater/plays"/>
    <x v="3"/>
    <x v="3"/>
  </r>
  <r>
    <s v="Horizontal optimizing model"/>
    <n v="9600"/>
    <n v="6205"/>
    <n v="65"/>
    <x v="0"/>
    <n v="67"/>
    <n v="92.611940298507463"/>
    <x v="2"/>
    <s v="AUD"/>
    <n v="1295935200"/>
    <x v="611"/>
    <b v="0"/>
    <b v="0"/>
    <s v="theater/plays"/>
    <x v="3"/>
    <x v="3"/>
  </r>
  <r>
    <s v="Synchronized fault-tolerant algorithm"/>
    <n v="7500"/>
    <n v="11969"/>
    <n v="160"/>
    <x v="1"/>
    <n v="114"/>
    <n v="104.99122807017544"/>
    <x v="1"/>
    <s v="USD"/>
    <n v="1411534800"/>
    <x v="837"/>
    <b v="0"/>
    <b v="0"/>
    <s v="food/food trucks"/>
    <x v="0"/>
    <x v="0"/>
  </r>
  <r>
    <s v="Streamlined 5thgeneration intranet"/>
    <n v="10000"/>
    <n v="8142"/>
    <n v="81"/>
    <x v="0"/>
    <n v="263"/>
    <n v="30.958174904942965"/>
    <x v="2"/>
    <s v="AUD"/>
    <n v="1486706400"/>
    <x v="334"/>
    <b v="0"/>
    <b v="0"/>
    <s v="photography/photography books"/>
    <x v="7"/>
    <x v="14"/>
  </r>
  <r>
    <s v="Cross-group clear-thinking task-force"/>
    <n v="172000"/>
    <n v="55805"/>
    <n v="32"/>
    <x v="0"/>
    <n v="1691"/>
    <n v="33.001182732111175"/>
    <x v="1"/>
    <s v="USD"/>
    <n v="1333602000"/>
    <x v="838"/>
    <b v="1"/>
    <b v="0"/>
    <s v="photography/photography books"/>
    <x v="7"/>
    <x v="14"/>
  </r>
  <r>
    <s v="Public-key bandwidth-monitored intranet"/>
    <n v="153700"/>
    <n v="15238"/>
    <n v="10"/>
    <x v="0"/>
    <n v="181"/>
    <n v="84.187845303867405"/>
    <x v="1"/>
    <s v="USD"/>
    <n v="1308200400"/>
    <x v="839"/>
    <b v="0"/>
    <b v="0"/>
    <s v="theater/plays"/>
    <x v="3"/>
    <x v="3"/>
  </r>
  <r>
    <s v="Upgradable clear-thinking hardware"/>
    <n v="3600"/>
    <n v="961"/>
    <n v="27"/>
    <x v="0"/>
    <n v="13"/>
    <n v="73.92307692307692"/>
    <x v="1"/>
    <s v="USD"/>
    <n v="1411707600"/>
    <x v="216"/>
    <b v="0"/>
    <b v="0"/>
    <s v="theater/plays"/>
    <x v="3"/>
    <x v="3"/>
  </r>
  <r>
    <s v="Integrated holistic paradigm"/>
    <n v="9400"/>
    <n v="5918"/>
    <n v="63"/>
    <x v="3"/>
    <n v="160"/>
    <n v="36.987499999999997"/>
    <x v="1"/>
    <s v="USD"/>
    <n v="1418364000"/>
    <x v="840"/>
    <b v="1"/>
    <b v="1"/>
    <s v="film &amp; video/documentary"/>
    <x v="4"/>
    <x v="4"/>
  </r>
  <r>
    <s v="Seamless clear-thinking conglomeration"/>
    <n v="5900"/>
    <n v="9520"/>
    <n v="161"/>
    <x v="1"/>
    <n v="203"/>
    <n v="46.896551724137929"/>
    <x v="1"/>
    <s v="USD"/>
    <n v="1429333200"/>
    <x v="133"/>
    <b v="0"/>
    <b v="0"/>
    <s v="technology/web"/>
    <x v="2"/>
    <x v="2"/>
  </r>
  <r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s v="Re-engineered 24hour matrix"/>
    <n v="14500"/>
    <n v="159056"/>
    <n v="1097"/>
    <x v="1"/>
    <n v="1559"/>
    <n v="102.02437459910199"/>
    <x v="1"/>
    <s v="USD"/>
    <n v="1482732000"/>
    <x v="721"/>
    <b v="0"/>
    <b v="1"/>
    <s v="music/rock"/>
    <x v="1"/>
    <x v="1"/>
  </r>
  <r>
    <s v="Virtual multi-tasking core"/>
    <n v="145500"/>
    <n v="101987"/>
    <n v="70"/>
    <x v="3"/>
    <n v="2266"/>
    <n v="45.007502206531335"/>
    <x v="1"/>
    <s v="USD"/>
    <n v="1470718800"/>
    <x v="841"/>
    <b v="0"/>
    <b v="0"/>
    <s v="film &amp; video/documentary"/>
    <x v="4"/>
    <x v="4"/>
  </r>
  <r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s v="Enterprise-wide client-driven policy"/>
    <n v="42600"/>
    <n v="156384"/>
    <n v="367"/>
    <x v="1"/>
    <n v="1548"/>
    <n v="101.02325581395348"/>
    <x v="2"/>
    <s v="AUD"/>
    <n v="1348290000"/>
    <x v="843"/>
    <b v="0"/>
    <b v="0"/>
    <s v="technology/web"/>
    <x v="2"/>
    <x v="2"/>
  </r>
  <r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s v="Re-engineered composite focus group"/>
    <n v="187600"/>
    <n v="35698"/>
    <n v="19"/>
    <x v="0"/>
    <n v="830"/>
    <n v="43.00963855421687"/>
    <x v="1"/>
    <s v="USD"/>
    <n v="1450764000"/>
    <x v="845"/>
    <b v="0"/>
    <b v="0"/>
    <s v="film &amp; video/science fiction"/>
    <x v="4"/>
    <x v="22"/>
  </r>
  <r>
    <s v="Profound mission-critical function"/>
    <n v="9800"/>
    <n v="12434"/>
    <n v="127"/>
    <x v="1"/>
    <n v="131"/>
    <n v="94.916030534351151"/>
    <x v="1"/>
    <s v="USD"/>
    <n v="1329372000"/>
    <x v="846"/>
    <b v="0"/>
    <b v="0"/>
    <s v="theater/plays"/>
    <x v="3"/>
    <x v="3"/>
  </r>
  <r>
    <s v="De-engineered zero-defect open system"/>
    <n v="1100"/>
    <n v="8081"/>
    <n v="735"/>
    <x v="1"/>
    <n v="112"/>
    <n v="72.151785714285708"/>
    <x v="1"/>
    <s v="USD"/>
    <n v="1277096400"/>
    <x v="847"/>
    <b v="0"/>
    <b v="0"/>
    <s v="film &amp; video/animation"/>
    <x v="4"/>
    <x v="10"/>
  </r>
  <r>
    <s v="Operative hybrid utilization"/>
    <n v="145000"/>
    <n v="6631"/>
    <n v="5"/>
    <x v="0"/>
    <n v="130"/>
    <n v="51.007692307692309"/>
    <x v="1"/>
    <s v="USD"/>
    <n v="1277701200"/>
    <x v="688"/>
    <b v="0"/>
    <b v="0"/>
    <s v="publishing/translations"/>
    <x v="5"/>
    <x v="18"/>
  </r>
  <r>
    <s v="Function-based interactive matrix"/>
    <n v="5500"/>
    <n v="4678"/>
    <n v="85"/>
    <x v="0"/>
    <n v="55"/>
    <n v="85.054545454545448"/>
    <x v="1"/>
    <s v="USD"/>
    <n v="1454911200"/>
    <x v="848"/>
    <b v="0"/>
    <b v="0"/>
    <s v="technology/web"/>
    <x v="2"/>
    <x v="2"/>
  </r>
  <r>
    <s v="Optimized content-based collaboration"/>
    <n v="5700"/>
    <n v="6800"/>
    <n v="119"/>
    <x v="1"/>
    <n v="155"/>
    <n v="43.87096774193548"/>
    <x v="1"/>
    <s v="USD"/>
    <n v="1297922400"/>
    <x v="248"/>
    <b v="0"/>
    <b v="0"/>
    <s v="publishing/translations"/>
    <x v="5"/>
    <x v="18"/>
  </r>
  <r>
    <s v="User-centric cohesive policy"/>
    <n v="3600"/>
    <n v="10657"/>
    <n v="296"/>
    <x v="1"/>
    <n v="266"/>
    <n v="40.063909774436091"/>
    <x v="1"/>
    <s v="USD"/>
    <n v="1384408800"/>
    <x v="849"/>
    <b v="0"/>
    <b v="0"/>
    <s v="food/food trucks"/>
    <x v="0"/>
    <x v="0"/>
  </r>
  <r>
    <s v="Ergonomic methodical hub"/>
    <n v="5900"/>
    <n v="4997"/>
    <n v="85"/>
    <x v="0"/>
    <n v="114"/>
    <n v="43.833333333333336"/>
    <x v="6"/>
    <s v="EUR"/>
    <n v="1299304800"/>
    <x v="850"/>
    <b v="0"/>
    <b v="1"/>
    <s v="photography/photography books"/>
    <x v="7"/>
    <x v="14"/>
  </r>
  <r>
    <s v="Devolved disintermediate encryption"/>
    <n v="3700"/>
    <n v="13164"/>
    <n v="356"/>
    <x v="1"/>
    <n v="155"/>
    <n v="84.92903225806451"/>
    <x v="1"/>
    <s v="USD"/>
    <n v="1431320400"/>
    <x v="851"/>
    <b v="0"/>
    <b v="0"/>
    <s v="theater/plays"/>
    <x v="3"/>
    <x v="3"/>
  </r>
  <r>
    <s v="Phased clear-thinking policy"/>
    <n v="2200"/>
    <n v="8501"/>
    <n v="386"/>
    <x v="1"/>
    <n v="207"/>
    <n v="41.067632850241544"/>
    <x v="4"/>
    <s v="GBP"/>
    <n v="1264399200"/>
    <x v="852"/>
    <b v="0"/>
    <b v="0"/>
    <s v="music/rock"/>
    <x v="1"/>
    <x v="1"/>
  </r>
  <r>
    <s v="Seamless solution-oriented capacity"/>
    <n v="1700"/>
    <n v="13468"/>
    <n v="792"/>
    <x v="1"/>
    <n v="245"/>
    <n v="54.971428571428568"/>
    <x v="1"/>
    <s v="USD"/>
    <n v="1497502800"/>
    <x v="853"/>
    <b v="0"/>
    <b v="0"/>
    <s v="theater/plays"/>
    <x v="3"/>
    <x v="3"/>
  </r>
  <r>
    <s v="Organized human-resource attitude"/>
    <n v="88400"/>
    <n v="121138"/>
    <n v="137"/>
    <x v="1"/>
    <n v="1573"/>
    <n v="77.010807374443743"/>
    <x v="1"/>
    <s v="USD"/>
    <n v="1333688400"/>
    <x v="104"/>
    <b v="0"/>
    <b v="0"/>
    <s v="music/world music"/>
    <x v="1"/>
    <x v="21"/>
  </r>
  <r>
    <s v="Open-architected disintermediate budgetary management"/>
    <n v="2400"/>
    <n v="8117"/>
    <n v="338"/>
    <x v="1"/>
    <n v="114"/>
    <n v="71.201754385964918"/>
    <x v="1"/>
    <s v="USD"/>
    <n v="1293861600"/>
    <x v="854"/>
    <b v="0"/>
    <b v="0"/>
    <s v="food/food trucks"/>
    <x v="0"/>
    <x v="0"/>
  </r>
  <r>
    <s v="Multi-lateral radical solution"/>
    <n v="7900"/>
    <n v="8550"/>
    <n v="108"/>
    <x v="1"/>
    <n v="93"/>
    <n v="91.935483870967744"/>
    <x v="1"/>
    <s v="USD"/>
    <n v="1576994400"/>
    <x v="855"/>
    <b v="0"/>
    <b v="0"/>
    <s v="theater/plays"/>
    <x v="3"/>
    <x v="3"/>
  </r>
  <r>
    <s v="Inverse context-sensitive info-mediaries"/>
    <n v="94900"/>
    <n v="57659"/>
    <n v="61"/>
    <x v="0"/>
    <n v="594"/>
    <n v="97.069023569023571"/>
    <x v="1"/>
    <s v="USD"/>
    <n v="1304917200"/>
    <x v="856"/>
    <b v="0"/>
    <b v="0"/>
    <s v="theater/plays"/>
    <x v="3"/>
    <x v="3"/>
  </r>
  <r>
    <s v="Versatile neutral workforce"/>
    <n v="5100"/>
    <n v="1414"/>
    <n v="28"/>
    <x v="0"/>
    <n v="24"/>
    <n v="58.916666666666664"/>
    <x v="1"/>
    <s v="USD"/>
    <n v="1381208400"/>
    <x v="857"/>
    <b v="0"/>
    <b v="0"/>
    <s v="film &amp; video/television"/>
    <x v="4"/>
    <x v="19"/>
  </r>
  <r>
    <s v="Multi-tiered systematic knowledge user"/>
    <n v="42700"/>
    <n v="97524"/>
    <n v="228"/>
    <x v="1"/>
    <n v="1681"/>
    <n v="58.015466983938133"/>
    <x v="1"/>
    <s v="USD"/>
    <n v="1401685200"/>
    <x v="858"/>
    <b v="0"/>
    <b v="1"/>
    <s v="technology/web"/>
    <x v="2"/>
    <x v="2"/>
  </r>
  <r>
    <s v="Programmable multi-state algorithm"/>
    <n v="121100"/>
    <n v="26176"/>
    <n v="22"/>
    <x v="0"/>
    <n v="252"/>
    <n v="103.87301587301587"/>
    <x v="1"/>
    <s v="USD"/>
    <n v="1291960800"/>
    <x v="859"/>
    <b v="0"/>
    <b v="1"/>
    <s v="theater/plays"/>
    <x v="3"/>
    <x v="3"/>
  </r>
  <r>
    <s v="Multi-channeled reciprocal interface"/>
    <n v="800"/>
    <n v="2991"/>
    <n v="374"/>
    <x v="1"/>
    <n v="32"/>
    <n v="93.46875"/>
    <x v="1"/>
    <s v="USD"/>
    <n v="1368853200"/>
    <x v="860"/>
    <b v="0"/>
    <b v="0"/>
    <s v="music/indie rock"/>
    <x v="1"/>
    <x v="7"/>
  </r>
  <r>
    <s v="Right-sized maximized migration"/>
    <n v="5400"/>
    <n v="8366"/>
    <n v="155"/>
    <x v="1"/>
    <n v="135"/>
    <n v="61.970370370370368"/>
    <x v="1"/>
    <s v="USD"/>
    <n v="1448776800"/>
    <x v="264"/>
    <b v="0"/>
    <b v="1"/>
    <s v="theater/plays"/>
    <x v="3"/>
    <x v="3"/>
  </r>
  <r>
    <s v="Self-enabling value-added artificial intelligence"/>
    <n v="4000"/>
    <n v="12886"/>
    <n v="322"/>
    <x v="1"/>
    <n v="140"/>
    <n v="92.042857142857144"/>
    <x v="1"/>
    <s v="USD"/>
    <n v="1296194400"/>
    <x v="65"/>
    <b v="0"/>
    <b v="1"/>
    <s v="theater/plays"/>
    <x v="3"/>
    <x v="3"/>
  </r>
  <r>
    <s v="Vision-oriented interactive solution"/>
    <n v="7000"/>
    <n v="5177"/>
    <n v="74"/>
    <x v="0"/>
    <n v="67"/>
    <n v="77.268656716417908"/>
    <x v="1"/>
    <s v="USD"/>
    <n v="1517983200"/>
    <x v="861"/>
    <b v="0"/>
    <b v="0"/>
    <s v="food/food trucks"/>
    <x v="0"/>
    <x v="0"/>
  </r>
  <r>
    <s v="Fundamental user-facing productivity"/>
    <n v="1000"/>
    <n v="8641"/>
    <n v="864"/>
    <x v="1"/>
    <n v="92"/>
    <n v="93.923913043478265"/>
    <x v="1"/>
    <s v="USD"/>
    <n v="1478930400"/>
    <x v="862"/>
    <b v="0"/>
    <b v="0"/>
    <s v="games/video games"/>
    <x v="6"/>
    <x v="11"/>
  </r>
  <r>
    <s v="Innovative well-modulated capability"/>
    <n v="60200"/>
    <n v="86244"/>
    <n v="143"/>
    <x v="1"/>
    <n v="1015"/>
    <n v="84.969458128078813"/>
    <x v="4"/>
    <s v="GBP"/>
    <n v="1426395600"/>
    <x v="454"/>
    <b v="0"/>
    <b v="0"/>
    <s v="theater/plays"/>
    <x v="3"/>
    <x v="3"/>
  </r>
  <r>
    <s v="Universal fault-tolerant orchestration"/>
    <n v="195200"/>
    <n v="78630"/>
    <n v="40"/>
    <x v="0"/>
    <n v="742"/>
    <n v="105.97035040431267"/>
    <x v="1"/>
    <s v="USD"/>
    <n v="1446181200"/>
    <x v="863"/>
    <b v="1"/>
    <b v="0"/>
    <s v="publishing/nonfiction"/>
    <x v="5"/>
    <x v="9"/>
  </r>
  <r>
    <s v="Grass-roots executive synergy"/>
    <n v="6700"/>
    <n v="11941"/>
    <n v="178"/>
    <x v="1"/>
    <n v="323"/>
    <n v="36.969040247678016"/>
    <x v="1"/>
    <s v="USD"/>
    <n v="1514181600"/>
    <x v="864"/>
    <b v="0"/>
    <b v="0"/>
    <s v="technology/web"/>
    <x v="2"/>
    <x v="2"/>
  </r>
  <r>
    <s v="Multi-layered optimal application"/>
    <n v="7200"/>
    <n v="6115"/>
    <n v="85"/>
    <x v="0"/>
    <n v="75"/>
    <n v="81.533333333333331"/>
    <x v="1"/>
    <s v="USD"/>
    <n v="1311051600"/>
    <x v="865"/>
    <b v="0"/>
    <b v="1"/>
    <s v="film &amp; video/documentary"/>
    <x v="4"/>
    <x v="4"/>
  </r>
  <r>
    <s v="Business-focused full-range core"/>
    <n v="129100"/>
    <n v="188404"/>
    <n v="146"/>
    <x v="1"/>
    <n v="2326"/>
    <n v="80.999140154772135"/>
    <x v="1"/>
    <s v="USD"/>
    <n v="1564894800"/>
    <x v="866"/>
    <b v="0"/>
    <b v="0"/>
    <s v="film &amp; video/documentary"/>
    <x v="4"/>
    <x v="4"/>
  </r>
  <r>
    <s v="Exclusive system-worthy Graphic Interface"/>
    <n v="6500"/>
    <n v="9910"/>
    <n v="152"/>
    <x v="1"/>
    <n v="381"/>
    <n v="26.010498687664043"/>
    <x v="1"/>
    <s v="USD"/>
    <n v="1567918800"/>
    <x v="867"/>
    <b v="0"/>
    <b v="0"/>
    <s v="theater/plays"/>
    <x v="3"/>
    <x v="3"/>
  </r>
  <r>
    <s v="Enhanced optimal ability"/>
    <n v="170600"/>
    <n v="114523"/>
    <n v="67"/>
    <x v="0"/>
    <n v="4405"/>
    <n v="25.998410896708286"/>
    <x v="1"/>
    <s v="USD"/>
    <n v="1386309600"/>
    <x v="868"/>
    <b v="0"/>
    <b v="1"/>
    <s v="music/rock"/>
    <x v="1"/>
    <x v="1"/>
  </r>
  <r>
    <s v="Optional zero administration neural-net"/>
    <n v="7800"/>
    <n v="3144"/>
    <n v="40"/>
    <x v="0"/>
    <n v="92"/>
    <n v="34.173913043478258"/>
    <x v="1"/>
    <s v="USD"/>
    <n v="1301979600"/>
    <x v="296"/>
    <b v="0"/>
    <b v="0"/>
    <s v="music/rock"/>
    <x v="1"/>
    <x v="1"/>
  </r>
  <r>
    <s v="Ameliorated foreground focus group"/>
    <n v="6200"/>
    <n v="13441"/>
    <n v="217"/>
    <x v="1"/>
    <n v="480"/>
    <n v="28.002083333333335"/>
    <x v="1"/>
    <s v="USD"/>
    <n v="1493269200"/>
    <x v="869"/>
    <b v="0"/>
    <b v="0"/>
    <s v="film &amp; video/documentary"/>
    <x v="4"/>
    <x v="4"/>
  </r>
  <r>
    <s v="Triple-buffered multi-tasking matrices"/>
    <n v="9400"/>
    <n v="4899"/>
    <n v="52"/>
    <x v="0"/>
    <n v="64"/>
    <n v="76.546875"/>
    <x v="1"/>
    <s v="USD"/>
    <n v="1478930400"/>
    <x v="274"/>
    <b v="0"/>
    <b v="0"/>
    <s v="publishing/radio &amp; podcasts"/>
    <x v="5"/>
    <x v="15"/>
  </r>
  <r>
    <s v="Versatile dedicated migration"/>
    <n v="2400"/>
    <n v="11990"/>
    <n v="500"/>
    <x v="1"/>
    <n v="226"/>
    <n v="53.053097345132741"/>
    <x v="1"/>
    <s v="USD"/>
    <n v="1555390800"/>
    <x v="354"/>
    <b v="0"/>
    <b v="0"/>
    <s v="publishing/translations"/>
    <x v="5"/>
    <x v="18"/>
  </r>
  <r>
    <s v="Devolved foreground customer loyalty"/>
    <n v="7800"/>
    <n v="6839"/>
    <n v="88"/>
    <x v="0"/>
    <n v="64"/>
    <n v="106.859375"/>
    <x v="1"/>
    <s v="USD"/>
    <n v="1456984800"/>
    <x v="870"/>
    <b v="0"/>
    <b v="1"/>
    <s v="film &amp; video/drama"/>
    <x v="4"/>
    <x v="6"/>
  </r>
  <r>
    <s v="Reduced reciprocal focus group"/>
    <n v="9800"/>
    <n v="11091"/>
    <n v="113"/>
    <x v="1"/>
    <n v="241"/>
    <n v="46.020746887966808"/>
    <x v="1"/>
    <s v="USD"/>
    <n v="1411621200"/>
    <x v="871"/>
    <b v="0"/>
    <b v="1"/>
    <s v="music/rock"/>
    <x v="1"/>
    <x v="1"/>
  </r>
  <r>
    <s v="Networked global migration"/>
    <n v="3100"/>
    <n v="13223"/>
    <n v="427"/>
    <x v="1"/>
    <n v="132"/>
    <n v="100.17424242424242"/>
    <x v="1"/>
    <s v="USD"/>
    <n v="1525669200"/>
    <x v="98"/>
    <b v="0"/>
    <b v="1"/>
    <s v="film &amp; video/drama"/>
    <x v="4"/>
    <x v="6"/>
  </r>
  <r>
    <s v="De-engineered even-keeled definition"/>
    <n v="9800"/>
    <n v="7608"/>
    <n v="78"/>
    <x v="3"/>
    <n v="75"/>
    <n v="101.44"/>
    <x v="6"/>
    <s v="EUR"/>
    <n v="1450936800"/>
    <x v="872"/>
    <b v="0"/>
    <b v="1"/>
    <s v="photography/photography books"/>
    <x v="7"/>
    <x v="14"/>
  </r>
  <r>
    <s v="Implemented bi-directional flexibility"/>
    <n v="141100"/>
    <n v="74073"/>
    <n v="52"/>
    <x v="0"/>
    <n v="842"/>
    <n v="87.972684085510693"/>
    <x v="1"/>
    <s v="USD"/>
    <n v="1413522000"/>
    <x v="873"/>
    <b v="0"/>
    <b v="1"/>
    <s v="publishing/translations"/>
    <x v="5"/>
    <x v="18"/>
  </r>
  <r>
    <s v="Vision-oriented scalable definition"/>
    <n v="97300"/>
    <n v="153216"/>
    <n v="157"/>
    <x v="1"/>
    <n v="2043"/>
    <n v="74.995594713656388"/>
    <x v="1"/>
    <s v="USD"/>
    <n v="1541307600"/>
    <x v="526"/>
    <b v="0"/>
    <b v="1"/>
    <s v="food/food trucks"/>
    <x v="0"/>
    <x v="0"/>
  </r>
  <r>
    <s v="Future-proofed upward-trending migration"/>
    <n v="6600"/>
    <n v="4814"/>
    <n v="73"/>
    <x v="0"/>
    <n v="112"/>
    <n v="42.982142857142854"/>
    <x v="1"/>
    <s v="USD"/>
    <n v="1357106400"/>
    <x v="874"/>
    <b v="0"/>
    <b v="0"/>
    <s v="theater/plays"/>
    <x v="3"/>
    <x v="3"/>
  </r>
  <r>
    <s v="Right-sized full-range throughput"/>
    <n v="7600"/>
    <n v="4603"/>
    <n v="61"/>
    <x v="3"/>
    <n v="139"/>
    <n v="33.115107913669064"/>
    <x v="6"/>
    <s v="EUR"/>
    <n v="1390197600"/>
    <x v="875"/>
    <b v="0"/>
    <b v="0"/>
    <s v="theater/plays"/>
    <x v="3"/>
    <x v="3"/>
  </r>
  <r>
    <s v="Polarized composite customer loyalty"/>
    <n v="66600"/>
    <n v="37823"/>
    <n v="57"/>
    <x v="0"/>
    <n v="374"/>
    <n v="101.13101604278074"/>
    <x v="1"/>
    <s v="USD"/>
    <n v="1265868000"/>
    <x v="876"/>
    <b v="0"/>
    <b v="1"/>
    <s v="music/indie rock"/>
    <x v="1"/>
    <x v="7"/>
  </r>
  <r>
    <s v="Expanded eco-centric policy"/>
    <n v="111100"/>
    <n v="62819"/>
    <n v="57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x v="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x v="1"/>
    <x v="1"/>
    <s v="Managed bottom-line architecture"/>
    <x v="1"/>
    <n v="14560"/>
    <n v="1040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x v="2"/>
    <x v="2"/>
    <s v="Function-based leadingedge pricing structure"/>
    <x v="2"/>
    <n v="142523"/>
    <n v="131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x v="3"/>
    <x v="3"/>
    <s v="Vision-oriented fresh-thinking conglomeration"/>
    <x v="3"/>
    <n v="2477"/>
    <n v="59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x v="4"/>
    <x v="4"/>
    <s v="Proactive foreground core"/>
    <x v="4"/>
    <n v="5265"/>
    <n v="69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x v="5"/>
    <x v="5"/>
    <s v="Open-source optimizing database"/>
    <x v="4"/>
    <n v="13195"/>
    <n v="174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x v="6"/>
    <x v="6"/>
    <s v="Operative upward-trending algorithm"/>
    <x v="5"/>
    <n v="1090"/>
    <n v="21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x v="7"/>
    <x v="7"/>
    <s v="Centralized cohesive challenge"/>
    <x v="6"/>
    <n v="14741"/>
    <n v="328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x v="8"/>
    <x v="8"/>
    <s v="Exclusive attitude-oriented intranet"/>
    <x v="7"/>
    <n v="21946"/>
    <n v="20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x v="9"/>
    <x v="9"/>
    <s v="Open-source fresh-thinking model"/>
    <x v="8"/>
    <n v="3208"/>
    <n v="52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x v="10"/>
    <x v="10"/>
    <s v="Monitored empowering installation"/>
    <x v="5"/>
    <n v="13838"/>
    <n v="266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x v="11"/>
    <x v="11"/>
    <s v="Grass-roots zero administration system engine"/>
    <x v="9"/>
    <n v="3030"/>
    <n v="48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x v="12"/>
    <x v="12"/>
    <s v="Assimilated hybrid intranet"/>
    <x v="9"/>
    <n v="5629"/>
    <n v="89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x v="13"/>
    <x v="13"/>
    <s v="Multi-tiered directional open architecture"/>
    <x v="3"/>
    <n v="10295"/>
    <n v="245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x v="14"/>
    <x v="14"/>
    <s v="Cloned directional synergy"/>
    <x v="10"/>
    <n v="18829"/>
    <n v="67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x v="15"/>
    <x v="15"/>
    <s v="Extended eco-centric pricing structure"/>
    <x v="11"/>
    <n v="38414"/>
    <n v="47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x v="16"/>
    <x v="16"/>
    <s v="Cross-platform systemic adapter"/>
    <x v="12"/>
    <n v="11041"/>
    <n v="649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x v="17"/>
    <x v="17"/>
    <s v="Seamless 4thgeneration methodology"/>
    <x v="13"/>
    <n v="134845"/>
    <n v="159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x v="18"/>
    <x v="18"/>
    <s v="Exclusive needs-based adapter"/>
    <x v="14"/>
    <n v="6089"/>
    <n v="67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x v="19"/>
    <x v="19"/>
    <s v="Down-sized cohesive archive"/>
    <x v="15"/>
    <n v="30331"/>
    <n v="49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x v="20"/>
    <x v="20"/>
    <s v="Proactive composite alliance"/>
    <x v="16"/>
    <n v="147936"/>
    <n v="112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x v="21"/>
    <x v="21"/>
    <s v="Re-engineered intangible definition"/>
    <x v="17"/>
    <n v="38533"/>
    <n v="41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x v="22"/>
    <x v="22"/>
    <s v="Enhanced dynamic definition"/>
    <x v="18"/>
    <n v="75690"/>
    <n v="128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x v="23"/>
    <x v="23"/>
    <s v="Devolved next generation adapter"/>
    <x v="6"/>
    <n v="14942"/>
    <n v="332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x v="24"/>
    <x v="24"/>
    <s v="Cross-platform intermediate frame"/>
    <x v="19"/>
    <n v="104257"/>
    <n v="113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x v="25"/>
    <x v="25"/>
    <s v="Monitored impactful analyzer"/>
    <x v="20"/>
    <n v="11904"/>
    <n v="216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x v="26"/>
    <x v="26"/>
    <s v="Optional responsive customer loyalty"/>
    <x v="21"/>
    <n v="51814"/>
    <n v="48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x v="27"/>
    <x v="27"/>
    <s v="Diverse transitional migration"/>
    <x v="22"/>
    <n v="1599"/>
    <n v="80"/>
    <x v="0"/>
    <n v="15"/>
    <n v="106.6"/>
    <s v="US"/>
    <s v="USD"/>
    <n v="1443848400"/>
    <n v="1444539600"/>
    <x v="27"/>
    <x v="27"/>
    <b v="0"/>
    <b v="0"/>
    <s v="music/rock"/>
    <x v="1"/>
    <s v="rock"/>
  </r>
  <r>
    <x v="28"/>
    <x v="28"/>
    <s v="Synchronized global task-force"/>
    <x v="23"/>
    <n v="137635"/>
    <n v="105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x v="29"/>
    <x v="29"/>
    <s v="Focused 6thgeneration forecast"/>
    <x v="24"/>
    <n v="150965"/>
    <n v="329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x v="30"/>
    <x v="30"/>
    <s v="Down-sized analyzing challenge"/>
    <x v="25"/>
    <n v="14455"/>
    <n v="16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x v="31"/>
    <x v="31"/>
    <s v="Progressive needs-based focus group"/>
    <x v="26"/>
    <n v="10850"/>
    <n v="310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x v="32"/>
    <x v="32"/>
    <s v="Ergonomic 6thgeneration success"/>
    <x v="27"/>
    <n v="87676"/>
    <n v="87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x v="33"/>
    <x v="33"/>
    <s v="Exclusive interactive approach"/>
    <x v="28"/>
    <n v="189666"/>
    <n v="378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x v="34"/>
    <x v="34"/>
    <s v="Reverse-engineered asynchronous archive"/>
    <x v="29"/>
    <n v="14025"/>
    <n v="151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x v="35"/>
    <x v="35"/>
    <s v="Synergized intangible challenge"/>
    <x v="30"/>
    <n v="188628"/>
    <n v="150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x v="36"/>
    <x v="36"/>
    <s v="Monitored multi-state encryption"/>
    <x v="31"/>
    <n v="1101"/>
    <n v="157"/>
    <x v="1"/>
    <n v="16"/>
    <n v="68.8125"/>
    <s v="US"/>
    <s v="USD"/>
    <n v="1298700000"/>
    <n v="1300856400"/>
    <x v="36"/>
    <x v="36"/>
    <b v="0"/>
    <b v="0"/>
    <s v="theater/plays"/>
    <x v="3"/>
    <s v="plays"/>
  </r>
  <r>
    <x v="37"/>
    <x v="37"/>
    <s v="Profound attitude-oriented functionalities"/>
    <x v="32"/>
    <n v="11339"/>
    <n v="140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x v="38"/>
    <x v="38"/>
    <s v="Digitized client-driven database"/>
    <x v="33"/>
    <n v="10085"/>
    <n v="325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x v="39"/>
    <x v="39"/>
    <s v="Organized bi-directional function"/>
    <x v="34"/>
    <n v="5027"/>
    <n v="51"/>
    <x v="0"/>
    <n v="88"/>
    <n v="57.125"/>
    <s v="DK"/>
    <s v="DKK"/>
    <n v="1361772000"/>
    <n v="1362978000"/>
    <x v="39"/>
    <x v="39"/>
    <b v="0"/>
    <b v="0"/>
    <s v="theater/plays"/>
    <x v="3"/>
    <s v="plays"/>
  </r>
  <r>
    <x v="40"/>
    <x v="40"/>
    <s v="Reduced stable middleware"/>
    <x v="35"/>
    <n v="14878"/>
    <n v="169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x v="41"/>
    <x v="41"/>
    <s v="Universal 5thgeneration neural-net"/>
    <x v="36"/>
    <n v="11924"/>
    <n v="213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x v="42"/>
    <x v="42"/>
    <s v="Virtual uniform frame"/>
    <x v="37"/>
    <n v="7991"/>
    <n v="444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x v="43"/>
    <x v="43"/>
    <s v="Profound explicit paradigm"/>
    <x v="38"/>
    <n v="167717"/>
    <n v="186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x v="44"/>
    <x v="44"/>
    <s v="Visionary real-time groupware"/>
    <x v="39"/>
    <n v="10541"/>
    <n v="659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x v="45"/>
    <x v="45"/>
    <s v="Networked tertiary Graphical User Interface"/>
    <x v="40"/>
    <n v="4530"/>
    <n v="48"/>
    <x v="0"/>
    <n v="48"/>
    <n v="94.375"/>
    <s v="US"/>
    <s v="USD"/>
    <n v="1478062800"/>
    <n v="1479362400"/>
    <x v="45"/>
    <x v="45"/>
    <b v="0"/>
    <b v="1"/>
    <s v="theater/plays"/>
    <x v="3"/>
    <s v="plays"/>
  </r>
  <r>
    <x v="46"/>
    <x v="46"/>
    <s v="Virtual grid-enabled task-force"/>
    <x v="41"/>
    <n v="4247"/>
    <n v="115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x v="47"/>
    <x v="47"/>
    <s v="Function-based multi-state software"/>
    <x v="42"/>
    <n v="7129"/>
    <n v="475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x v="48"/>
    <x v="48"/>
    <s v="Optimized leadingedge concept"/>
    <x v="43"/>
    <n v="128862"/>
    <n v="387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x v="49"/>
    <x v="49"/>
    <s v="Sharable holistic interface"/>
    <x v="44"/>
    <n v="13653"/>
    <n v="190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x v="50"/>
    <x v="50"/>
    <s v="Down-sized system-worthy secured line"/>
    <x v="0"/>
    <n v="2"/>
    <n v="2"/>
    <x v="0"/>
    <n v="1"/>
    <n v="2"/>
    <s v="IT"/>
    <s v="EUR"/>
    <n v="1375333200"/>
    <n v="1377752400"/>
    <x v="50"/>
    <x v="50"/>
    <b v="0"/>
    <b v="0"/>
    <s v="music/metal"/>
    <x v="1"/>
    <s v="metal"/>
  </r>
  <r>
    <x v="51"/>
    <x v="51"/>
    <s v="Inverse secondary infrastructure"/>
    <x v="45"/>
    <n v="145243"/>
    <n v="92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x v="52"/>
    <x v="52"/>
    <s v="Organic foreground leverage"/>
    <x v="44"/>
    <n v="2459"/>
    <n v="34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x v="53"/>
    <x v="53"/>
    <s v="Reverse-engineered static concept"/>
    <x v="35"/>
    <n v="12356"/>
    <n v="140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x v="54"/>
    <x v="54"/>
    <s v="Multi-channeled neutral customer loyalty"/>
    <x v="46"/>
    <n v="5392"/>
    <n v="90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x v="55"/>
    <x v="55"/>
    <s v="Reverse-engineered bifurcated strategy"/>
    <x v="47"/>
    <n v="11746"/>
    <n v="178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x v="56"/>
    <x v="56"/>
    <s v="Horizontal context-sensitive knowledge user"/>
    <x v="48"/>
    <n v="11493"/>
    <n v="144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x v="57"/>
    <x v="57"/>
    <s v="Cross-group multi-state task-force"/>
    <x v="49"/>
    <n v="6243"/>
    <n v="215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x v="58"/>
    <x v="58"/>
    <s v="Expanded 3rdgeneration strategy"/>
    <x v="50"/>
    <n v="6132"/>
    <n v="227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x v="59"/>
    <x v="59"/>
    <s v="Assimilated real-time support"/>
    <x v="1"/>
    <n v="3851"/>
    <n v="275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x v="60"/>
    <x v="60"/>
    <s v="User-centric regional database"/>
    <x v="51"/>
    <n v="135997"/>
    <n v="144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x v="61"/>
    <x v="61"/>
    <s v="Open-source zero administration complexity"/>
    <x v="52"/>
    <n v="184750"/>
    <n v="93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x v="62"/>
    <x v="62"/>
    <s v="Organized incremental standardization"/>
    <x v="22"/>
    <n v="14452"/>
    <n v="723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x v="63"/>
    <x v="63"/>
    <s v="Assimilated didactic open system"/>
    <x v="53"/>
    <n v="557"/>
    <n v="12"/>
    <x v="0"/>
    <n v="5"/>
    <n v="111.4"/>
    <s v="US"/>
    <s v="USD"/>
    <n v="1493355600"/>
    <n v="1493874000"/>
    <x v="63"/>
    <x v="63"/>
    <b v="0"/>
    <b v="0"/>
    <s v="theater/plays"/>
    <x v="3"/>
    <s v="plays"/>
  </r>
  <r>
    <x v="64"/>
    <x v="64"/>
    <s v="Vision-oriented logistical intranet"/>
    <x v="54"/>
    <n v="2734"/>
    <n v="98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x v="65"/>
    <x v="65"/>
    <s v="Mandatory incremental projection"/>
    <x v="55"/>
    <n v="14405"/>
    <n v="236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x v="66"/>
    <x v="66"/>
    <s v="Grass-roots needs-based encryption"/>
    <x v="49"/>
    <n v="1307"/>
    <n v="45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x v="67"/>
    <x v="67"/>
    <s v="Team-oriented 6thgeneration middleware"/>
    <x v="56"/>
    <n v="117892"/>
    <n v="162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x v="68"/>
    <x v="68"/>
    <s v="Inverse multi-tasking installation"/>
    <x v="57"/>
    <n v="14508"/>
    <n v="255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x v="69"/>
    <x v="69"/>
    <s v="Switchable disintermediate moderator"/>
    <x v="58"/>
    <n v="1901"/>
    <n v="24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x v="70"/>
    <x v="70"/>
    <s v="Re-engineered 24/7 task-force"/>
    <x v="59"/>
    <n v="158389"/>
    <n v="124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x v="71"/>
    <x v="71"/>
    <s v="Organic object-oriented budgetary management"/>
    <x v="46"/>
    <n v="6484"/>
    <n v="108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x v="72"/>
    <x v="72"/>
    <s v="Seamless coherent parallelism"/>
    <x v="60"/>
    <n v="4022"/>
    <n v="670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x v="73"/>
    <x v="73"/>
    <s v="Cross-platform even-keeled initiative"/>
    <x v="1"/>
    <n v="9253"/>
    <n v="661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x v="74"/>
    <x v="74"/>
    <s v="Progressive tertiary framework"/>
    <x v="61"/>
    <n v="4776"/>
    <n v="122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x v="75"/>
    <x v="75"/>
    <s v="Multi-layered dynamic protocol"/>
    <x v="62"/>
    <n v="14606"/>
    <n v="151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x v="76"/>
    <x v="76"/>
    <s v="Horizontal next generation function"/>
    <x v="63"/>
    <n v="95993"/>
    <n v="78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x v="77"/>
    <x v="77"/>
    <s v="Pre-emptive impactful model"/>
    <x v="40"/>
    <n v="4460"/>
    <n v="47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x v="78"/>
    <x v="78"/>
    <s v="User-centric bifurcated knowledge user"/>
    <x v="6"/>
    <n v="13536"/>
    <n v="301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x v="79"/>
    <x v="79"/>
    <s v="Triple-buffered reciprocal project"/>
    <x v="64"/>
    <n v="40228"/>
    <n v="70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x v="80"/>
    <x v="80"/>
    <s v="Cross-platform needs-based approach"/>
    <x v="65"/>
    <n v="7012"/>
    <n v="637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x v="81"/>
    <x v="81"/>
    <s v="User-friendly static contingency"/>
    <x v="66"/>
    <n v="37857"/>
    <n v="225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x v="82"/>
    <x v="82"/>
    <s v="Reactive content-based framework"/>
    <x v="67"/>
    <n v="14973"/>
    <n v="1497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x v="83"/>
    <x v="83"/>
    <s v="Realigned user-facing concept"/>
    <x v="68"/>
    <n v="39996"/>
    <n v="38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x v="84"/>
    <x v="84"/>
    <s v="Public-key zero tolerance orchestration"/>
    <x v="69"/>
    <n v="41564"/>
    <n v="132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x v="85"/>
    <x v="85"/>
    <s v="Multi-tiered eco-centric architecture"/>
    <x v="70"/>
    <n v="6430"/>
    <n v="131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x v="86"/>
    <x v="86"/>
    <s v="Organic motivating firmware"/>
    <x v="71"/>
    <n v="12405"/>
    <n v="168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x v="87"/>
    <x v="87"/>
    <s v="Synergized 4thgeneration conglomeration"/>
    <x v="72"/>
    <n v="123040"/>
    <n v="62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x v="88"/>
    <x v="88"/>
    <s v="Grass-roots fault-tolerant policy"/>
    <x v="73"/>
    <n v="12516"/>
    <n v="261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x v="89"/>
    <x v="89"/>
    <s v="Monitored scalable knowledgebase"/>
    <x v="74"/>
    <n v="8588"/>
    <n v="253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x v="90"/>
    <x v="90"/>
    <s v="Synergistic explicit parallelism"/>
    <x v="75"/>
    <n v="6132"/>
    <n v="79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x v="91"/>
    <x v="91"/>
    <s v="Enhanced systemic analyzer"/>
    <x v="76"/>
    <n v="74688"/>
    <n v="48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x v="92"/>
    <x v="92"/>
    <s v="Object-based analyzing knowledge user"/>
    <x v="77"/>
    <n v="51775"/>
    <n v="259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x v="93"/>
    <x v="93"/>
    <s v="Pre-emptive radical architecture"/>
    <x v="78"/>
    <n v="65877"/>
    <n v="61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x v="94"/>
    <x v="94"/>
    <s v="Grass-roots web-enabled contingency"/>
    <x v="49"/>
    <n v="8807"/>
    <n v="304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x v="95"/>
    <x v="95"/>
    <s v="Stand-alone system-worthy standardization"/>
    <x v="79"/>
    <n v="1017"/>
    <n v="113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x v="96"/>
    <x v="96"/>
    <s v="Down-sized systematic policy"/>
    <x v="80"/>
    <n v="151513"/>
    <n v="217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x v="97"/>
    <x v="97"/>
    <s v="Cloned bi-directional architecture"/>
    <x v="81"/>
    <n v="12047"/>
    <n v="927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x v="98"/>
    <x v="98"/>
    <s v="Seamless transitional portal"/>
    <x v="82"/>
    <n v="32951"/>
    <n v="34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x v="99"/>
    <x v="99"/>
    <s v="Fully-configurable motivating approach"/>
    <x v="4"/>
    <n v="14951"/>
    <n v="197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x v="100"/>
    <x v="100"/>
    <s v="Upgradable fault-tolerant approach"/>
    <x v="0"/>
    <n v="1"/>
    <n v="1"/>
    <x v="0"/>
    <n v="1"/>
    <n v="1"/>
    <s v="US"/>
    <s v="USD"/>
    <n v="1319000400"/>
    <n v="1320555600"/>
    <x v="99"/>
    <x v="96"/>
    <b v="0"/>
    <b v="0"/>
    <s v="theater/plays"/>
    <x v="3"/>
    <s v="plays"/>
  </r>
  <r>
    <x v="101"/>
    <x v="101"/>
    <s v="Reduced heuristic moratorium"/>
    <x v="79"/>
    <n v="9193"/>
    <n v="1021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x v="102"/>
    <x v="102"/>
    <s v="Front-line web-enabled model"/>
    <x v="41"/>
    <n v="10422"/>
    <n v="282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x v="103"/>
    <x v="103"/>
    <s v="Polarized incremental emulation"/>
    <x v="83"/>
    <n v="2461"/>
    <n v="25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x v="104"/>
    <x v="104"/>
    <s v="Self-enabling grid-enabled initiative"/>
    <x v="84"/>
    <n v="170623"/>
    <n v="143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x v="105"/>
    <x v="105"/>
    <s v="Total fresh-thinking system engine"/>
    <x v="85"/>
    <n v="9829"/>
    <n v="145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x v="106"/>
    <x v="106"/>
    <s v="Ameliorated clear-thinking circuit"/>
    <x v="61"/>
    <n v="14006"/>
    <n v="359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x v="107"/>
    <x v="107"/>
    <s v="Multi-layered encompassing installation"/>
    <x v="26"/>
    <n v="6527"/>
    <n v="186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x v="108"/>
    <x v="108"/>
    <s v="Universal encompassing implementation"/>
    <x v="42"/>
    <n v="8929"/>
    <n v="595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x v="109"/>
    <x v="109"/>
    <s v="Object-based client-server application"/>
    <x v="5"/>
    <n v="3079"/>
    <n v="59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x v="110"/>
    <x v="110"/>
    <s v="Cross-platform solution-oriented process improvement"/>
    <x v="86"/>
    <n v="21307"/>
    <n v="15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x v="111"/>
    <x v="111"/>
    <s v="Re-engineered user-facing approach"/>
    <x v="87"/>
    <n v="73653"/>
    <n v="120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x v="112"/>
    <x v="112"/>
    <s v="Re-engineered client-driven hub"/>
    <x v="53"/>
    <n v="12635"/>
    <n v="269"/>
    <x v="1"/>
    <n v="361"/>
    <n v="35"/>
    <s v="AU"/>
    <s v="AUD"/>
    <n v="1408856400"/>
    <n v="1410152400"/>
    <x v="111"/>
    <x v="108"/>
    <b v="0"/>
    <b v="0"/>
    <s v="technology/web"/>
    <x v="2"/>
    <s v="web"/>
  </r>
  <r>
    <x v="113"/>
    <x v="113"/>
    <s v="User-friendly tertiary array"/>
    <x v="88"/>
    <n v="12437"/>
    <n v="377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x v="114"/>
    <x v="114"/>
    <s v="Robust heuristic encoding"/>
    <x v="89"/>
    <n v="13816"/>
    <n v="727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x v="115"/>
    <x v="115"/>
    <s v="Team-oriented clear-thinking capacity"/>
    <x v="90"/>
    <n v="145382"/>
    <n v="87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x v="116"/>
    <x v="116"/>
    <s v="De-engineered motivating standardization"/>
    <x v="44"/>
    <n v="6336"/>
    <n v="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x v="117"/>
    <x v="117"/>
    <s v="Business-focused 24hour groupware"/>
    <x v="70"/>
    <n v="8523"/>
    <n v="174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x v="118"/>
    <x v="118"/>
    <s v="Organic next generation protocol"/>
    <x v="91"/>
    <n v="6351"/>
    <n v="118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x v="119"/>
    <x v="119"/>
    <s v="Reverse-engineered full-range Internet solution"/>
    <x v="92"/>
    <n v="10748"/>
    <n v="215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x v="120"/>
    <x v="120"/>
    <s v="Synchronized regional synergy"/>
    <x v="93"/>
    <n v="112272"/>
    <n v="149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x v="121"/>
    <x v="121"/>
    <s v="Multi-lateral homogeneous success"/>
    <x v="94"/>
    <n v="99361"/>
    <n v="219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x v="122"/>
    <x v="122"/>
    <s v="Seamless zero-defect solution"/>
    <x v="95"/>
    <n v="88055"/>
    <n v="64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x v="123"/>
    <x v="123"/>
    <s v="Enhanced scalable concept"/>
    <x v="96"/>
    <n v="33092"/>
    <n v="19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x v="124"/>
    <x v="124"/>
    <s v="Polarized uniform software"/>
    <x v="97"/>
    <n v="9562"/>
    <n v="368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x v="125"/>
    <x v="125"/>
    <s v="Stand-alone web-enabled moderator"/>
    <x v="98"/>
    <n v="8475"/>
    <n v="160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x v="126"/>
    <x v="126"/>
    <s v="Proactive methodical benchmark"/>
    <x v="99"/>
    <n v="69617"/>
    <n v="39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x v="127"/>
    <x v="127"/>
    <s v="Team-oriented 6thgeneration matrix"/>
    <x v="100"/>
    <n v="53067"/>
    <n v="51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x v="128"/>
    <x v="128"/>
    <s v="Phased human-resource core"/>
    <x v="101"/>
    <n v="42596"/>
    <n v="60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x v="129"/>
    <x v="129"/>
    <s v="Mandatory tertiary implementation"/>
    <x v="102"/>
    <n v="4756"/>
    <n v="3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x v="130"/>
    <x v="130"/>
    <s v="Secured directional encryption"/>
    <x v="103"/>
    <n v="14925"/>
    <n v="15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x v="131"/>
    <x v="131"/>
    <s v="Distributed 5thgeneration implementation"/>
    <x v="104"/>
    <n v="166116"/>
    <n v="101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x v="132"/>
    <x v="132"/>
    <s v="Virtual static core"/>
    <x v="88"/>
    <n v="3834"/>
    <n v="116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x v="133"/>
    <x v="133"/>
    <s v="Secured content-based product"/>
    <x v="6"/>
    <n v="13985"/>
    <n v="311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x v="134"/>
    <x v="134"/>
    <s v="Secured executive concept"/>
    <x v="105"/>
    <n v="89288"/>
    <n v="90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x v="135"/>
    <x v="135"/>
    <s v="Balanced zero-defect software"/>
    <x v="106"/>
    <n v="5488"/>
    <n v="71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x v="136"/>
    <x v="136"/>
    <s v="Distributed context-sensitive flexibility"/>
    <x v="107"/>
    <n v="2721"/>
    <n v="3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x v="137"/>
    <x v="137"/>
    <s v="Down-sized disintermediate support"/>
    <x v="37"/>
    <n v="4712"/>
    <n v="262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x v="138"/>
    <x v="138"/>
    <s v="Stand-alone mission-critical moratorium"/>
    <x v="103"/>
    <n v="9216"/>
    <n v="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x v="139"/>
    <x v="139"/>
    <s v="Down-sized empowering protocol"/>
    <x v="108"/>
    <n v="19246"/>
    <n v="21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x v="140"/>
    <x v="140"/>
    <s v="Fully-configurable coherent Internet solution"/>
    <x v="20"/>
    <n v="12274"/>
    <n v="223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x v="141"/>
    <x v="141"/>
    <s v="Distributed motivating algorithm"/>
    <x v="109"/>
    <n v="65323"/>
    <n v="102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x v="142"/>
    <x v="142"/>
    <s v="Expanded solution-oriented benchmark"/>
    <x v="92"/>
    <n v="11502"/>
    <n v="230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x v="143"/>
    <x v="143"/>
    <s v="Implemented discrete secured line"/>
    <x v="91"/>
    <n v="7322"/>
    <n v="136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x v="144"/>
    <x v="144"/>
    <s v="Multi-lateral actuating installation"/>
    <x v="25"/>
    <n v="11619"/>
    <n v="129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x v="145"/>
    <x v="145"/>
    <s v="Secured reciprocal array"/>
    <x v="110"/>
    <n v="59128"/>
    <n v="237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x v="146"/>
    <x v="146"/>
    <s v="Optional bandwidth-monitored middleware"/>
    <x v="35"/>
    <n v="1518"/>
    <n v="17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x v="147"/>
    <x v="147"/>
    <s v="Upgradable upward-trending workforce"/>
    <x v="111"/>
    <n v="9337"/>
    <n v="112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x v="148"/>
    <x v="148"/>
    <s v="Upgradable hybrid capability"/>
    <x v="29"/>
    <n v="11255"/>
    <n v="121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x v="149"/>
    <x v="149"/>
    <s v="Managed fresh-thinking flexibility"/>
    <x v="8"/>
    <n v="13632"/>
    <n v="220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x v="150"/>
    <x v="150"/>
    <s v="Networked stable workforce"/>
    <x v="0"/>
    <n v="1"/>
    <n v="1"/>
    <x v="0"/>
    <n v="1"/>
    <n v="1"/>
    <s v="US"/>
    <s v="USD"/>
    <n v="1544940000"/>
    <n v="1545026400"/>
    <x v="147"/>
    <x v="144"/>
    <b v="0"/>
    <b v="0"/>
    <s v="music/rock"/>
    <x v="1"/>
    <s v="rock"/>
  </r>
  <r>
    <x v="151"/>
    <x v="151"/>
    <s v="Customizable intermediate extranet"/>
    <x v="112"/>
    <n v="88037"/>
    <n v="64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x v="152"/>
    <x v="152"/>
    <s v="User-centric fault-tolerant task-force"/>
    <x v="113"/>
    <n v="175573"/>
    <n v="423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x v="153"/>
    <x v="153"/>
    <s v="Multi-tiered radical definition"/>
    <x v="114"/>
    <n v="176112"/>
    <n v="93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x v="154"/>
    <x v="154"/>
    <s v="Devolved foreground benchmark"/>
    <x v="115"/>
    <n v="100650"/>
    <n v="59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x v="155"/>
    <x v="155"/>
    <s v="Distributed eco-centric methodology"/>
    <x v="116"/>
    <n v="90706"/>
    <n v="65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x v="156"/>
    <x v="156"/>
    <s v="Streamlined encompassing encryption"/>
    <x v="117"/>
    <n v="26914"/>
    <n v="74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x v="157"/>
    <x v="157"/>
    <s v="User-friendly reciprocal initiative"/>
    <x v="3"/>
    <n v="2212"/>
    <n v="53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x v="158"/>
    <x v="158"/>
    <s v="Ergonomic fresh-thinking installation"/>
    <x v="118"/>
    <n v="4640"/>
    <n v="221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x v="159"/>
    <x v="159"/>
    <s v="Robust explicit hardware"/>
    <x v="119"/>
    <n v="191222"/>
    <n v="100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x v="160"/>
    <x v="160"/>
    <s v="Stand-alone actuating support"/>
    <x v="48"/>
    <n v="12985"/>
    <n v="162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x v="161"/>
    <x v="161"/>
    <s v="Cross-platform methodical process improvement"/>
    <x v="20"/>
    <n v="4300"/>
    <n v="78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x v="162"/>
    <x v="162"/>
    <s v="Extended bottom-line open architecture"/>
    <x v="55"/>
    <n v="9134"/>
    <n v="150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x v="163"/>
    <x v="163"/>
    <s v="Extended reciprocal circuit"/>
    <x v="26"/>
    <n v="8864"/>
    <n v="253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x v="164"/>
    <x v="164"/>
    <s v="Polarized human-resource protocol"/>
    <x v="120"/>
    <n v="150755"/>
    <n v="100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x v="165"/>
    <x v="165"/>
    <s v="Synergized radical product"/>
    <x v="121"/>
    <n v="110279"/>
    <n v="122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x v="166"/>
    <x v="166"/>
    <s v="Robust heuristic artificial intelligence"/>
    <x v="122"/>
    <n v="13439"/>
    <n v="137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x v="167"/>
    <x v="167"/>
    <s v="Robust content-based emulation"/>
    <x v="97"/>
    <n v="10804"/>
    <n v="416"/>
    <x v="1"/>
    <n v="146"/>
    <n v="74"/>
    <s v="AU"/>
    <s v="AUD"/>
    <n v="1370840400"/>
    <n v="1371704400"/>
    <x v="164"/>
    <x v="161"/>
    <b v="0"/>
    <b v="0"/>
    <s v="theater/plays"/>
    <x v="3"/>
    <s v="plays"/>
  </r>
  <r>
    <x v="168"/>
    <x v="168"/>
    <s v="Ergonomic uniform open system"/>
    <x v="123"/>
    <n v="40107"/>
    <n v="31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x v="169"/>
    <x v="169"/>
    <s v="Profit-focused modular product"/>
    <x v="124"/>
    <n v="98811"/>
    <n v="424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x v="170"/>
    <x v="170"/>
    <s v="Mandatory mobile product"/>
    <x v="125"/>
    <n v="5528"/>
    <n v="3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x v="171"/>
    <x v="171"/>
    <s v="Public-key 3rdgeneration budgetary management"/>
    <x v="70"/>
    <n v="521"/>
    <n v="11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x v="172"/>
    <x v="172"/>
    <s v="Centralized national firmware"/>
    <x v="126"/>
    <n v="663"/>
    <n v="83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x v="173"/>
    <x v="173"/>
    <s v="Cross-group 4thgeneration middleware"/>
    <x v="127"/>
    <n v="157635"/>
    <n v="163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x v="174"/>
    <x v="174"/>
    <s v="Pre-emptive scalable access"/>
    <x v="60"/>
    <n v="5368"/>
    <n v="895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x v="175"/>
    <x v="175"/>
    <s v="Sharable intangible migration"/>
    <x v="128"/>
    <n v="47459"/>
    <n v="26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x v="176"/>
    <x v="176"/>
    <s v="Proactive scalable Graphical User Interface"/>
    <x v="129"/>
    <n v="86060"/>
    <n v="75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x v="177"/>
    <x v="177"/>
    <s v="Digitized solution-oriented product"/>
    <x v="130"/>
    <n v="161593"/>
    <n v="416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x v="178"/>
    <x v="178"/>
    <s v="Triple-buffered cohesive structure"/>
    <x v="44"/>
    <n v="6927"/>
    <n v="96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x v="179"/>
    <x v="179"/>
    <s v="Realigned human-resource orchestration"/>
    <x v="131"/>
    <n v="159185"/>
    <n v="358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x v="180"/>
    <x v="180"/>
    <s v="Optional clear-thinking software"/>
    <x v="132"/>
    <n v="172736"/>
    <n v="308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x v="181"/>
    <x v="181"/>
    <s v="Centralized global approach"/>
    <x v="133"/>
    <n v="5315"/>
    <n v="62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x v="182"/>
    <x v="182"/>
    <s v="Reverse-engineered bandwidth-monitored contingency"/>
    <x v="134"/>
    <n v="195750"/>
    <n v="722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x v="183"/>
    <x v="183"/>
    <s v="Pre-emptive bandwidth-monitored instruction set"/>
    <x v="135"/>
    <n v="3525"/>
    <n v="69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x v="184"/>
    <x v="184"/>
    <s v="Adaptive asynchronous emulation"/>
    <x v="136"/>
    <n v="10550"/>
    <n v="293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x v="185"/>
    <x v="185"/>
    <s v="Innovative actuating conglomeration"/>
    <x v="67"/>
    <n v="718"/>
    <n v="72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x v="186"/>
    <x v="186"/>
    <s v="Grass-roots foreground policy"/>
    <x v="137"/>
    <n v="28358"/>
    <n v="32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x v="187"/>
    <x v="187"/>
    <s v="Horizontal transitional paradigm"/>
    <x v="138"/>
    <n v="138384"/>
    <n v="230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x v="188"/>
    <x v="188"/>
    <s v="Networked didactic info-mediaries"/>
    <x v="139"/>
    <n v="2625"/>
    <n v="32"/>
    <x v="0"/>
    <n v="35"/>
    <n v="75"/>
    <s v="IT"/>
    <s v="EUR"/>
    <n v="1417500000"/>
    <n v="1417586400"/>
    <x v="185"/>
    <x v="182"/>
    <b v="0"/>
    <b v="0"/>
    <s v="theater/plays"/>
    <x v="3"/>
    <s v="plays"/>
  </r>
  <r>
    <x v="189"/>
    <x v="189"/>
    <s v="Switchable contextually-based access"/>
    <x v="140"/>
    <n v="45004"/>
    <n v="24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x v="190"/>
    <x v="190"/>
    <s v="Up-sized dynamic throughput"/>
    <x v="41"/>
    <n v="2538"/>
    <n v="69"/>
    <x v="0"/>
    <n v="24"/>
    <n v="105.75"/>
    <s v="US"/>
    <s v="USD"/>
    <n v="1370322000"/>
    <n v="1370408400"/>
    <x v="187"/>
    <x v="184"/>
    <b v="0"/>
    <b v="1"/>
    <s v="theater/plays"/>
    <x v="3"/>
    <s v="plays"/>
  </r>
  <r>
    <x v="191"/>
    <x v="191"/>
    <s v="Mandatory reciprocal superstructure"/>
    <x v="141"/>
    <n v="3188"/>
    <n v="38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x v="192"/>
    <x v="192"/>
    <s v="Upgradable 4thgeneration productivity"/>
    <x v="142"/>
    <n v="8517"/>
    <n v="20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x v="193"/>
    <x v="193"/>
    <s v="Progressive discrete hub"/>
    <x v="47"/>
    <n v="3012"/>
    <n v="46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x v="194"/>
    <x v="194"/>
    <s v="Assimilated multi-tasking archive"/>
    <x v="143"/>
    <n v="8716"/>
    <n v="123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x v="195"/>
    <x v="195"/>
    <s v="Upgradable high-level solution"/>
    <x v="144"/>
    <n v="57157"/>
    <n v="36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x v="196"/>
    <x v="196"/>
    <s v="Organic bandwidth-monitored frame"/>
    <x v="139"/>
    <n v="5178"/>
    <n v="63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x v="197"/>
    <x v="197"/>
    <s v="Business-focused logistical framework"/>
    <x v="145"/>
    <n v="163118"/>
    <n v="298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x v="198"/>
    <x v="198"/>
    <s v="Universal multi-state capability"/>
    <x v="146"/>
    <n v="6041"/>
    <n v="10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x v="199"/>
    <x v="199"/>
    <s v="Digitized reciprocal infrastructure"/>
    <x v="37"/>
    <n v="968"/>
    <n v="54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x v="200"/>
    <x v="200"/>
    <s v="Reduced dedicated capability"/>
    <x v="0"/>
    <n v="2"/>
    <n v="2"/>
    <x v="0"/>
    <n v="1"/>
    <n v="2"/>
    <s v="CA"/>
    <s v="CAD"/>
    <n v="1269493200"/>
    <n v="1270443600"/>
    <x v="152"/>
    <x v="194"/>
    <b v="0"/>
    <b v="0"/>
    <s v="theater/plays"/>
    <x v="3"/>
    <s v="plays"/>
  </r>
  <r>
    <x v="201"/>
    <x v="201"/>
    <s v="Cross-platform bi-directional workforce"/>
    <x v="118"/>
    <n v="14305"/>
    <n v="681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x v="202"/>
    <x v="202"/>
    <s v="Upgradable scalable methodology"/>
    <x v="111"/>
    <n v="6543"/>
    <n v="79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x v="203"/>
    <x v="203"/>
    <s v="Customer-focused client-server service-desk"/>
    <x v="147"/>
    <n v="193413"/>
    <n v="134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x v="204"/>
    <x v="204"/>
    <s v="Mandatory multimedia leverage"/>
    <x v="148"/>
    <n v="2529"/>
    <n v="3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x v="205"/>
    <x v="205"/>
    <s v="Focused analyzing circuit"/>
    <x v="81"/>
    <n v="5614"/>
    <n v="432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x v="206"/>
    <x v="206"/>
    <s v="Fundamental grid-enabled strategy"/>
    <x v="25"/>
    <n v="3496"/>
    <n v="39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x v="207"/>
    <x v="207"/>
    <s v="Digitized 5thgeneration knowledgebase"/>
    <x v="67"/>
    <n v="4257"/>
    <n v="426"/>
    <x v="1"/>
    <n v="43"/>
    <n v="99"/>
    <s v="US"/>
    <s v="USD"/>
    <n v="1535432400"/>
    <n v="1537160400"/>
    <x v="202"/>
    <x v="201"/>
    <b v="0"/>
    <b v="1"/>
    <s v="music/rock"/>
    <x v="1"/>
    <s v="rock"/>
  </r>
  <r>
    <x v="208"/>
    <x v="208"/>
    <s v="Mandatory multi-tasking encryption"/>
    <x v="149"/>
    <n v="199110"/>
    <n v="101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x v="209"/>
    <x v="209"/>
    <s v="Distributed system-worthy application"/>
    <x v="150"/>
    <n v="41212"/>
    <n v="21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x v="210"/>
    <x v="210"/>
    <s v="Synergistic tertiary time-frame"/>
    <x v="151"/>
    <n v="6338"/>
    <n v="67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x v="211"/>
    <x v="211"/>
    <s v="Customer-focused impactful benchmark"/>
    <x v="152"/>
    <n v="99100"/>
    <n v="95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x v="212"/>
    <x v="212"/>
    <s v="Profound next generation infrastructure"/>
    <x v="32"/>
    <n v="12300"/>
    <n v="152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x v="213"/>
    <x v="213"/>
    <s v="Face-to-face encompassing info-mediaries"/>
    <x v="153"/>
    <n v="171549"/>
    <n v="195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x v="214"/>
    <x v="214"/>
    <s v="Open-source fresh-thinking policy"/>
    <x v="1"/>
    <n v="14324"/>
    <n v="1023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x v="215"/>
    <x v="215"/>
    <s v="Extended 24/7 implementation"/>
    <x v="154"/>
    <n v="6024"/>
    <n v="4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x v="216"/>
    <x v="216"/>
    <s v="Organic dynamic algorithm"/>
    <x v="155"/>
    <n v="188721"/>
    <n v="155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x v="217"/>
    <x v="217"/>
    <s v="Organic multi-tasking focus group"/>
    <x v="156"/>
    <n v="57911"/>
    <n v="45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x v="218"/>
    <x v="218"/>
    <s v="Adaptive logistical initiative"/>
    <x v="57"/>
    <n v="12309"/>
    <n v="216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x v="219"/>
    <x v="219"/>
    <s v="Stand-alone mobile customer loyalty"/>
    <x v="157"/>
    <n v="138497"/>
    <n v="332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x v="220"/>
    <x v="220"/>
    <s v="Focused composite approach"/>
    <x v="58"/>
    <n v="667"/>
    <n v="8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x v="221"/>
    <x v="221"/>
    <s v="Face-to-face clear-thinking Local Area Network"/>
    <x v="158"/>
    <n v="119830"/>
    <n v="99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x v="222"/>
    <x v="222"/>
    <s v="Cross-group cohesive circuit"/>
    <x v="73"/>
    <n v="6623"/>
    <n v="138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x v="223"/>
    <x v="223"/>
    <s v="Synergistic explicit capability"/>
    <x v="159"/>
    <n v="81897"/>
    <n v="94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x v="224"/>
    <x v="224"/>
    <s v="Diverse analyzing definition"/>
    <x v="160"/>
    <n v="186885"/>
    <n v="404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x v="225"/>
    <x v="225"/>
    <s v="Enterprise-wide reciprocal success"/>
    <x v="161"/>
    <n v="176398"/>
    <n v="260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x v="226"/>
    <x v="102"/>
    <s v="Progressive neutral middleware"/>
    <x v="162"/>
    <n v="10999"/>
    <n v="367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x v="227"/>
    <x v="226"/>
    <s v="Intuitive exuding process improvement"/>
    <x v="163"/>
    <n v="102751"/>
    <n v="16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x v="228"/>
    <x v="227"/>
    <s v="Exclusive real-time protocol"/>
    <x v="164"/>
    <n v="165352"/>
    <n v="120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x v="229"/>
    <x v="228"/>
    <s v="Extended encompassing application"/>
    <x v="165"/>
    <n v="165798"/>
    <n v="194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x v="230"/>
    <x v="229"/>
    <s v="Progressive value-added ability"/>
    <x v="166"/>
    <n v="10084"/>
    <n v="420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x v="231"/>
    <x v="230"/>
    <s v="Cross-platform uniform hardware"/>
    <x v="44"/>
    <n v="5523"/>
    <n v="77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x v="232"/>
    <x v="231"/>
    <s v="Progressive secondary portal"/>
    <x v="74"/>
    <n v="5823"/>
    <n v="171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x v="233"/>
    <x v="232"/>
    <s v="Multi-lateral national adapter"/>
    <x v="167"/>
    <n v="6000"/>
    <n v="158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x v="234"/>
    <x v="233"/>
    <s v="Enterprise-wide motivating matrices"/>
    <x v="168"/>
    <n v="8181"/>
    <n v="109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x v="235"/>
    <x v="234"/>
    <s v="Polarized upward-trending Local Area Network"/>
    <x v="133"/>
    <n v="3589"/>
    <n v="42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x v="236"/>
    <x v="235"/>
    <s v="Object-based directional function"/>
    <x v="169"/>
    <n v="4323"/>
    <n v="11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x v="237"/>
    <x v="236"/>
    <s v="Re-contextualized tangible open architecture"/>
    <x v="29"/>
    <n v="14822"/>
    <n v="159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x v="238"/>
    <x v="237"/>
    <s v="Distributed systemic adapter"/>
    <x v="166"/>
    <n v="10138"/>
    <n v="422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x v="239"/>
    <x v="238"/>
    <s v="Networked web-enabled instruction set"/>
    <x v="170"/>
    <n v="3127"/>
    <n v="98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x v="240"/>
    <x v="239"/>
    <s v="Vision-oriented dynamic service-desk"/>
    <x v="171"/>
    <n v="123124"/>
    <n v="419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x v="241"/>
    <x v="240"/>
    <s v="Vision-oriented actuating open system"/>
    <x v="172"/>
    <n v="171729"/>
    <n v="102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x v="242"/>
    <x v="241"/>
    <s v="Sharable scalable core"/>
    <x v="141"/>
    <n v="10729"/>
    <n v="128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x v="243"/>
    <x v="242"/>
    <s v="Customer-focused attitude-oriented function"/>
    <x v="173"/>
    <n v="10240"/>
    <n v="445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x v="244"/>
    <x v="243"/>
    <s v="Reverse-engineered system-worthy extranet"/>
    <x v="31"/>
    <n v="3988"/>
    <n v="570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x v="245"/>
    <x v="244"/>
    <s v="Re-engineered systematic monitoring"/>
    <x v="49"/>
    <n v="14771"/>
    <n v="509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x v="246"/>
    <x v="245"/>
    <s v="Seamless value-added standardization"/>
    <x v="6"/>
    <n v="14649"/>
    <n v="326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x v="247"/>
    <x v="246"/>
    <s v="Triple-buffered fresh-thinking frame"/>
    <x v="174"/>
    <n v="184658"/>
    <n v="933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x v="248"/>
    <x v="247"/>
    <s v="Streamlined holistic knowledgebase"/>
    <x v="8"/>
    <n v="13103"/>
    <n v="211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x v="249"/>
    <x v="248"/>
    <s v="Up-sized intermediate website"/>
    <x v="175"/>
    <n v="168095"/>
    <n v="273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x v="250"/>
    <x v="249"/>
    <s v="Future-proofed directional synergy"/>
    <x v="0"/>
    <n v="3"/>
    <n v="3"/>
    <x v="0"/>
    <n v="1"/>
    <n v="3"/>
    <s v="US"/>
    <s v="USD"/>
    <n v="1264399200"/>
    <n v="1267423200"/>
    <x v="67"/>
    <x v="243"/>
    <b v="0"/>
    <b v="0"/>
    <s v="music/rock"/>
    <x v="1"/>
    <s v="rock"/>
  </r>
  <r>
    <x v="251"/>
    <x v="250"/>
    <s v="Enhanced user-facing function"/>
    <x v="143"/>
    <n v="3840"/>
    <n v="54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x v="252"/>
    <x v="251"/>
    <s v="Operative bandwidth-monitored interface"/>
    <x v="67"/>
    <n v="6263"/>
    <n v="626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x v="253"/>
    <x v="252"/>
    <s v="Upgradable multi-state instruction set"/>
    <x v="158"/>
    <n v="108161"/>
    <n v="89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x v="254"/>
    <x v="253"/>
    <s v="De-engineered static Local Area Network"/>
    <x v="176"/>
    <n v="8505"/>
    <n v="185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x v="255"/>
    <x v="254"/>
    <s v="Upgradable grid-enabled superstructure"/>
    <x v="177"/>
    <n v="96735"/>
    <n v="120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x v="256"/>
    <x v="255"/>
    <s v="Optimized actuating toolset"/>
    <x v="178"/>
    <n v="959"/>
    <n v="23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x v="257"/>
    <x v="256"/>
    <s v="Decentralized exuding strategy"/>
    <x v="57"/>
    <n v="8322"/>
    <n v="1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x v="258"/>
    <x v="257"/>
    <s v="Assimilated coherent hardware"/>
    <x v="92"/>
    <n v="13424"/>
    <n v="268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x v="259"/>
    <x v="258"/>
    <s v="Multi-channeled responsive implementation"/>
    <x v="37"/>
    <n v="10755"/>
    <n v="598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x v="260"/>
    <x v="259"/>
    <s v="Centralized modular initiative"/>
    <x v="9"/>
    <n v="9935"/>
    <n v="158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x v="261"/>
    <x v="260"/>
    <s v="Reverse-engineered cohesive migration"/>
    <x v="179"/>
    <n v="26303"/>
    <n v="31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x v="262"/>
    <x v="261"/>
    <s v="Compatible multimedia hub"/>
    <x v="12"/>
    <n v="5328"/>
    <n v="313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x v="263"/>
    <x v="262"/>
    <s v="Organic eco-centric success"/>
    <x v="49"/>
    <n v="10756"/>
    <n v="37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x v="264"/>
    <x v="263"/>
    <s v="Virtual reciprocal policy"/>
    <x v="180"/>
    <n v="165375"/>
    <n v="363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x v="265"/>
    <x v="264"/>
    <s v="Persevering interactive emulation"/>
    <x v="70"/>
    <n v="6031"/>
    <n v="123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x v="266"/>
    <x v="265"/>
    <s v="Proactive responsive emulation"/>
    <x v="181"/>
    <n v="85902"/>
    <n v="77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x v="267"/>
    <x v="266"/>
    <s v="Extended eco-centric function"/>
    <x v="182"/>
    <n v="143910"/>
    <n v="234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x v="268"/>
    <x v="267"/>
    <s v="Networked optimal productivity"/>
    <x v="42"/>
    <n v="2708"/>
    <n v="181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x v="269"/>
    <x v="268"/>
    <s v="Persistent attitude-oriented approach"/>
    <x v="26"/>
    <n v="8842"/>
    <n v="253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x v="270"/>
    <x v="269"/>
    <s v="Triple-buffered 4thgeneration toolset"/>
    <x v="183"/>
    <n v="47260"/>
    <n v="27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x v="271"/>
    <x v="270"/>
    <s v="Progressive zero administration leverage"/>
    <x v="184"/>
    <n v="1953"/>
    <n v="1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x v="272"/>
    <x v="271"/>
    <s v="Networked radical neural-net"/>
    <x v="185"/>
    <n v="155349"/>
    <n v="304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x v="273"/>
    <x v="272"/>
    <s v="Re-engineered heuristic forecast"/>
    <x v="75"/>
    <n v="10704"/>
    <n v="137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x v="274"/>
    <x v="273"/>
    <s v="Fully-configurable background algorithm"/>
    <x v="166"/>
    <n v="773"/>
    <n v="32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x v="275"/>
    <x v="274"/>
    <s v="Stand-alone discrete Graphical User Interface"/>
    <x v="61"/>
    <n v="9419"/>
    <n v="242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x v="276"/>
    <x v="275"/>
    <s v="Front-line foreground project"/>
    <x v="20"/>
    <n v="5324"/>
    <n v="97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x v="277"/>
    <x v="276"/>
    <s v="Persevering system-worthy info-mediaries"/>
    <x v="31"/>
    <n v="7465"/>
    <n v="1066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x v="278"/>
    <x v="277"/>
    <s v="Distributed multi-tasking strategy"/>
    <x v="50"/>
    <n v="8799"/>
    <n v="326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x v="279"/>
    <x v="278"/>
    <s v="Vision-oriented methodical application"/>
    <x v="48"/>
    <n v="13656"/>
    <n v="171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x v="280"/>
    <x v="279"/>
    <s v="Function-based high-level infrastructure"/>
    <x v="186"/>
    <n v="14536"/>
    <n v="581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x v="281"/>
    <x v="280"/>
    <s v="Profound object-oriented paradigm"/>
    <x v="187"/>
    <n v="150552"/>
    <n v="92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x v="282"/>
    <x v="281"/>
    <s v="Virtual contextually-based circuit"/>
    <x v="141"/>
    <n v="9076"/>
    <n v="108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x v="283"/>
    <x v="282"/>
    <s v="Business-focused dynamic instruction set"/>
    <x v="32"/>
    <n v="1517"/>
    <n v="19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x v="284"/>
    <x v="283"/>
    <s v="Ameliorated fresh-thinking protocol"/>
    <x v="122"/>
    <n v="8153"/>
    <n v="83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x v="285"/>
    <x v="284"/>
    <s v="Front-line optimizing emulation"/>
    <x v="79"/>
    <n v="6357"/>
    <n v="706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x v="286"/>
    <x v="285"/>
    <s v="Devolved uniform complexity"/>
    <x v="188"/>
    <n v="19557"/>
    <n v="17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x v="287"/>
    <x v="286"/>
    <s v="Public-key intangible superstructure"/>
    <x v="9"/>
    <n v="13213"/>
    <n v="210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x v="288"/>
    <x v="287"/>
    <s v="Secured global success"/>
    <x v="36"/>
    <n v="5476"/>
    <n v="98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x v="289"/>
    <x v="288"/>
    <s v="Grass-roots mission-critical capability"/>
    <x v="126"/>
    <n v="13474"/>
    <n v="1684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x v="290"/>
    <x v="289"/>
    <s v="Advanced global data-warehouse"/>
    <x v="189"/>
    <n v="91722"/>
    <n v="54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x v="291"/>
    <x v="290"/>
    <s v="Self-enabling uniform complexity"/>
    <x v="37"/>
    <n v="8219"/>
    <n v="457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x v="292"/>
    <x v="291"/>
    <s v="Versatile cohesive encoding"/>
    <x v="190"/>
    <n v="717"/>
    <n v="10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x v="293"/>
    <x v="292"/>
    <s v="Organized executive solution"/>
    <x v="191"/>
    <n v="1065"/>
    <n v="16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x v="294"/>
    <x v="293"/>
    <s v="Automated local emulation"/>
    <x v="60"/>
    <n v="8038"/>
    <n v="1340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x v="295"/>
    <x v="294"/>
    <s v="Enterprise-wide intermediate middleware"/>
    <x v="192"/>
    <n v="68769"/>
    <n v="36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x v="296"/>
    <x v="295"/>
    <s v="Grass-roots real-time Local Area Network"/>
    <x v="55"/>
    <n v="3352"/>
    <n v="55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x v="297"/>
    <x v="296"/>
    <s v="Organized client-driven capacity"/>
    <x v="44"/>
    <n v="6785"/>
    <n v="94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x v="298"/>
    <x v="297"/>
    <s v="Adaptive intangible database"/>
    <x v="26"/>
    <n v="5037"/>
    <n v="144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x v="299"/>
    <x v="298"/>
    <s v="Grass-roots contextually-based algorithm"/>
    <x v="167"/>
    <n v="1954"/>
    <n v="51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x v="300"/>
    <x v="299"/>
    <s v="Focused executive core"/>
    <x v="0"/>
    <n v="5"/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x v="301"/>
    <x v="300"/>
    <s v="Multi-channeled disintermediate policy"/>
    <x v="79"/>
    <n v="12102"/>
    <n v="1345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x v="302"/>
    <x v="301"/>
    <s v="Customizable bi-directional hardware"/>
    <x v="193"/>
    <n v="24234"/>
    <n v="32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x v="303"/>
    <x v="302"/>
    <s v="Networked optimal architecture"/>
    <x v="74"/>
    <n v="2809"/>
    <n v="83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x v="304"/>
    <x v="303"/>
    <s v="User-friendly discrete benchmark"/>
    <x v="118"/>
    <n v="11469"/>
    <n v="546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x v="305"/>
    <x v="304"/>
    <s v="Grass-roots actuating policy"/>
    <x v="54"/>
    <n v="8014"/>
    <n v="286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x v="306"/>
    <x v="305"/>
    <s v="Enterprise-wide 3rdgeneration knowledge user"/>
    <x v="191"/>
    <n v="514"/>
    <n v="8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x v="307"/>
    <x v="306"/>
    <s v="Face-to-face zero tolerance moderator"/>
    <x v="194"/>
    <n v="43473"/>
    <n v="132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x v="308"/>
    <x v="307"/>
    <s v="Grass-roots optimizing projection"/>
    <x v="195"/>
    <n v="87560"/>
    <n v="74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x v="309"/>
    <x v="308"/>
    <s v="User-centric 6thgeneration attitude"/>
    <x v="178"/>
    <n v="3087"/>
    <n v="75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x v="310"/>
    <x v="309"/>
    <s v="Switchable zero tolerance website"/>
    <x v="75"/>
    <n v="1586"/>
    <n v="20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x v="311"/>
    <x v="310"/>
    <s v="Focused real-time help-desk"/>
    <x v="9"/>
    <n v="12812"/>
    <n v="203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x v="312"/>
    <x v="311"/>
    <s v="Robust impactful approach"/>
    <x v="18"/>
    <n v="183345"/>
    <n v="310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x v="313"/>
    <x v="312"/>
    <s v="Secured maximized policy"/>
    <x v="196"/>
    <n v="8697"/>
    <n v="395"/>
    <x v="1"/>
    <n v="223"/>
    <n v="39"/>
    <s v="US"/>
    <s v="USD"/>
    <n v="1330322400"/>
    <n v="1330495200"/>
    <x v="301"/>
    <x v="301"/>
    <b v="0"/>
    <b v="0"/>
    <s v="music/rock"/>
    <x v="1"/>
    <s v="rock"/>
  </r>
  <r>
    <x v="314"/>
    <x v="313"/>
    <s v="Realigned upward-trending strategy"/>
    <x v="1"/>
    <n v="4126"/>
    <n v="295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x v="315"/>
    <x v="314"/>
    <s v="Open-source interactive knowledge user"/>
    <x v="40"/>
    <n v="3220"/>
    <n v="34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x v="316"/>
    <x v="315"/>
    <s v="Configurable demand-driven matrix"/>
    <x v="103"/>
    <n v="6401"/>
    <n v="67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x v="317"/>
    <x v="316"/>
    <s v="Cross-group coherent hierarchy"/>
    <x v="47"/>
    <n v="1269"/>
    <n v="19"/>
    <x v="0"/>
    <n v="30"/>
    <n v="42.3"/>
    <s v="US"/>
    <s v="USD"/>
    <n v="1494738000"/>
    <n v="1495861200"/>
    <x v="304"/>
    <x v="304"/>
    <b v="0"/>
    <b v="0"/>
    <s v="theater/plays"/>
    <x v="3"/>
    <s v="plays"/>
  </r>
  <r>
    <x v="318"/>
    <x v="317"/>
    <s v="Decentralized demand-driven open system"/>
    <x v="57"/>
    <n v="903"/>
    <n v="16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x v="319"/>
    <x v="318"/>
    <s v="Advanced empowering matrix"/>
    <x v="141"/>
    <n v="3251"/>
    <n v="39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x v="320"/>
    <x v="319"/>
    <s v="Phased holistic implementation"/>
    <x v="197"/>
    <n v="8092"/>
    <n v="10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x v="321"/>
    <x v="320"/>
    <s v="Proactive attitude-oriented knowledge user"/>
    <x v="198"/>
    <n v="160422"/>
    <n v="94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x v="322"/>
    <x v="321"/>
    <s v="Visionary asymmetric Graphical User Interface"/>
    <x v="199"/>
    <n v="196377"/>
    <n v="167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x v="323"/>
    <x v="322"/>
    <s v="Integrated zero-defect help-desk"/>
    <x v="200"/>
    <n v="2148"/>
    <n v="24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x v="324"/>
    <x v="323"/>
    <s v="Inverse analyzing matrices"/>
    <x v="143"/>
    <n v="11648"/>
    <n v="164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x v="325"/>
    <x v="324"/>
    <s v="Programmable systemic implementation"/>
    <x v="191"/>
    <n v="5897"/>
    <n v="91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x v="326"/>
    <x v="325"/>
    <s v="Multi-channeled next generation architecture"/>
    <x v="44"/>
    <n v="3326"/>
    <n v="46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x v="327"/>
    <x v="326"/>
    <s v="Digitized 3rdgeneration encoding"/>
    <x v="97"/>
    <n v="1002"/>
    <n v="39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x v="328"/>
    <x v="327"/>
    <s v="Innovative well-modulated functionalities"/>
    <x v="201"/>
    <n v="131826"/>
    <n v="13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x v="329"/>
    <x v="328"/>
    <s v="Fundamental incremental database"/>
    <x v="202"/>
    <n v="21477"/>
    <n v="23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x v="330"/>
    <x v="329"/>
    <s v="Expanded encompassing open architecture"/>
    <x v="203"/>
    <n v="62330"/>
    <n v="185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x v="331"/>
    <x v="330"/>
    <s v="Intuitive static portal"/>
    <x v="88"/>
    <n v="14643"/>
    <n v="444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x v="332"/>
    <x v="331"/>
    <s v="Optional bandwidth-monitored definition"/>
    <x v="204"/>
    <n v="41396"/>
    <n v="200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x v="333"/>
    <x v="332"/>
    <s v="Persistent well-modulated synergy"/>
    <x v="103"/>
    <n v="11900"/>
    <n v="124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x v="334"/>
    <x v="333"/>
    <s v="Assimilated discrete algorithm"/>
    <x v="205"/>
    <n v="123538"/>
    <n v="187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x v="335"/>
    <x v="334"/>
    <s v="Operative uniform hub"/>
    <x v="206"/>
    <n v="198628"/>
    <n v="114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x v="336"/>
    <x v="335"/>
    <s v="Customizable intangible capability"/>
    <x v="207"/>
    <n v="68602"/>
    <n v="97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x v="337"/>
    <x v="336"/>
    <s v="Innovative didactic analyzer"/>
    <x v="208"/>
    <n v="116064"/>
    <n v="123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x v="338"/>
    <x v="337"/>
    <s v="Decentralized intangible encoding"/>
    <x v="209"/>
    <n v="125042"/>
    <n v="179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x v="339"/>
    <x v="338"/>
    <s v="Front-line transitional algorithm"/>
    <x v="210"/>
    <n v="108974"/>
    <n v="80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x v="340"/>
    <x v="339"/>
    <s v="Switchable didactic matrices"/>
    <x v="211"/>
    <n v="34964"/>
    <n v="94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x v="341"/>
    <x v="340"/>
    <s v="Ameliorated disintermediate utilization"/>
    <x v="212"/>
    <n v="96777"/>
    <n v="85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x v="342"/>
    <x v="341"/>
    <s v="Visionary foreground middleware"/>
    <x v="213"/>
    <n v="31864"/>
    <n v="67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x v="343"/>
    <x v="342"/>
    <s v="Optional zero-defect task-force"/>
    <x v="25"/>
    <n v="4853"/>
    <n v="54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x v="344"/>
    <x v="343"/>
    <s v="Devolved exuding emulation"/>
    <x v="214"/>
    <n v="82959"/>
    <n v="42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x v="345"/>
    <x v="344"/>
    <s v="Open-source neutral task-force"/>
    <x v="215"/>
    <n v="23159"/>
    <n v="15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x v="346"/>
    <x v="345"/>
    <s v="Virtual attitude-oriented migration"/>
    <x v="48"/>
    <n v="2758"/>
    <n v="34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x v="347"/>
    <x v="346"/>
    <s v="Open-source full-range portal"/>
    <x v="79"/>
    <n v="12607"/>
    <n v="1401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x v="348"/>
    <x v="347"/>
    <s v="Versatile cohesive open system"/>
    <x v="216"/>
    <n v="142823"/>
    <n v="72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x v="349"/>
    <x v="348"/>
    <s v="Multi-layered bottom-line frame"/>
    <x v="217"/>
    <n v="95958"/>
    <n v="5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x v="350"/>
    <x v="349"/>
    <s v="Pre-emptive neutral capacity"/>
    <x v="0"/>
    <n v="5"/>
    <n v="5"/>
    <x v="0"/>
    <n v="1"/>
    <n v="5"/>
    <s v="US"/>
    <s v="USD"/>
    <n v="1432098000"/>
    <n v="1433653200"/>
    <x v="334"/>
    <x v="336"/>
    <b v="0"/>
    <b v="1"/>
    <s v="music/jazz"/>
    <x v="1"/>
    <s v="jazz"/>
  </r>
  <r>
    <x v="351"/>
    <x v="350"/>
    <s v="Universal maximized methodology"/>
    <x v="218"/>
    <n v="94631"/>
    <n v="128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x v="352"/>
    <x v="351"/>
    <s v="Expanded hybrid hardware"/>
    <x v="54"/>
    <n v="977"/>
    <n v="35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x v="353"/>
    <x v="352"/>
    <s v="Profit-focused multi-tasking access"/>
    <x v="219"/>
    <n v="137961"/>
    <n v="411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x v="354"/>
    <x v="353"/>
    <s v="Profit-focused transitional capability"/>
    <x v="55"/>
    <n v="7548"/>
    <n v="124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x v="355"/>
    <x v="354"/>
    <s v="Front-line scalable definition"/>
    <x v="167"/>
    <n v="2241"/>
    <n v="59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x v="356"/>
    <x v="355"/>
    <s v="Open-source systematic protocol"/>
    <x v="29"/>
    <n v="3431"/>
    <n v="37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x v="357"/>
    <x v="356"/>
    <s v="Implemented tangible algorithm"/>
    <x v="173"/>
    <n v="4253"/>
    <n v="185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x v="358"/>
    <x v="357"/>
    <s v="Profit-focused 3rdgeneration circuit"/>
    <x v="62"/>
    <n v="1146"/>
    <n v="1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x v="359"/>
    <x v="358"/>
    <s v="Compatible needs-based architecture"/>
    <x v="220"/>
    <n v="11948"/>
    <n v="299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x v="360"/>
    <x v="359"/>
    <s v="Right-sized zero tolerance migration"/>
    <x v="221"/>
    <n v="135132"/>
    <n v="226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x v="361"/>
    <x v="360"/>
    <s v="Quality-focused reciprocal structure"/>
    <x v="20"/>
    <n v="9546"/>
    <n v="174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x v="362"/>
    <x v="361"/>
    <s v="Automated actuating conglomeration"/>
    <x v="41"/>
    <n v="13755"/>
    <n v="372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x v="363"/>
    <x v="362"/>
    <s v="Re-contextualized local initiative"/>
    <x v="5"/>
    <n v="8330"/>
    <n v="160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x v="364"/>
    <x v="363"/>
    <s v="Switchable intangible definition"/>
    <x v="79"/>
    <n v="14547"/>
    <n v="1616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x v="365"/>
    <x v="364"/>
    <s v="Networked bottom-line initiative"/>
    <x v="39"/>
    <n v="11735"/>
    <n v="733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x v="366"/>
    <x v="365"/>
    <s v="Robust directional system engine"/>
    <x v="37"/>
    <n v="10658"/>
    <n v="592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x v="367"/>
    <x v="366"/>
    <s v="Triple-buffered explicit methodology"/>
    <x v="34"/>
    <n v="1870"/>
    <n v="19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x v="368"/>
    <x v="367"/>
    <s v="Reactive directional capacity"/>
    <x v="5"/>
    <n v="14394"/>
    <n v="277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x v="369"/>
    <x v="368"/>
    <s v="Polarized needs-based approach"/>
    <x v="91"/>
    <n v="14743"/>
    <n v="273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x v="370"/>
    <x v="369"/>
    <s v="Intuitive well-modulated middleware"/>
    <x v="222"/>
    <n v="178965"/>
    <n v="159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x v="371"/>
    <x v="370"/>
    <s v="Multi-channeled logistical matrices"/>
    <x v="223"/>
    <n v="128410"/>
    <n v="68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x v="372"/>
    <x v="371"/>
    <s v="Pre-emptive bifurcated artificial intelligence"/>
    <x v="79"/>
    <n v="14324"/>
    <n v="1592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x v="373"/>
    <x v="372"/>
    <s v="Down-sized coherent toolset"/>
    <x v="224"/>
    <n v="164291"/>
    <n v="730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x v="374"/>
    <x v="373"/>
    <s v="Open-source multi-tasking data-warehouse"/>
    <x v="225"/>
    <n v="22073"/>
    <n v="13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x v="375"/>
    <x v="374"/>
    <s v="Future-proofed upward-trending contingency"/>
    <x v="50"/>
    <n v="1479"/>
    <n v="55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x v="376"/>
    <x v="375"/>
    <s v="Mandatory uniform matrix"/>
    <x v="74"/>
    <n v="12275"/>
    <n v="361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x v="377"/>
    <x v="376"/>
    <s v="Phased methodical initiative"/>
    <x v="226"/>
    <n v="5098"/>
    <n v="10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x v="378"/>
    <x v="377"/>
    <s v="Managed stable function"/>
    <x v="227"/>
    <n v="24882"/>
    <n v="14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x v="379"/>
    <x v="378"/>
    <s v="Realigned clear-thinking migration"/>
    <x v="44"/>
    <n v="2912"/>
    <n v="40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x v="380"/>
    <x v="379"/>
    <s v="Optional clear-thinking process improvement"/>
    <x v="186"/>
    <n v="4008"/>
    <n v="160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x v="381"/>
    <x v="380"/>
    <s v="Cross-group global moratorium"/>
    <x v="98"/>
    <n v="9749"/>
    <n v="184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x v="382"/>
    <x v="381"/>
    <s v="Visionary systemic process improvement"/>
    <x v="14"/>
    <n v="5803"/>
    <n v="64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x v="383"/>
    <x v="382"/>
    <s v="Progressive intangible flexibility"/>
    <x v="9"/>
    <n v="14199"/>
    <n v="225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x v="384"/>
    <x v="383"/>
    <s v="Reactive real-time software"/>
    <x v="228"/>
    <n v="196779"/>
    <n v="172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x v="385"/>
    <x v="384"/>
    <s v="Programmable incremental knowledge user"/>
    <x v="229"/>
    <n v="56859"/>
    <n v="146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x v="386"/>
    <x v="385"/>
    <s v="Progressive 5thgeneration customer loyalty"/>
    <x v="230"/>
    <n v="103554"/>
    <n v="76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x v="387"/>
    <x v="386"/>
    <s v="Triple-buffered logistical frame"/>
    <x v="231"/>
    <n v="42795"/>
    <n v="39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x v="388"/>
    <x v="387"/>
    <s v="Exclusive dynamic adapter"/>
    <x v="232"/>
    <n v="12938"/>
    <n v="11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x v="389"/>
    <x v="388"/>
    <s v="Automated systemic hierarchy"/>
    <x v="233"/>
    <n v="101352"/>
    <n v="122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x v="390"/>
    <x v="389"/>
    <s v="Digitized eco-centric core"/>
    <x v="166"/>
    <n v="4477"/>
    <n v="187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x v="391"/>
    <x v="390"/>
    <s v="Mandatory uniform strategy"/>
    <x v="234"/>
    <n v="4393"/>
    <n v="7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x v="392"/>
    <x v="391"/>
    <s v="Profit-focused zero administration forecast"/>
    <x v="235"/>
    <n v="67546"/>
    <n v="66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x v="393"/>
    <x v="392"/>
    <s v="De-engineered static orchestration"/>
    <x v="236"/>
    <n v="143788"/>
    <n v="229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x v="394"/>
    <x v="393"/>
    <s v="Customizable dynamic info-mediaries"/>
    <x v="126"/>
    <n v="3755"/>
    <n v="469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x v="395"/>
    <x v="122"/>
    <s v="Enhanced incremental budgetary management"/>
    <x v="143"/>
    <n v="9238"/>
    <n v="130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x v="396"/>
    <x v="394"/>
    <s v="Digitized local info-mediaries"/>
    <x v="237"/>
    <n v="77012"/>
    <n v="167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x v="397"/>
    <x v="395"/>
    <s v="Virtual systematic monitoring"/>
    <x v="32"/>
    <n v="14083"/>
    <n v="174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x v="398"/>
    <x v="396"/>
    <s v="Reactive bottom-line open architecture"/>
    <x v="12"/>
    <n v="12202"/>
    <n v="718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x v="399"/>
    <x v="397"/>
    <s v="Pre-emptive interactive model"/>
    <x v="238"/>
    <n v="62127"/>
    <n v="64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x v="400"/>
    <x v="398"/>
    <s v="Ergonomic eco-centric open architecture"/>
    <x v="0"/>
    <n v="2"/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x v="401"/>
    <x v="399"/>
    <s v="Inverse radical hierarchy"/>
    <x v="79"/>
    <n v="13772"/>
    <n v="1530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x v="402"/>
    <x v="400"/>
    <s v="Team-oriented static interface"/>
    <x v="190"/>
    <n v="2946"/>
    <n v="40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x v="403"/>
    <x v="401"/>
    <s v="Virtual foreground throughput"/>
    <x v="239"/>
    <n v="168820"/>
    <n v="86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x v="404"/>
    <x v="402"/>
    <s v="Visionary exuding Internet solution"/>
    <x v="240"/>
    <n v="154321"/>
    <n v="316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x v="405"/>
    <x v="403"/>
    <s v="Synchronized secondary analyzer"/>
    <x v="241"/>
    <n v="26527"/>
    <n v="90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x v="406"/>
    <x v="404"/>
    <s v="Balanced attitude-oriented parallelism"/>
    <x v="242"/>
    <n v="71583"/>
    <n v="182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x v="407"/>
    <x v="405"/>
    <s v="Organized bandwidth-monitored core"/>
    <x v="74"/>
    <n v="12100"/>
    <n v="356"/>
    <x v="1"/>
    <n v="484"/>
    <n v="25"/>
    <s v="DK"/>
    <s v="DKK"/>
    <n v="1570942800"/>
    <n v="1571547600"/>
    <x v="386"/>
    <x v="389"/>
    <b v="0"/>
    <b v="0"/>
    <s v="theater/plays"/>
    <x v="3"/>
    <s v="plays"/>
  </r>
  <r>
    <x v="408"/>
    <x v="406"/>
    <s v="Cloned leadingedge utilization"/>
    <x v="243"/>
    <n v="12129"/>
    <n v="132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x v="409"/>
    <x v="97"/>
    <s v="Secured asymmetric projection"/>
    <x v="244"/>
    <n v="62804"/>
    <n v="46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x v="410"/>
    <x v="407"/>
    <s v="Advanced cohesive Graphic Interface"/>
    <x v="184"/>
    <n v="55536"/>
    <n v="36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x v="411"/>
    <x v="408"/>
    <s v="Down-sized maximized function"/>
    <x v="75"/>
    <n v="8161"/>
    <n v="105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x v="412"/>
    <x v="409"/>
    <s v="Realigned zero tolerance software"/>
    <x v="118"/>
    <n v="14046"/>
    <n v="669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x v="413"/>
    <x v="410"/>
    <s v="Persevering analyzing extranet"/>
    <x v="245"/>
    <n v="117628"/>
    <n v="62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x v="414"/>
    <x v="411"/>
    <s v="Innovative human-resource migration"/>
    <x v="246"/>
    <n v="159405"/>
    <n v="85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x v="415"/>
    <x v="412"/>
    <s v="Intuitive needs-based monitoring"/>
    <x v="247"/>
    <n v="12552"/>
    <n v="11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x v="416"/>
    <x v="413"/>
    <s v="Customer-focused disintermediate toolset"/>
    <x v="248"/>
    <n v="59007"/>
    <n v="44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x v="417"/>
    <x v="414"/>
    <s v="Upgradable 24/7 emulation"/>
    <x v="12"/>
    <n v="943"/>
    <n v="55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x v="418"/>
    <x v="32"/>
    <s v="Quality-focused client-server core"/>
    <x v="249"/>
    <n v="93963"/>
    <n v="57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x v="419"/>
    <x v="415"/>
    <s v="Upgradable maximized protocol"/>
    <x v="250"/>
    <n v="140469"/>
    <n v="123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x v="420"/>
    <x v="416"/>
    <s v="Cross-platform interactive synergy"/>
    <x v="92"/>
    <n v="6423"/>
    <n v="128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x v="421"/>
    <x v="417"/>
    <s v="User-centric fault-tolerant archive"/>
    <x v="151"/>
    <n v="6015"/>
    <n v="64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x v="422"/>
    <x v="418"/>
    <s v="Reverse-engineered regional knowledge user"/>
    <x v="251"/>
    <n v="11075"/>
    <n v="127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x v="423"/>
    <x v="419"/>
    <s v="Self-enabling real-time definition"/>
    <x v="252"/>
    <n v="15723"/>
    <n v="11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x v="424"/>
    <x v="420"/>
    <s v="User-centric impactful projection"/>
    <x v="135"/>
    <n v="2064"/>
    <n v="40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x v="425"/>
    <x v="421"/>
    <s v="Vision-oriented actuating hardware"/>
    <x v="50"/>
    <n v="7767"/>
    <n v="288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x v="426"/>
    <x v="422"/>
    <s v="Virtual leadingedge framework"/>
    <x v="37"/>
    <n v="10313"/>
    <n v="573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x v="427"/>
    <x v="423"/>
    <s v="Managed discrete framework"/>
    <x v="253"/>
    <n v="197018"/>
    <n v="11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x v="428"/>
    <x v="424"/>
    <s v="Progressive zero-defect capability"/>
    <x v="254"/>
    <n v="47037"/>
    <n v="46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x v="429"/>
    <x v="425"/>
    <s v="Right-sized demand-driven adapter"/>
    <x v="255"/>
    <n v="173191"/>
    <n v="91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x v="430"/>
    <x v="426"/>
    <s v="Re-engineered attitude-oriented frame"/>
    <x v="32"/>
    <n v="5487"/>
    <n v="68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x v="431"/>
    <x v="427"/>
    <s v="Compatible multimedia utilization"/>
    <x v="135"/>
    <n v="9817"/>
    <n v="192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x v="432"/>
    <x v="428"/>
    <s v="Re-contextualized dedicated hardware"/>
    <x v="106"/>
    <n v="6369"/>
    <n v="83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x v="433"/>
    <x v="429"/>
    <s v="Decentralized composite paradigm"/>
    <x v="256"/>
    <n v="65755"/>
    <n v="54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x v="434"/>
    <x v="430"/>
    <s v="Cloned transitional hierarchy"/>
    <x v="91"/>
    <n v="903"/>
    <n v="17"/>
    <x v="3"/>
    <n v="10"/>
    <n v="90.3"/>
    <s v="CA"/>
    <s v="CAD"/>
    <n v="1480572000"/>
    <n v="1481781600"/>
    <x v="411"/>
    <x v="413"/>
    <b v="1"/>
    <b v="0"/>
    <s v="theater/plays"/>
    <x v="3"/>
    <s v="plays"/>
  </r>
  <r>
    <x v="435"/>
    <x v="431"/>
    <s v="Advanced discrete leverage"/>
    <x v="257"/>
    <n v="178120"/>
    <n v="117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x v="436"/>
    <x v="432"/>
    <s v="Open-source incremental throughput"/>
    <x v="81"/>
    <n v="13678"/>
    <n v="105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x v="437"/>
    <x v="433"/>
    <s v="Centralized regional interface"/>
    <x v="32"/>
    <n v="9969"/>
    <n v="123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x v="438"/>
    <x v="434"/>
    <s v="Streamlined web-enabled knowledgebase"/>
    <x v="111"/>
    <n v="14827"/>
    <n v="179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x v="439"/>
    <x v="435"/>
    <s v="Digitized transitional monitoring"/>
    <x v="258"/>
    <n v="100900"/>
    <n v="355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x v="440"/>
    <x v="436"/>
    <s v="Networked optimal adapter"/>
    <x v="259"/>
    <n v="165954"/>
    <n v="162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x v="441"/>
    <x v="437"/>
    <s v="Automated optimal function"/>
    <x v="260"/>
    <n v="1744"/>
    <n v="25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x v="442"/>
    <x v="438"/>
    <s v="Devolved system-worthy framework"/>
    <x v="91"/>
    <n v="10731"/>
    <n v="199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x v="443"/>
    <x v="439"/>
    <s v="Stand-alone user-facing service-desk"/>
    <x v="29"/>
    <n v="3232"/>
    <n v="35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x v="444"/>
    <x v="347"/>
    <s v="Versatile global attitude"/>
    <x v="8"/>
    <n v="10938"/>
    <n v="176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x v="445"/>
    <x v="440"/>
    <s v="Intuitive demand-driven Local Area Network"/>
    <x v="118"/>
    <n v="10739"/>
    <n v="511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x v="446"/>
    <x v="441"/>
    <s v="Assimilated uniform methodology"/>
    <x v="85"/>
    <n v="5579"/>
    <n v="82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x v="447"/>
    <x v="442"/>
    <s v="Self-enabling next generation algorithm"/>
    <x v="261"/>
    <n v="37754"/>
    <n v="24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x v="448"/>
    <x v="443"/>
    <s v="Object-based demand-driven strategy"/>
    <x v="262"/>
    <n v="45384"/>
    <n v="50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x v="449"/>
    <x v="444"/>
    <s v="Public-key coherent ability"/>
    <x v="79"/>
    <n v="8703"/>
    <n v="9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x v="450"/>
    <x v="445"/>
    <s v="Up-sized composite success"/>
    <x v="0"/>
    <n v="4"/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x v="451"/>
    <x v="446"/>
    <s v="Innovative exuding matrix"/>
    <x v="263"/>
    <n v="182302"/>
    <n v="123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x v="452"/>
    <x v="447"/>
    <s v="Realigned impactful artificial intelligence"/>
    <x v="73"/>
    <n v="3045"/>
    <n v="63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x v="453"/>
    <x v="448"/>
    <s v="Multi-layered multi-tasking secured line"/>
    <x v="264"/>
    <n v="102749"/>
    <n v="56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x v="454"/>
    <x v="449"/>
    <s v="Upgradable upward-trending portal"/>
    <x v="220"/>
    <n v="1763"/>
    <n v="44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x v="455"/>
    <x v="450"/>
    <s v="Profit-focused global product"/>
    <x v="265"/>
    <n v="137904"/>
    <n v="118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x v="456"/>
    <x v="451"/>
    <s v="Operative well-modulated data-warehouse"/>
    <x v="266"/>
    <n v="152438"/>
    <n v="104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x v="457"/>
    <x v="452"/>
    <s v="Cloned asymmetric functionalities"/>
    <x v="92"/>
    <n v="1332"/>
    <n v="27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x v="458"/>
    <x v="453"/>
    <s v="Pre-emptive neutral portal"/>
    <x v="267"/>
    <n v="118706"/>
    <n v="351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x v="459"/>
    <x v="454"/>
    <s v="Switchable demand-driven help-desk"/>
    <x v="9"/>
    <n v="5674"/>
    <n v="90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x v="460"/>
    <x v="455"/>
    <s v="Business-focused static ability"/>
    <x v="166"/>
    <n v="4119"/>
    <n v="172"/>
    <x v="1"/>
    <n v="50"/>
    <n v="82.38"/>
    <s v="US"/>
    <s v="USD"/>
    <n v="1281330000"/>
    <n v="1281589200"/>
    <x v="8"/>
    <x v="438"/>
    <b v="0"/>
    <b v="0"/>
    <s v="theater/plays"/>
    <x v="3"/>
    <s v="plays"/>
  </r>
  <r>
    <x v="461"/>
    <x v="456"/>
    <s v="Networked secondary structure"/>
    <x v="268"/>
    <n v="139354"/>
    <n v="141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x v="462"/>
    <x v="457"/>
    <s v="Total multimedia website"/>
    <x v="269"/>
    <n v="57734"/>
    <n v="31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x v="463"/>
    <x v="458"/>
    <s v="Cross-platform upward-trending parallelism"/>
    <x v="270"/>
    <n v="145265"/>
    <n v="108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x v="464"/>
    <x v="459"/>
    <s v="Pre-emptive mission-critical hardware"/>
    <x v="271"/>
    <n v="95020"/>
    <n v="133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x v="465"/>
    <x v="460"/>
    <s v="Up-sized responsive protocol"/>
    <x v="53"/>
    <n v="8829"/>
    <n v="188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x v="466"/>
    <x v="461"/>
    <s v="Pre-emptive transitional frame"/>
    <x v="272"/>
    <n v="3984"/>
    <n v="3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x v="467"/>
    <x v="462"/>
    <s v="Profit-focused content-based application"/>
    <x v="1"/>
    <n v="8053"/>
    <n v="575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x v="468"/>
    <x v="463"/>
    <s v="Streamlined neutral analyzer"/>
    <x v="220"/>
    <n v="1620"/>
    <n v="41"/>
    <x v="0"/>
    <n v="16"/>
    <n v="101.25"/>
    <s v="US"/>
    <s v="USD"/>
    <n v="1555218000"/>
    <n v="1556600400"/>
    <x v="442"/>
    <x v="368"/>
    <b v="0"/>
    <b v="0"/>
    <s v="theater/plays"/>
    <x v="3"/>
    <s v="plays"/>
  </r>
  <r>
    <x v="469"/>
    <x v="464"/>
    <s v="Assimilated neutral utilization"/>
    <x v="36"/>
    <n v="10328"/>
    <n v="184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x v="470"/>
    <x v="465"/>
    <s v="Extended dedicated archive"/>
    <x v="136"/>
    <n v="10289"/>
    <n v="286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x v="471"/>
    <x v="197"/>
    <s v="Configurable static help-desk"/>
    <x v="33"/>
    <n v="9889"/>
    <n v="3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x v="472"/>
    <x v="466"/>
    <s v="Self-enabling clear-thinking framework"/>
    <x v="273"/>
    <n v="60342"/>
    <n v="39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x v="473"/>
    <x v="467"/>
    <s v="Assimilated fault-tolerant capacity"/>
    <x v="92"/>
    <n v="8907"/>
    <n v="178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x v="474"/>
    <x v="468"/>
    <s v="Enhanced neutral ability"/>
    <x v="220"/>
    <n v="14606"/>
    <n v="36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x v="475"/>
    <x v="469"/>
    <s v="Function-based attitude-oriented groupware"/>
    <x v="71"/>
    <n v="8432"/>
    <n v="11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x v="476"/>
    <x v="470"/>
    <s v="Optional solution-oriented instruction set"/>
    <x v="274"/>
    <n v="57122"/>
    <n v="30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x v="477"/>
    <x v="471"/>
    <s v="Organic object-oriented core"/>
    <x v="275"/>
    <n v="4613"/>
    <n v="54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x v="478"/>
    <x v="472"/>
    <s v="Balanced impactful circuit"/>
    <x v="276"/>
    <n v="162603"/>
    <n v="236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x v="479"/>
    <x v="473"/>
    <s v="Future-proofed heuristic encryption"/>
    <x v="166"/>
    <n v="12310"/>
    <n v="513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x v="480"/>
    <x v="474"/>
    <s v="Balanced bifurcated leverage"/>
    <x v="133"/>
    <n v="8656"/>
    <n v="101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x v="481"/>
    <x v="475"/>
    <s v="Sharable discrete budgetary management"/>
    <x v="277"/>
    <n v="159931"/>
    <n v="81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x v="482"/>
    <x v="476"/>
    <s v="Focused solution-oriented instruction set"/>
    <x v="3"/>
    <n v="689"/>
    <n v="16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x v="483"/>
    <x v="477"/>
    <s v="Down-sized actuating infrastructure"/>
    <x v="278"/>
    <n v="48236"/>
    <n v="53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x v="484"/>
    <x v="478"/>
    <s v="Synergistic cohesive adapter"/>
    <x v="241"/>
    <n v="77021"/>
    <n v="260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x v="485"/>
    <x v="479"/>
    <s v="Quality-focused mission-critical structure"/>
    <x v="279"/>
    <n v="27844"/>
    <n v="31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x v="486"/>
    <x v="480"/>
    <s v="Compatible exuding Graphical User Interface"/>
    <x v="5"/>
    <n v="702"/>
    <n v="14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x v="487"/>
    <x v="481"/>
    <s v="Monitored 24/7 time-frame"/>
    <x v="280"/>
    <n v="197024"/>
    <n v="179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x v="488"/>
    <x v="482"/>
    <s v="Virtual secondary open architecture"/>
    <x v="98"/>
    <n v="11663"/>
    <n v="220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x v="489"/>
    <x v="483"/>
    <s v="Down-sized mobile time-frame"/>
    <x v="243"/>
    <n v="9339"/>
    <n v="102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x v="490"/>
    <x v="484"/>
    <s v="Innovative disintermediate encryption"/>
    <x v="166"/>
    <n v="4596"/>
    <n v="192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x v="491"/>
    <x v="485"/>
    <s v="Universal contextually-based knowledgebase"/>
    <x v="281"/>
    <n v="173437"/>
    <n v="305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x v="492"/>
    <x v="486"/>
    <s v="Persevering interactive matrix"/>
    <x v="255"/>
    <n v="45831"/>
    <n v="24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x v="493"/>
    <x v="487"/>
    <s v="Seamless background framework"/>
    <x v="79"/>
    <n v="6514"/>
    <n v="724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x v="494"/>
    <x v="488"/>
    <s v="Balanced upward-trending productivity"/>
    <x v="186"/>
    <n v="13684"/>
    <n v="547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x v="495"/>
    <x v="489"/>
    <s v="Centralized clear-thinking solution"/>
    <x v="170"/>
    <n v="13264"/>
    <n v="415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x v="496"/>
    <x v="490"/>
    <s v="Optimized bi-directional extranet"/>
    <x v="282"/>
    <n v="1667"/>
    <n v="1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x v="497"/>
    <x v="491"/>
    <s v="Intuitive actuating benchmark"/>
    <x v="122"/>
    <n v="3349"/>
    <n v="34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x v="498"/>
    <x v="492"/>
    <s v="Devolved background project"/>
    <x v="283"/>
    <n v="46317"/>
    <n v="24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x v="499"/>
    <x v="493"/>
    <s v="Reverse-engineered executive emulation"/>
    <x v="284"/>
    <n v="78743"/>
    <n v="48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x v="500"/>
    <x v="494"/>
    <s v="Team-oriented clear-thinking matrix"/>
    <x v="0"/>
    <n v="0"/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x v="501"/>
    <x v="495"/>
    <s v="Focused coherent methodology"/>
    <x v="285"/>
    <n v="107743"/>
    <n v="70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x v="502"/>
    <x v="212"/>
    <s v="Reduced context-sensitive complexity"/>
    <x v="81"/>
    <n v="6889"/>
    <n v="530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x v="503"/>
    <x v="496"/>
    <s v="Decentralized 4thgeneration time-frame"/>
    <x v="286"/>
    <n v="45983"/>
    <n v="180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x v="504"/>
    <x v="497"/>
    <s v="De-engineered cohesive moderator"/>
    <x v="168"/>
    <n v="6924"/>
    <n v="92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x v="505"/>
    <x v="498"/>
    <s v="Ameliorated explicit parallelism"/>
    <x v="262"/>
    <n v="12497"/>
    <n v="14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x v="506"/>
    <x v="499"/>
    <s v="Customizable background monitoring"/>
    <x v="287"/>
    <n v="166874"/>
    <n v="927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x v="507"/>
    <x v="500"/>
    <s v="Compatible well-modulated budgetary management"/>
    <x v="118"/>
    <n v="837"/>
    <n v="40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x v="508"/>
    <x v="501"/>
    <s v="Up-sized radical pricing structure"/>
    <x v="288"/>
    <n v="193820"/>
    <n v="11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x v="509"/>
    <x v="173"/>
    <s v="Robust zero-defect project"/>
    <x v="172"/>
    <n v="119510"/>
    <n v="71"/>
    <x v="0"/>
    <n v="1258"/>
    <n v="95"/>
    <s v="US"/>
    <s v="USD"/>
    <n v="1336194000"/>
    <n v="1337058000"/>
    <x v="477"/>
    <x v="483"/>
    <b v="0"/>
    <b v="0"/>
    <s v="theater/plays"/>
    <x v="3"/>
    <s v="plays"/>
  </r>
  <r>
    <x v="510"/>
    <x v="502"/>
    <s v="Re-engineered mobile task-force"/>
    <x v="75"/>
    <n v="9289"/>
    <n v="119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x v="511"/>
    <x v="503"/>
    <s v="User-centric intangible neural-net"/>
    <x v="252"/>
    <n v="35498"/>
    <n v="24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x v="512"/>
    <x v="504"/>
    <s v="Organized explicit core"/>
    <x v="14"/>
    <n v="12678"/>
    <n v="139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x v="513"/>
    <x v="505"/>
    <s v="Synchronized 6thgeneration adapter"/>
    <x v="111"/>
    <n v="3260"/>
    <n v="39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x v="514"/>
    <x v="506"/>
    <s v="Centralized motivating capacity"/>
    <x v="289"/>
    <n v="31123"/>
    <n v="22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x v="515"/>
    <x v="507"/>
    <s v="Phased 24hour flexibility"/>
    <x v="133"/>
    <n v="4797"/>
    <n v="56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x v="516"/>
    <x v="508"/>
    <s v="Exclusive 5thgeneration structure"/>
    <x v="290"/>
    <n v="53324"/>
    <n v="43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x v="517"/>
    <x v="509"/>
    <s v="Multi-tiered maximized orchestration"/>
    <x v="291"/>
    <n v="6608"/>
    <n v="112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x v="518"/>
    <x v="510"/>
    <s v="Open-architected uniform instruction set"/>
    <x v="35"/>
    <n v="622"/>
    <n v="7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x v="519"/>
    <x v="511"/>
    <s v="Exclusive asymmetric analyzer"/>
    <x v="96"/>
    <n v="180802"/>
    <n v="102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x v="520"/>
    <x v="512"/>
    <s v="Organic radical collaboration"/>
    <x v="126"/>
    <n v="3406"/>
    <n v="426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x v="521"/>
    <x v="513"/>
    <s v="Function-based multi-state software"/>
    <x v="4"/>
    <n v="11061"/>
    <n v="146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x v="522"/>
    <x v="514"/>
    <s v="Innovative static budgetary management"/>
    <x v="292"/>
    <n v="16389"/>
    <n v="32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x v="523"/>
    <x v="515"/>
    <s v="Triple-buffered holistic ability"/>
    <x v="79"/>
    <n v="6303"/>
    <n v="700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x v="524"/>
    <x v="516"/>
    <s v="Diverse scalable superstructure"/>
    <x v="127"/>
    <n v="81136"/>
    <n v="84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x v="525"/>
    <x v="517"/>
    <s v="Balanced leadingedge data-warehouse"/>
    <x v="118"/>
    <n v="1768"/>
    <n v="84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x v="526"/>
    <x v="518"/>
    <s v="Digitized bandwidth-monitored open architecture"/>
    <x v="111"/>
    <n v="12944"/>
    <n v="156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x v="527"/>
    <x v="519"/>
    <s v="Enterprise-wide intermediate portal"/>
    <x v="223"/>
    <n v="188480"/>
    <n v="100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x v="528"/>
    <x v="520"/>
    <s v="Focused leadingedge matrix"/>
    <x v="25"/>
    <n v="7227"/>
    <n v="80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x v="529"/>
    <x v="521"/>
    <s v="Seamless logistical encryption"/>
    <x v="135"/>
    <n v="574"/>
    <n v="11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x v="530"/>
    <x v="522"/>
    <s v="Stand-alone human-resource workforce"/>
    <x v="293"/>
    <n v="96328"/>
    <n v="92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x v="531"/>
    <x v="523"/>
    <s v="Automated zero tolerance implementation"/>
    <x v="294"/>
    <n v="178338"/>
    <n v="96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x v="532"/>
    <x v="524"/>
    <s v="Pre-emptive grid-enabled contingency"/>
    <x v="39"/>
    <n v="8046"/>
    <n v="503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x v="533"/>
    <x v="525"/>
    <s v="Multi-lateral didactic encoding"/>
    <x v="295"/>
    <n v="184086"/>
    <n v="159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x v="534"/>
    <x v="526"/>
    <s v="Self-enabling didactic orchestration"/>
    <x v="296"/>
    <n v="13385"/>
    <n v="15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x v="535"/>
    <x v="527"/>
    <s v="Profit-focused 24/7 data-warehouse"/>
    <x v="97"/>
    <n v="12533"/>
    <n v="482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x v="536"/>
    <x v="528"/>
    <s v="Enhanced methodical middleware"/>
    <x v="122"/>
    <n v="14697"/>
    <n v="150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x v="537"/>
    <x v="529"/>
    <s v="Synchronized client-driven projection"/>
    <x v="197"/>
    <n v="98935"/>
    <n v="117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x v="538"/>
    <x v="530"/>
    <s v="Networked didactic time-frame"/>
    <x v="297"/>
    <n v="57034"/>
    <n v="38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x v="539"/>
    <x v="531"/>
    <s v="Assimilated exuding toolset"/>
    <x v="122"/>
    <n v="7120"/>
    <n v="73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x v="540"/>
    <x v="532"/>
    <s v="Front-line client-server secured line"/>
    <x v="98"/>
    <n v="14097"/>
    <n v="266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x v="541"/>
    <x v="533"/>
    <s v="Polarized systemic Internet solution"/>
    <x v="298"/>
    <n v="43086"/>
    <n v="24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x v="542"/>
    <x v="534"/>
    <s v="Profit-focused exuding moderator"/>
    <x v="299"/>
    <n v="1930"/>
    <n v="3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x v="543"/>
    <x v="535"/>
    <s v="Cross-group high-level moderator"/>
    <x v="300"/>
    <n v="13864"/>
    <n v="16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x v="544"/>
    <x v="536"/>
    <s v="Public-key 3rdgeneration system engine"/>
    <x v="54"/>
    <n v="7742"/>
    <n v="277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x v="545"/>
    <x v="537"/>
    <s v="Organized value-added access"/>
    <x v="301"/>
    <n v="164109"/>
    <n v="89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x v="546"/>
    <x v="538"/>
    <s v="Cloned global Graphical User Interface"/>
    <x v="3"/>
    <n v="6870"/>
    <n v="164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x v="547"/>
    <x v="539"/>
    <s v="Focused solution-oriented matrix"/>
    <x v="81"/>
    <n v="12597"/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x v="548"/>
    <x v="540"/>
    <s v="Monitored discrete toolset"/>
    <x v="302"/>
    <n v="179074"/>
    <n v="271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x v="549"/>
    <x v="541"/>
    <s v="Business-focused intermediate system engine"/>
    <x v="303"/>
    <n v="83843"/>
    <n v="284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x v="550"/>
    <x v="542"/>
    <s v="De-engineered disintermediate encoding"/>
    <x v="0"/>
    <n v="4"/>
    <n v="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x v="551"/>
    <x v="543"/>
    <s v="Streamlined upward-trending analyzer"/>
    <x v="304"/>
    <n v="105598"/>
    <n v="59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x v="552"/>
    <x v="544"/>
    <s v="Distributed human-resource policy"/>
    <x v="25"/>
    <n v="8866"/>
    <n v="99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x v="553"/>
    <x v="545"/>
    <s v="De-engineered 5thgeneration contingency"/>
    <x v="305"/>
    <n v="75022"/>
    <n v="44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x v="554"/>
    <x v="546"/>
    <s v="Multi-channeled upward-trending application"/>
    <x v="40"/>
    <n v="14408"/>
    <n v="152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x v="555"/>
    <x v="547"/>
    <s v="Organic maximized database"/>
    <x v="9"/>
    <n v="14089"/>
    <n v="224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x v="556"/>
    <x v="195"/>
    <s v="Grass-roots 24/7 attitude"/>
    <x v="5"/>
    <n v="12467"/>
    <n v="240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x v="557"/>
    <x v="548"/>
    <s v="Team-oriented global strategy"/>
    <x v="46"/>
    <n v="11960"/>
    <n v="199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x v="558"/>
    <x v="549"/>
    <s v="Enhanced client-driven capacity"/>
    <x v="306"/>
    <n v="7966"/>
    <n v="137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x v="559"/>
    <x v="550"/>
    <s v="Exclusive systematic productivity"/>
    <x v="307"/>
    <n v="106321"/>
    <n v="101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x v="560"/>
    <x v="551"/>
    <s v="Re-engineered radical policy"/>
    <x v="77"/>
    <n v="158832"/>
    <n v="794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x v="561"/>
    <x v="552"/>
    <s v="Down-sized logistical adapter"/>
    <x v="162"/>
    <n v="11091"/>
    <n v="370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x v="562"/>
    <x v="553"/>
    <s v="Configurable bandwidth-monitored throughput"/>
    <x v="34"/>
    <n v="1269"/>
    <n v="13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x v="563"/>
    <x v="554"/>
    <s v="Optional tangible pricing structure"/>
    <x v="41"/>
    <n v="5107"/>
    <n v="138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x v="564"/>
    <x v="555"/>
    <s v="Organic high-level implementation"/>
    <x v="308"/>
    <n v="141393"/>
    <n v="84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x v="565"/>
    <x v="556"/>
    <s v="Decentralized logistical collaboration"/>
    <x v="309"/>
    <n v="194166"/>
    <n v="205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x v="566"/>
    <x v="557"/>
    <s v="Advanced content-based installation"/>
    <x v="29"/>
    <n v="4124"/>
    <n v="44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x v="567"/>
    <x v="558"/>
    <s v="Distributed high-level open architecture"/>
    <x v="85"/>
    <n v="14865"/>
    <n v="219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x v="568"/>
    <x v="559"/>
    <s v="Synergized zero tolerance help-desk"/>
    <x v="310"/>
    <n v="134688"/>
    <n v="186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x v="569"/>
    <x v="560"/>
    <s v="Extended multi-tasking definition"/>
    <x v="311"/>
    <n v="47705"/>
    <n v="237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x v="570"/>
    <x v="561"/>
    <s v="Realigned uniform knowledge user"/>
    <x v="312"/>
    <n v="95364"/>
    <n v="306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x v="571"/>
    <x v="562"/>
    <s v="Monitored grid-enabled model"/>
    <x v="26"/>
    <n v="3295"/>
    <n v="94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x v="572"/>
    <x v="563"/>
    <s v="Assimilated actuating policy"/>
    <x v="25"/>
    <n v="4896"/>
    <n v="54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x v="573"/>
    <x v="564"/>
    <s v="Total incremental productivity"/>
    <x v="313"/>
    <n v="7496"/>
    <n v="112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x v="574"/>
    <x v="565"/>
    <s v="Adaptive local task-force"/>
    <x v="50"/>
    <n v="9967"/>
    <n v="369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x v="575"/>
    <x v="566"/>
    <s v="Universal zero-defect concept"/>
    <x v="314"/>
    <n v="52421"/>
    <n v="63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x v="576"/>
    <x v="567"/>
    <s v="Object-based bottom-line superstructure"/>
    <x v="62"/>
    <n v="6298"/>
    <n v="65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x v="577"/>
    <x v="568"/>
    <s v="Adaptive 24hour projection"/>
    <x v="139"/>
    <n v="1546"/>
    <n v="19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x v="578"/>
    <x v="569"/>
    <s v="Sharable radical toolset"/>
    <x v="315"/>
    <n v="16168"/>
    <n v="17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x v="579"/>
    <x v="570"/>
    <s v="Focused multimedia knowledgebase"/>
    <x v="8"/>
    <n v="6269"/>
    <n v="101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x v="580"/>
    <x v="251"/>
    <s v="Seamless 6thgeneration extranet"/>
    <x v="316"/>
    <n v="149578"/>
    <n v="342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x v="581"/>
    <x v="571"/>
    <s v="Sharable mobile knowledgebase"/>
    <x v="46"/>
    <n v="3841"/>
    <n v="64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x v="582"/>
    <x v="572"/>
    <s v="Cross-group global system engine"/>
    <x v="251"/>
    <n v="4531"/>
    <n v="52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x v="583"/>
    <x v="573"/>
    <s v="Centralized clear-thinking conglomeration"/>
    <x v="317"/>
    <n v="60934"/>
    <n v="322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x v="584"/>
    <x v="8"/>
    <s v="De-engineered cohesive system engine"/>
    <x v="318"/>
    <n v="103255"/>
    <n v="120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x v="585"/>
    <x v="574"/>
    <s v="Reactive analyzing function"/>
    <x v="200"/>
    <n v="13065"/>
    <n v="147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x v="586"/>
    <x v="575"/>
    <s v="Robust hybrid budgetary management"/>
    <x v="31"/>
    <n v="6654"/>
    <n v="951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x v="587"/>
    <x v="576"/>
    <s v="Open-source analyzing monitoring"/>
    <x v="151"/>
    <n v="6852"/>
    <n v="73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x v="588"/>
    <x v="577"/>
    <s v="Up-sized discrete firmware"/>
    <x v="215"/>
    <n v="124517"/>
    <n v="79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x v="589"/>
    <x v="578"/>
    <s v="Exclusive intangible extranet"/>
    <x v="58"/>
    <n v="5113"/>
    <n v="65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x v="590"/>
    <x v="579"/>
    <s v="Synergized analyzing process improvement"/>
    <x v="143"/>
    <n v="5824"/>
    <n v="82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x v="591"/>
    <x v="580"/>
    <s v="Realigned dedicated system engine"/>
    <x v="60"/>
    <n v="6226"/>
    <n v="1038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x v="592"/>
    <x v="581"/>
    <s v="Object-based bandwidth-monitored concept"/>
    <x v="154"/>
    <n v="20243"/>
    <n v="13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x v="593"/>
    <x v="582"/>
    <s v="Ameliorated client-driven open system"/>
    <x v="319"/>
    <n v="188288"/>
    <n v="155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x v="594"/>
    <x v="583"/>
    <s v="Upgradable leadingedge Local Area Network"/>
    <x v="320"/>
    <n v="11167"/>
    <n v="7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x v="595"/>
    <x v="584"/>
    <s v="Customizable intermediate data-warehouse"/>
    <x v="321"/>
    <n v="146595"/>
    <n v="209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x v="596"/>
    <x v="585"/>
    <s v="Managed optimizing archive"/>
    <x v="58"/>
    <n v="7875"/>
    <n v="100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x v="597"/>
    <x v="586"/>
    <s v="Diverse systematic projection"/>
    <x v="322"/>
    <n v="148779"/>
    <n v="202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x v="598"/>
    <x v="587"/>
    <s v="Up-sized web-enabled info-mediaries"/>
    <x v="323"/>
    <n v="175868"/>
    <n v="162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x v="599"/>
    <x v="588"/>
    <s v="Persevering optimizing Graphical User Interface"/>
    <x v="324"/>
    <n v="5112"/>
    <n v="4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x v="600"/>
    <x v="589"/>
    <s v="Cross-platform tertiary array"/>
    <x v="0"/>
    <n v="5"/>
    <n v="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x v="601"/>
    <x v="590"/>
    <s v="Inverse neutral structure"/>
    <x v="9"/>
    <n v="13018"/>
    <n v="207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x v="602"/>
    <x v="591"/>
    <s v="Quality-focused system-worthy support"/>
    <x v="325"/>
    <n v="91176"/>
    <n v="128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x v="603"/>
    <x v="592"/>
    <s v="Vision-oriented 5thgeneration array"/>
    <x v="98"/>
    <n v="6342"/>
    <n v="120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x v="604"/>
    <x v="593"/>
    <s v="Cross-platform logistical circuit"/>
    <x v="326"/>
    <n v="151438"/>
    <n v="171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x v="605"/>
    <x v="594"/>
    <s v="Profound solution-oriented matrix"/>
    <x v="88"/>
    <n v="6178"/>
    <n v="187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x v="606"/>
    <x v="595"/>
    <s v="Extended asynchronous initiative"/>
    <x v="74"/>
    <n v="6405"/>
    <n v="188"/>
    <x v="1"/>
    <n v="160"/>
    <n v="40.03125"/>
    <s v="GB"/>
    <s v="GBP"/>
    <n v="1457330400"/>
    <n v="1458277200"/>
    <x v="558"/>
    <x v="529"/>
    <b v="0"/>
    <b v="0"/>
    <s v="music/rock"/>
    <x v="1"/>
    <s v="rock"/>
  </r>
  <r>
    <x v="607"/>
    <x v="596"/>
    <s v="Fundamental needs-based frame"/>
    <x v="327"/>
    <n v="180667"/>
    <n v="131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x v="608"/>
    <x v="597"/>
    <s v="Compatible full-range leverage"/>
    <x v="61"/>
    <n v="11075"/>
    <n v="284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x v="609"/>
    <x v="598"/>
    <s v="Upgradable holistic system engine"/>
    <x v="83"/>
    <n v="12042"/>
    <n v="120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x v="610"/>
    <x v="599"/>
    <s v="Stand-alone multi-state data-warehouse"/>
    <x v="328"/>
    <n v="179356"/>
    <n v="419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x v="611"/>
    <x v="600"/>
    <s v="Multi-lateral maximized core"/>
    <x v="139"/>
    <n v="1136"/>
    <n v="14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x v="612"/>
    <x v="601"/>
    <s v="Innovative holistic hub"/>
    <x v="8"/>
    <n v="8645"/>
    <n v="139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x v="613"/>
    <x v="602"/>
    <s v="Reverse-engineered 24/7 methodology"/>
    <x v="65"/>
    <n v="1914"/>
    <n v="1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x v="614"/>
    <x v="603"/>
    <s v="Business-focused dynamic info-mediaries"/>
    <x v="329"/>
    <n v="41205"/>
    <n v="155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x v="615"/>
    <x v="604"/>
    <s v="Digitized clear-thinking installation"/>
    <x v="275"/>
    <n v="14488"/>
    <n v="170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x v="616"/>
    <x v="605"/>
    <s v="Quality-focused 24/7 superstructure"/>
    <x v="330"/>
    <n v="12129"/>
    <n v="190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x v="617"/>
    <x v="606"/>
    <s v="Multi-channeled local intranet"/>
    <x v="1"/>
    <n v="3496"/>
    <n v="250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x v="618"/>
    <x v="607"/>
    <s v="Open-architected mobile emulation"/>
    <x v="331"/>
    <n v="97037"/>
    <n v="49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x v="619"/>
    <x v="608"/>
    <s v="Ameliorated foreground methodology"/>
    <x v="332"/>
    <n v="55757"/>
    <n v="28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x v="620"/>
    <x v="609"/>
    <s v="Synergized well-modulated project"/>
    <x v="333"/>
    <n v="11525"/>
    <n v="26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x v="621"/>
    <x v="610"/>
    <s v="Extended context-sensitive forecast"/>
    <x v="334"/>
    <n v="158669"/>
    <n v="620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x v="622"/>
    <x v="611"/>
    <s v="Total leadingedge neural-net"/>
    <x v="335"/>
    <n v="5916"/>
    <n v="3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x v="623"/>
    <x v="612"/>
    <s v="Organic actuating protocol"/>
    <x v="336"/>
    <n v="150806"/>
    <n v="160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x v="624"/>
    <x v="613"/>
    <s v="Down-sized national software"/>
    <x v="135"/>
    <n v="14249"/>
    <n v="279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x v="625"/>
    <x v="614"/>
    <s v="Organic upward-trending Graphical User Interface"/>
    <x v="168"/>
    <n v="5803"/>
    <n v="77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x v="626"/>
    <x v="615"/>
    <s v="Synergistic tertiary budgetary management"/>
    <x v="330"/>
    <n v="13205"/>
    <n v="206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x v="627"/>
    <x v="616"/>
    <s v="Open-architected incremental ability"/>
    <x v="39"/>
    <n v="11108"/>
    <n v="694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x v="628"/>
    <x v="617"/>
    <s v="Intuitive object-oriented task-force"/>
    <x v="89"/>
    <n v="2884"/>
    <n v="1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x v="629"/>
    <x v="618"/>
    <s v="Multi-tiered executive toolset"/>
    <x v="337"/>
    <n v="55476"/>
    <n v="6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x v="630"/>
    <x v="619"/>
    <s v="Grass-roots directional workforce"/>
    <x v="40"/>
    <n v="5973"/>
    <n v="63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x v="631"/>
    <x v="620"/>
    <s v="Quality-focused real-time solution"/>
    <x v="338"/>
    <n v="183756"/>
    <n v="310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x v="632"/>
    <x v="621"/>
    <s v="Reduced interactive matrix"/>
    <x v="339"/>
    <n v="30902"/>
    <n v="43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x v="633"/>
    <x v="622"/>
    <s v="Adaptive context-sensitive architecture"/>
    <x v="313"/>
    <n v="5569"/>
    <n v="83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x v="634"/>
    <x v="623"/>
    <s v="Polarized incremental portal"/>
    <x v="195"/>
    <n v="92824"/>
    <n v="79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x v="635"/>
    <x v="624"/>
    <s v="Reactive regional access"/>
    <x v="340"/>
    <n v="158590"/>
    <n v="114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x v="636"/>
    <x v="625"/>
    <s v="Stand-alone reciprocal frame"/>
    <x v="341"/>
    <n v="127591"/>
    <n v="65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x v="637"/>
    <x v="626"/>
    <s v="Open-architected 24/7 throughput"/>
    <x v="275"/>
    <n v="6750"/>
    <n v="79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x v="638"/>
    <x v="627"/>
    <s v="Monitored 24/7 approach"/>
    <x v="342"/>
    <n v="9318"/>
    <n v="11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x v="639"/>
    <x v="628"/>
    <s v="Upgradable explicit forecast"/>
    <x v="133"/>
    <n v="4832"/>
    <n v="56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x v="640"/>
    <x v="629"/>
    <s v="Pre-emptive context-sensitive support"/>
    <x v="343"/>
    <n v="19769"/>
    <n v="17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x v="641"/>
    <x v="630"/>
    <s v="Business-focused leadingedge instruction set"/>
    <x v="151"/>
    <n v="11277"/>
    <n v="120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x v="642"/>
    <x v="631"/>
    <s v="Extended multi-state knowledge user"/>
    <x v="243"/>
    <n v="13382"/>
    <n v="145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x v="643"/>
    <x v="632"/>
    <s v="Future-proofed modular groupware"/>
    <x v="344"/>
    <n v="32986"/>
    <n v="221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x v="644"/>
    <x v="633"/>
    <s v="Distributed real-time algorithm"/>
    <x v="345"/>
    <n v="81984"/>
    <n v="48"/>
    <x v="0"/>
    <n v="2928"/>
    <n v="28"/>
    <s v="CA"/>
    <s v="CAD"/>
    <n v="1545112800"/>
    <n v="1546495200"/>
    <x v="593"/>
    <x v="597"/>
    <b v="0"/>
    <b v="0"/>
    <s v="theater/plays"/>
    <x v="3"/>
    <s v="plays"/>
  </r>
  <r>
    <x v="645"/>
    <x v="634"/>
    <s v="Multi-lateral heuristic throughput"/>
    <x v="346"/>
    <n v="178483"/>
    <n v="93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x v="646"/>
    <x v="635"/>
    <s v="Switchable reciprocal middleware"/>
    <x v="201"/>
    <n v="87448"/>
    <n v="89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x v="647"/>
    <x v="636"/>
    <s v="Inverse multimedia Graphic Interface"/>
    <x v="6"/>
    <n v="1863"/>
    <n v="41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x v="648"/>
    <x v="637"/>
    <s v="Vision-oriented local contingency"/>
    <x v="347"/>
    <n v="62174"/>
    <n v="63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x v="649"/>
    <x v="638"/>
    <s v="Reactive 6thgeneration hub"/>
    <x v="155"/>
    <n v="59003"/>
    <n v="48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x v="650"/>
    <x v="639"/>
    <s v="Optional asymmetric success"/>
    <x v="0"/>
    <n v="2"/>
    <n v="2"/>
    <x v="0"/>
    <n v="1"/>
    <n v="2"/>
    <s v="US"/>
    <s v="USD"/>
    <n v="1404795600"/>
    <n v="1407128400"/>
    <x v="599"/>
    <x v="603"/>
    <b v="0"/>
    <b v="0"/>
    <s v="music/jazz"/>
    <x v="1"/>
    <s v="jazz"/>
  </r>
  <r>
    <x v="651"/>
    <x v="640"/>
    <s v="Digitized analyzing capacity"/>
    <x v="348"/>
    <n v="174039"/>
    <n v="88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x v="652"/>
    <x v="641"/>
    <s v="Vision-oriented regional hub"/>
    <x v="83"/>
    <n v="12684"/>
    <n v="127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x v="653"/>
    <x v="642"/>
    <s v="Monitored incremental info-mediaries"/>
    <x v="60"/>
    <n v="14033"/>
    <n v="2339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x v="654"/>
    <x v="643"/>
    <s v="Programmable static middleware"/>
    <x v="349"/>
    <n v="177936"/>
    <n v="508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x v="655"/>
    <x v="644"/>
    <s v="Multi-layered bottom-line encryption"/>
    <x v="350"/>
    <n v="13212"/>
    <n v="191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x v="656"/>
    <x v="645"/>
    <s v="Vision-oriented systematic Graphical User Interface"/>
    <x v="351"/>
    <n v="49879"/>
    <n v="42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x v="657"/>
    <x v="646"/>
    <s v="Balanced optimal hardware"/>
    <x v="83"/>
    <n v="824"/>
    <n v="8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x v="658"/>
    <x v="647"/>
    <s v="Self-enabling mission-critical success"/>
    <x v="352"/>
    <n v="31594"/>
    <n v="60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x v="659"/>
    <x v="648"/>
    <s v="Grass-roots dynamic emulation"/>
    <x v="353"/>
    <n v="57010"/>
    <n v="47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x v="660"/>
    <x v="649"/>
    <s v="Fundamental disintermediate matrix"/>
    <x v="14"/>
    <n v="7438"/>
    <n v="82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x v="661"/>
    <x v="650"/>
    <s v="Right-sized secondary challenge"/>
    <x v="354"/>
    <n v="57872"/>
    <n v="54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x v="662"/>
    <x v="651"/>
    <s v="Implemented exuding software"/>
    <x v="14"/>
    <n v="8906"/>
    <n v="98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x v="663"/>
    <x v="652"/>
    <s v="Total optimizing software"/>
    <x v="83"/>
    <n v="7724"/>
    <n v="77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x v="664"/>
    <x v="327"/>
    <s v="Optional maximized attitude"/>
    <x v="355"/>
    <n v="26571"/>
    <n v="33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x v="665"/>
    <x v="653"/>
    <s v="Customer-focused impactful extranet"/>
    <x v="135"/>
    <n v="12219"/>
    <n v="240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x v="666"/>
    <x v="654"/>
    <s v="Cloned bottom-line success"/>
    <x v="33"/>
    <n v="1985"/>
    <n v="64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x v="667"/>
    <x v="655"/>
    <s v="Decentralized bandwidth-monitored ability"/>
    <x v="350"/>
    <n v="12155"/>
    <n v="176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x v="668"/>
    <x v="656"/>
    <s v="Programmable leadingedge budgetary management"/>
    <x v="356"/>
    <n v="5593"/>
    <n v="20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x v="669"/>
    <x v="657"/>
    <s v="Upgradable bi-directional concept"/>
    <x v="357"/>
    <n v="175020"/>
    <n v="359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x v="670"/>
    <x v="635"/>
    <s v="Re-contextualized homogeneous flexibility"/>
    <x v="358"/>
    <n v="75955"/>
    <n v="469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x v="671"/>
    <x v="658"/>
    <s v="Monitored bi-directional standardization"/>
    <x v="359"/>
    <n v="119127"/>
    <n v="122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x v="672"/>
    <x v="659"/>
    <s v="Stand-alone grid-enabled leverage"/>
    <x v="360"/>
    <n v="110689"/>
    <n v="56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x v="673"/>
    <x v="660"/>
    <s v="Assimilated regional groupware"/>
    <x v="36"/>
    <n v="2445"/>
    <n v="44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x v="674"/>
    <x v="661"/>
    <s v="Up-sized 24hour instruction set"/>
    <x v="361"/>
    <n v="57250"/>
    <n v="34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x v="675"/>
    <x v="662"/>
    <s v="Right-sized web-enabled intranet"/>
    <x v="62"/>
    <n v="11929"/>
    <n v="123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x v="676"/>
    <x v="663"/>
    <s v="Expanded needs-based orchestration"/>
    <x v="362"/>
    <n v="118214"/>
    <n v="190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x v="677"/>
    <x v="664"/>
    <s v="Organic system-worthy orchestration"/>
    <x v="98"/>
    <n v="4432"/>
    <n v="84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x v="678"/>
    <x v="665"/>
    <s v="Inverse static standardization"/>
    <x v="105"/>
    <n v="17879"/>
    <n v="18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x v="679"/>
    <x v="307"/>
    <s v="Synchronized motivating solution"/>
    <x v="1"/>
    <n v="14511"/>
    <n v="1037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x v="680"/>
    <x v="666"/>
    <s v="Open-source 4thgeneration open system"/>
    <x v="363"/>
    <n v="141822"/>
    <n v="97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x v="681"/>
    <x v="667"/>
    <s v="Decentralized context-sensitive superstructure"/>
    <x v="364"/>
    <n v="159037"/>
    <n v="86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x v="682"/>
    <x v="668"/>
    <s v="Compatible 5thgeneration concept"/>
    <x v="91"/>
    <n v="8109"/>
    <n v="150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x v="683"/>
    <x v="669"/>
    <s v="Virtual systemic intranet"/>
    <x v="173"/>
    <n v="8244"/>
    <n v="358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x v="684"/>
    <x v="670"/>
    <s v="Optimized systemic algorithm"/>
    <x v="1"/>
    <n v="7600"/>
    <n v="543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x v="685"/>
    <x v="671"/>
    <s v="Customizable homogeneous firmware"/>
    <x v="365"/>
    <n v="94501"/>
    <n v="68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x v="686"/>
    <x v="672"/>
    <s v="Front-line cohesive extranet"/>
    <x v="168"/>
    <n v="14381"/>
    <n v="192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x v="687"/>
    <x v="673"/>
    <s v="Distributed holistic neural-net"/>
    <x v="42"/>
    <n v="13980"/>
    <n v="9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x v="688"/>
    <x v="674"/>
    <s v="Devolved client-server monitoring"/>
    <x v="49"/>
    <n v="12449"/>
    <n v="429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x v="689"/>
    <x v="675"/>
    <s v="Seamless directional capacity"/>
    <x v="190"/>
    <n v="7348"/>
    <n v="101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x v="690"/>
    <x v="676"/>
    <s v="Polarized actuating implementation"/>
    <x v="136"/>
    <n v="8158"/>
    <n v="227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x v="691"/>
    <x v="677"/>
    <s v="Front-line disintermediate hub"/>
    <x v="92"/>
    <n v="7119"/>
    <n v="142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x v="692"/>
    <x v="678"/>
    <s v="Decentralized 4thgeneration challenge"/>
    <x v="46"/>
    <n v="5438"/>
    <n v="91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x v="693"/>
    <x v="679"/>
    <s v="Reverse-engineered composite hierarchy"/>
    <x v="366"/>
    <n v="115396"/>
    <n v="64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x v="694"/>
    <x v="680"/>
    <s v="Programmable tangible ability"/>
    <x v="14"/>
    <n v="7656"/>
    <n v="84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x v="695"/>
    <x v="681"/>
    <s v="Configurable full-range emulation"/>
    <x v="243"/>
    <n v="12322"/>
    <n v="134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x v="696"/>
    <x v="682"/>
    <s v="Total real-time hardware"/>
    <x v="367"/>
    <n v="96888"/>
    <n v="59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x v="697"/>
    <x v="683"/>
    <s v="Profound system-worthy functionalities"/>
    <x v="368"/>
    <n v="196960"/>
    <n v="153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x v="698"/>
    <x v="684"/>
    <s v="Cloned hybrid focus group"/>
    <x v="369"/>
    <n v="188057"/>
    <n v="447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x v="699"/>
    <x v="196"/>
    <s v="Ergonomic dedicated focus group"/>
    <x v="71"/>
    <n v="6245"/>
    <n v="84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x v="700"/>
    <x v="685"/>
    <s v="Realigned zero administration paradigm"/>
    <x v="0"/>
    <n v="3"/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x v="701"/>
    <x v="686"/>
    <s v="Open-source multi-tasking methodology"/>
    <x v="370"/>
    <n v="91014"/>
    <n v="175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x v="702"/>
    <x v="687"/>
    <s v="Object-based attitude-oriented analyzer"/>
    <x v="251"/>
    <n v="4710"/>
    <n v="54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x v="703"/>
    <x v="688"/>
    <s v="Cross-platform tertiary hub"/>
    <x v="371"/>
    <n v="197728"/>
    <n v="31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x v="704"/>
    <x v="689"/>
    <s v="Seamless clear-thinking artificial intelligence"/>
    <x v="251"/>
    <n v="10682"/>
    <n v="123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x v="705"/>
    <x v="690"/>
    <s v="Centralized tangible success"/>
    <x v="372"/>
    <n v="168048"/>
    <n v="99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x v="706"/>
    <x v="691"/>
    <s v="Customer-focused multimedia methodology"/>
    <x v="2"/>
    <n v="138586"/>
    <n v="128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x v="707"/>
    <x v="692"/>
    <s v="Visionary maximized Local Area Network"/>
    <x v="190"/>
    <n v="11579"/>
    <n v="15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x v="708"/>
    <x v="693"/>
    <s v="Secured bifurcated intranet"/>
    <x v="12"/>
    <n v="12020"/>
    <n v="707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x v="709"/>
    <x v="694"/>
    <s v="Grass-roots 4thgeneration product"/>
    <x v="122"/>
    <n v="13954"/>
    <n v="142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x v="710"/>
    <x v="695"/>
    <s v="Reduced next generation info-mediaries"/>
    <x v="333"/>
    <n v="6358"/>
    <n v="148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x v="711"/>
    <x v="696"/>
    <s v="Customizable full-range artificial intelligence"/>
    <x v="8"/>
    <n v="1260"/>
    <n v="20"/>
    <x v="0"/>
    <n v="14"/>
    <n v="90"/>
    <s v="IT"/>
    <s v="EUR"/>
    <n v="1453615200"/>
    <n v="1453788000"/>
    <x v="248"/>
    <x v="656"/>
    <b v="1"/>
    <b v="1"/>
    <s v="theater/plays"/>
    <x v="3"/>
    <s v="plays"/>
  </r>
  <r>
    <x v="712"/>
    <x v="697"/>
    <s v="Programmable leadingedge contingency"/>
    <x v="126"/>
    <n v="14725"/>
    <n v="1841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x v="713"/>
    <x v="698"/>
    <s v="Multi-layered global groupware"/>
    <x v="350"/>
    <n v="11174"/>
    <n v="162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x v="714"/>
    <x v="699"/>
    <s v="Switchable methodical superstructure"/>
    <x v="373"/>
    <n v="182036"/>
    <n v="473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x v="715"/>
    <x v="700"/>
    <s v="Expanded even-keeled portal"/>
    <x v="374"/>
    <n v="28870"/>
    <n v="24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x v="716"/>
    <x v="701"/>
    <s v="Advanced modular moderator"/>
    <x v="22"/>
    <n v="10353"/>
    <n v="518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x v="717"/>
    <x v="702"/>
    <s v="Reverse-engineered well-modulated ability"/>
    <x v="36"/>
    <n v="13868"/>
    <n v="248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x v="718"/>
    <x v="703"/>
    <s v="Expanded optimal pricing structure"/>
    <x v="111"/>
    <n v="8317"/>
    <n v="100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x v="719"/>
    <x v="704"/>
    <s v="Down-sized uniform ability"/>
    <x v="350"/>
    <n v="10557"/>
    <n v="1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x v="720"/>
    <x v="705"/>
    <s v="Multi-layered upward-trending conglomeration"/>
    <x v="251"/>
    <n v="3227"/>
    <n v="37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x v="721"/>
    <x v="706"/>
    <s v="Open-architected systematic intranet"/>
    <x v="375"/>
    <n v="5429"/>
    <n v="4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x v="722"/>
    <x v="707"/>
    <s v="Proactive 24hour frame"/>
    <x v="376"/>
    <n v="75906"/>
    <n v="157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x v="723"/>
    <x v="708"/>
    <s v="Exclusive fresh-thinking model"/>
    <x v="70"/>
    <n v="13250"/>
    <n v="270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x v="724"/>
    <x v="709"/>
    <s v="Business-focused encompassing intranet"/>
    <x v="141"/>
    <n v="11261"/>
    <n v="134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x v="725"/>
    <x v="710"/>
    <s v="Optional 6thgeneration access"/>
    <x v="377"/>
    <n v="97369"/>
    <n v="50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x v="726"/>
    <x v="711"/>
    <s v="Realigned web-enabled functionalities"/>
    <x v="378"/>
    <n v="48227"/>
    <n v="89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x v="727"/>
    <x v="712"/>
    <s v="Enterprise-wide multimedia software"/>
    <x v="200"/>
    <n v="14685"/>
    <n v="1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x v="728"/>
    <x v="713"/>
    <s v="Versatile mission-critical knowledgebase"/>
    <x v="3"/>
    <n v="735"/>
    <n v="18"/>
    <x v="0"/>
    <n v="10"/>
    <n v="73.5"/>
    <s v="US"/>
    <s v="USD"/>
    <n v="1464152400"/>
    <n v="1465102800"/>
    <x v="662"/>
    <x v="668"/>
    <b v="0"/>
    <b v="0"/>
    <s v="theater/plays"/>
    <x v="3"/>
    <s v="plays"/>
  </r>
  <r>
    <x v="729"/>
    <x v="714"/>
    <s v="Multi-lateral object-oriented open system"/>
    <x v="36"/>
    <n v="10397"/>
    <n v="186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x v="730"/>
    <x v="715"/>
    <s v="Visionary system-worthy attitude"/>
    <x v="379"/>
    <n v="118847"/>
    <n v="413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x v="731"/>
    <x v="716"/>
    <s v="Synergized content-based hierarchy"/>
    <x v="48"/>
    <n v="7220"/>
    <n v="90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x v="732"/>
    <x v="717"/>
    <s v="Business-focused 24hour access"/>
    <x v="380"/>
    <n v="107622"/>
    <n v="92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x v="733"/>
    <x v="718"/>
    <s v="Automated hybrid orchestration"/>
    <x v="144"/>
    <n v="83267"/>
    <n v="527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x v="734"/>
    <x v="719"/>
    <s v="Exclusive 5thgeneration leverage"/>
    <x v="3"/>
    <n v="13404"/>
    <n v="319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x v="735"/>
    <x v="720"/>
    <s v="Grass-roots zero administration alliance"/>
    <x v="211"/>
    <n v="131404"/>
    <n v="354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x v="736"/>
    <x v="721"/>
    <s v="Proactive heuristic orchestration"/>
    <x v="106"/>
    <n v="2533"/>
    <n v="33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x v="737"/>
    <x v="722"/>
    <s v="Function-based systematic Graphical User Interface"/>
    <x v="41"/>
    <n v="5028"/>
    <n v="136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x v="738"/>
    <x v="486"/>
    <s v="Extended zero administration software"/>
    <x v="381"/>
    <n v="1557"/>
    <n v="2"/>
    <x v="0"/>
    <n v="15"/>
    <n v="103.8"/>
    <s v="US"/>
    <s v="USD"/>
    <n v="1416117600"/>
    <n v="1418018400"/>
    <x v="671"/>
    <x v="677"/>
    <b v="0"/>
    <b v="1"/>
    <s v="theater/plays"/>
    <x v="3"/>
    <s v="plays"/>
  </r>
  <r>
    <x v="739"/>
    <x v="723"/>
    <s v="Multi-tiered discrete support"/>
    <x v="83"/>
    <n v="6100"/>
    <n v="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x v="740"/>
    <x v="724"/>
    <s v="Phased system-worthy conglomeration"/>
    <x v="98"/>
    <n v="1592"/>
    <n v="30"/>
    <x v="0"/>
    <n v="16"/>
    <n v="99.5"/>
    <s v="US"/>
    <s v="USD"/>
    <n v="1486101600"/>
    <n v="1486360800"/>
    <x v="673"/>
    <x v="679"/>
    <b v="0"/>
    <b v="0"/>
    <s v="theater/plays"/>
    <x v="3"/>
    <s v="plays"/>
  </r>
  <r>
    <x v="741"/>
    <x v="287"/>
    <s v="Balanced mobile alliance"/>
    <x v="272"/>
    <n v="14150"/>
    <n v="1179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x v="742"/>
    <x v="725"/>
    <s v="Reactive solution-oriented groupware"/>
    <x v="272"/>
    <n v="13513"/>
    <n v="1126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x v="743"/>
    <x v="726"/>
    <s v="Exclusive bandwidth-monitored orchestration"/>
    <x v="61"/>
    <n v="504"/>
    <n v="1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x v="744"/>
    <x v="727"/>
    <s v="Intuitive exuding initiative"/>
    <x v="22"/>
    <n v="14240"/>
    <n v="7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x v="745"/>
    <x v="728"/>
    <s v="Streamlined needs-based knowledge user"/>
    <x v="350"/>
    <n v="2091"/>
    <n v="30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x v="746"/>
    <x v="729"/>
    <s v="Automated system-worthy structure"/>
    <x v="382"/>
    <n v="118580"/>
    <n v="213"/>
    <x v="1"/>
    <n v="3388"/>
    <n v="35"/>
    <s v="US"/>
    <s v="USD"/>
    <n v="1318136400"/>
    <n v="1318568400"/>
    <x v="678"/>
    <x v="685"/>
    <b v="0"/>
    <b v="0"/>
    <s v="technology/web"/>
    <x v="2"/>
    <s v="web"/>
  </r>
  <r>
    <x v="747"/>
    <x v="730"/>
    <s v="Secured clear-thinking intranet"/>
    <x v="70"/>
    <n v="11214"/>
    <n v="229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x v="748"/>
    <x v="731"/>
    <s v="Cloned actuating architecture"/>
    <x v="383"/>
    <n v="68137"/>
    <n v="35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x v="749"/>
    <x v="732"/>
    <s v="Down-sized needs-based task-force"/>
    <x v="133"/>
    <n v="13527"/>
    <n v="157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x v="750"/>
    <x v="733"/>
    <s v="Extended responsive Internet solution"/>
    <x v="0"/>
    <n v="1"/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x v="751"/>
    <x v="734"/>
    <s v="Universal value-added moderator"/>
    <x v="136"/>
    <n v="8363"/>
    <n v="232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x v="752"/>
    <x v="735"/>
    <s v="Sharable motivating emulation"/>
    <x v="306"/>
    <n v="5362"/>
    <n v="92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x v="753"/>
    <x v="736"/>
    <s v="Networked web-enabled product"/>
    <x v="53"/>
    <n v="12065"/>
    <n v="257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x v="754"/>
    <x v="737"/>
    <s v="Advanced dedicated encoding"/>
    <x v="384"/>
    <n v="118603"/>
    <n v="168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x v="755"/>
    <x v="738"/>
    <s v="Stand-alone multi-state project"/>
    <x v="6"/>
    <n v="7496"/>
    <n v="167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x v="756"/>
    <x v="739"/>
    <s v="Customizable bi-directional monitoring"/>
    <x v="81"/>
    <n v="10037"/>
    <n v="772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x v="757"/>
    <x v="740"/>
    <s v="Profit-focused motivating function"/>
    <x v="1"/>
    <n v="5696"/>
    <n v="407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x v="758"/>
    <x v="741"/>
    <s v="Proactive systemic firmware"/>
    <x v="241"/>
    <n v="167005"/>
    <n v="564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x v="759"/>
    <x v="742"/>
    <s v="Grass-roots upward-trending installation"/>
    <x v="385"/>
    <n v="114615"/>
    <n v="68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x v="760"/>
    <x v="743"/>
    <s v="Virtual heuristic hub"/>
    <x v="386"/>
    <n v="16592"/>
    <n v="34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x v="761"/>
    <x v="744"/>
    <s v="Customizable leadingedge model"/>
    <x v="196"/>
    <n v="14420"/>
    <n v="655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x v="762"/>
    <x v="307"/>
    <s v="Upgradable uniform service-desk"/>
    <x v="26"/>
    <n v="6204"/>
    <n v="177"/>
    <x v="1"/>
    <n v="100"/>
    <n v="62.04"/>
    <s v="AU"/>
    <s v="AUD"/>
    <n v="1354082400"/>
    <n v="1355032800"/>
    <x v="692"/>
    <x v="697"/>
    <b v="0"/>
    <b v="0"/>
    <s v="music/jazz"/>
    <x v="1"/>
    <s v="jazz"/>
  </r>
  <r>
    <x v="763"/>
    <x v="745"/>
    <s v="Inverse client-driven product"/>
    <x v="36"/>
    <n v="6338"/>
    <n v="113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x v="764"/>
    <x v="746"/>
    <s v="Managed bandwidth-monitored system engine"/>
    <x v="65"/>
    <n v="8010"/>
    <n v="728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x v="765"/>
    <x v="747"/>
    <s v="Advanced transitional help-desk"/>
    <x v="61"/>
    <n v="8125"/>
    <n v="208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x v="766"/>
    <x v="748"/>
    <s v="De-engineered disintermediate encryption"/>
    <x v="316"/>
    <n v="13653"/>
    <n v="31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x v="767"/>
    <x v="749"/>
    <s v="Upgradable attitude-oriented project"/>
    <x v="387"/>
    <n v="55372"/>
    <n v="57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x v="768"/>
    <x v="750"/>
    <s v="Fundamental zero tolerance alliance"/>
    <x v="73"/>
    <n v="11088"/>
    <n v="2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x v="769"/>
    <x v="751"/>
    <s v="Devolved 24hour forecast"/>
    <x v="388"/>
    <n v="109106"/>
    <n v="87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x v="770"/>
    <x v="752"/>
    <s v="User-centric attitude-oriented intranet"/>
    <x v="333"/>
    <n v="11642"/>
    <n v="271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x v="771"/>
    <x v="753"/>
    <s v="Self-enabling 5thgeneration paradigm"/>
    <x v="36"/>
    <n v="2769"/>
    <n v="49"/>
    <x v="3"/>
    <n v="26"/>
    <n v="106.5"/>
    <s v="US"/>
    <s v="USD"/>
    <n v="1548482400"/>
    <n v="1550815200"/>
    <x v="699"/>
    <x v="703"/>
    <b v="0"/>
    <b v="0"/>
    <s v="theater/plays"/>
    <x v="3"/>
    <s v="plays"/>
  </r>
  <r>
    <x v="772"/>
    <x v="754"/>
    <s v="Persistent 3rdgeneration moratorium"/>
    <x v="389"/>
    <n v="169586"/>
    <n v="113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x v="773"/>
    <x v="755"/>
    <s v="Cross-platform empowering project"/>
    <x v="390"/>
    <n v="101185"/>
    <n v="191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x v="774"/>
    <x v="756"/>
    <s v="Polarized user-facing interface"/>
    <x v="92"/>
    <n v="6775"/>
    <n v="136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x v="775"/>
    <x v="757"/>
    <s v="Customer-focused non-volatile framework"/>
    <x v="151"/>
    <n v="968"/>
    <n v="10"/>
    <x v="0"/>
    <n v="10"/>
    <n v="96.8"/>
    <s v="US"/>
    <s v="USD"/>
    <n v="1415253600"/>
    <n v="1416117600"/>
    <x v="703"/>
    <x v="707"/>
    <b v="0"/>
    <b v="0"/>
    <s v="music/rock"/>
    <x v="1"/>
    <s v="rock"/>
  </r>
  <r>
    <x v="776"/>
    <x v="758"/>
    <s v="Synchronized multimedia frame"/>
    <x v="391"/>
    <n v="72623"/>
    <n v="66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x v="777"/>
    <x v="759"/>
    <s v="Open-architected stable algorithm"/>
    <x v="202"/>
    <n v="45987"/>
    <n v="49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x v="778"/>
    <x v="760"/>
    <s v="Cross-platform optimizing website"/>
    <x v="81"/>
    <n v="10243"/>
    <n v="788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x v="779"/>
    <x v="761"/>
    <s v="Public-key actuating projection"/>
    <x v="392"/>
    <n v="87293"/>
    <n v="80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x v="780"/>
    <x v="762"/>
    <s v="Implemented intangible instruction set"/>
    <x v="135"/>
    <n v="5421"/>
    <n v="106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x v="781"/>
    <x v="763"/>
    <s v="Cross-group interactive architecture"/>
    <x v="251"/>
    <n v="4414"/>
    <n v="51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x v="782"/>
    <x v="764"/>
    <s v="Centralized asymmetric framework"/>
    <x v="135"/>
    <n v="10981"/>
    <n v="215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x v="783"/>
    <x v="765"/>
    <s v="Down-sized systematic utilization"/>
    <x v="71"/>
    <n v="10451"/>
    <n v="141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x v="784"/>
    <x v="766"/>
    <s v="Profound fault-tolerant model"/>
    <x v="393"/>
    <n v="102535"/>
    <n v="115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x v="785"/>
    <x v="767"/>
    <s v="Multi-channeled bi-directional moratorium"/>
    <x v="313"/>
    <n v="12939"/>
    <n v="193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x v="786"/>
    <x v="768"/>
    <s v="Object-based content-based ability"/>
    <x v="42"/>
    <n v="10946"/>
    <n v="730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x v="787"/>
    <x v="769"/>
    <s v="Progressive coherent secured line"/>
    <x v="394"/>
    <n v="60994"/>
    <n v="100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x v="788"/>
    <x v="770"/>
    <s v="Synchronized directional capability"/>
    <x v="136"/>
    <n v="3174"/>
    <n v="88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x v="789"/>
    <x v="771"/>
    <s v="Cross-platform composite migration"/>
    <x v="25"/>
    <n v="3351"/>
    <n v="37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x v="790"/>
    <x v="772"/>
    <s v="Operative local pricing structure"/>
    <x v="395"/>
    <n v="56774"/>
    <n v="31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x v="791"/>
    <x v="773"/>
    <s v="Optional web-enabled extranet"/>
    <x v="118"/>
    <n v="540"/>
    <n v="26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x v="792"/>
    <x v="774"/>
    <s v="Reduced 6thgeneration intranet"/>
    <x v="22"/>
    <n v="680"/>
    <n v="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x v="793"/>
    <x v="775"/>
    <s v="Networked disintermediate leverage"/>
    <x v="65"/>
    <n v="13045"/>
    <n v="1186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x v="794"/>
    <x v="776"/>
    <s v="Optional optimal website"/>
    <x v="47"/>
    <n v="8276"/>
    <n v="125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x v="795"/>
    <x v="777"/>
    <s v="Stand-alone asynchronous functionalities"/>
    <x v="143"/>
    <n v="1022"/>
    <n v="14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x v="796"/>
    <x v="778"/>
    <s v="Profound full-range open system"/>
    <x v="75"/>
    <n v="4275"/>
    <n v="55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x v="797"/>
    <x v="779"/>
    <s v="Optional tangible utilization"/>
    <x v="4"/>
    <n v="8332"/>
    <n v="110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x v="798"/>
    <x v="780"/>
    <s v="Seamless maximized product"/>
    <x v="74"/>
    <n v="6408"/>
    <n v="188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x v="799"/>
    <x v="781"/>
    <s v="Devolved tertiary time-frame"/>
    <x v="396"/>
    <n v="73522"/>
    <n v="87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x v="800"/>
    <x v="782"/>
    <s v="Centralized regional function"/>
    <x v="0"/>
    <n v="1"/>
    <n v="1"/>
    <x v="0"/>
    <n v="1"/>
    <n v="1"/>
    <s v="CH"/>
    <s v="CHF"/>
    <n v="1434085200"/>
    <n v="1434430800"/>
    <x v="139"/>
    <x v="560"/>
    <b v="0"/>
    <b v="0"/>
    <s v="music/rock"/>
    <x v="1"/>
    <s v="rock"/>
  </r>
  <r>
    <x v="801"/>
    <x v="783"/>
    <s v="User-friendly high-level initiative"/>
    <x v="173"/>
    <n v="4667"/>
    <n v="203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x v="802"/>
    <x v="784"/>
    <s v="Reverse-engineered zero-defect infrastructure"/>
    <x v="8"/>
    <n v="12216"/>
    <n v="197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x v="803"/>
    <x v="785"/>
    <s v="Stand-alone background customer loyalty"/>
    <x v="55"/>
    <n v="6527"/>
    <n v="1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x v="804"/>
    <x v="786"/>
    <s v="Business-focused discrete software"/>
    <x v="97"/>
    <n v="6987"/>
    <n v="269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x v="805"/>
    <x v="787"/>
    <s v="Advanced intermediate Graphic Interface"/>
    <x v="62"/>
    <n v="4932"/>
    <n v="51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x v="806"/>
    <x v="788"/>
    <s v="Adaptive holistic hub"/>
    <x v="31"/>
    <n v="8262"/>
    <n v="1180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x v="807"/>
    <x v="789"/>
    <s v="Automated uniform concept"/>
    <x v="31"/>
    <n v="1848"/>
    <n v="2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x v="808"/>
    <x v="790"/>
    <s v="Enhanced regional flexibility"/>
    <x v="5"/>
    <n v="1583"/>
    <n v="30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x v="809"/>
    <x v="764"/>
    <s v="Public-key bottom-line algorithm"/>
    <x v="397"/>
    <n v="88536"/>
    <n v="6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x v="810"/>
    <x v="791"/>
    <s v="Multi-layered intangible instruction set"/>
    <x v="330"/>
    <n v="12360"/>
    <n v="193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x v="811"/>
    <x v="792"/>
    <s v="Fundamental methodical emulation"/>
    <x v="398"/>
    <n v="71320"/>
    <n v="77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x v="812"/>
    <x v="793"/>
    <s v="Expanded value-added hardware"/>
    <x v="221"/>
    <n v="134640"/>
    <n v="226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x v="813"/>
    <x v="794"/>
    <s v="Diverse high-level attitude"/>
    <x v="170"/>
    <n v="7661"/>
    <n v="239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x v="814"/>
    <x v="795"/>
    <s v="Visionary 24hour analyzer"/>
    <x v="170"/>
    <n v="2950"/>
    <n v="92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x v="815"/>
    <x v="796"/>
    <s v="Centralized bandwidth-monitored leverage"/>
    <x v="25"/>
    <n v="11721"/>
    <n v="130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x v="816"/>
    <x v="797"/>
    <s v="Ergonomic mission-critical moratorium"/>
    <x v="173"/>
    <n v="14150"/>
    <n v="615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x v="817"/>
    <x v="798"/>
    <s v="Front-line intermediate moderator"/>
    <x v="399"/>
    <n v="189192"/>
    <n v="369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x v="818"/>
    <x v="311"/>
    <s v="Automated local secured line"/>
    <x v="31"/>
    <n v="7664"/>
    <n v="1095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x v="819"/>
    <x v="799"/>
    <s v="Integrated bandwidth-monitored alliance"/>
    <x v="200"/>
    <n v="4509"/>
    <n v="51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x v="820"/>
    <x v="800"/>
    <s v="Cross-group heuristic forecast"/>
    <x v="42"/>
    <n v="12009"/>
    <n v="801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x v="821"/>
    <x v="801"/>
    <s v="Extended impactful secured line"/>
    <x v="70"/>
    <n v="14273"/>
    <n v="291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x v="822"/>
    <x v="802"/>
    <s v="Distributed optimizing protocol"/>
    <x v="400"/>
    <n v="188982"/>
    <n v="350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x v="823"/>
    <x v="803"/>
    <s v="Secured well-modulated system engine"/>
    <x v="178"/>
    <n v="14640"/>
    <n v="357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x v="824"/>
    <x v="804"/>
    <s v="Streamlined national benchmark"/>
    <x v="401"/>
    <n v="107516"/>
    <n v="126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x v="825"/>
    <x v="805"/>
    <s v="Open-architected 24/7 infrastructure"/>
    <x v="136"/>
    <n v="13950"/>
    <n v="388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x v="826"/>
    <x v="806"/>
    <s v="Digitized 6thgeneration Local Area Network"/>
    <x v="54"/>
    <n v="12797"/>
    <n v="457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x v="827"/>
    <x v="807"/>
    <s v="Innovative actuating artificial intelligence"/>
    <x v="173"/>
    <n v="6134"/>
    <n v="267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x v="828"/>
    <x v="808"/>
    <s v="Cross-platform reciprocal budgetary management"/>
    <x v="143"/>
    <n v="4899"/>
    <n v="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x v="829"/>
    <x v="809"/>
    <s v="Vision-oriented scalable portal"/>
    <x v="103"/>
    <n v="4929"/>
    <n v="51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x v="830"/>
    <x v="810"/>
    <s v="Persevering zero administration knowledge user"/>
    <x v="319"/>
    <n v="1424"/>
    <n v="1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x v="831"/>
    <x v="811"/>
    <s v="Front-line bottom-line Graphic Interface"/>
    <x v="402"/>
    <n v="105817"/>
    <n v="109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x v="832"/>
    <x v="812"/>
    <s v="Synergized fault-tolerant hierarchy"/>
    <x v="403"/>
    <n v="136156"/>
    <n v="315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x v="833"/>
    <x v="813"/>
    <s v="Expanded asynchronous groupware"/>
    <x v="85"/>
    <n v="10723"/>
    <n v="158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x v="834"/>
    <x v="814"/>
    <s v="Expanded fault-tolerant emulation"/>
    <x v="190"/>
    <n v="11228"/>
    <n v="154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x v="835"/>
    <x v="815"/>
    <s v="Future-proofed 24hour model"/>
    <x v="404"/>
    <n v="77355"/>
    <n v="90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x v="836"/>
    <x v="816"/>
    <s v="Optimized didactic intranet"/>
    <x v="32"/>
    <n v="6086"/>
    <n v="75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x v="837"/>
    <x v="817"/>
    <s v="Right-sized dedicated standardization"/>
    <x v="405"/>
    <n v="150960"/>
    <n v="853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x v="838"/>
    <x v="818"/>
    <s v="Vision-oriented high-level extranet"/>
    <x v="330"/>
    <n v="8890"/>
    <n v="139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x v="839"/>
    <x v="819"/>
    <s v="Organized scalable initiative"/>
    <x v="106"/>
    <n v="14644"/>
    <n v="190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x v="840"/>
    <x v="820"/>
    <s v="Enhanced regional moderator"/>
    <x v="406"/>
    <n v="116583"/>
    <n v="100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x v="841"/>
    <x v="821"/>
    <s v="Automated even-keeled emulation"/>
    <x v="14"/>
    <n v="12991"/>
    <n v="143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x v="842"/>
    <x v="822"/>
    <s v="Reverse-engineered multi-tasking product"/>
    <x v="42"/>
    <n v="8447"/>
    <n v="563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x v="843"/>
    <x v="823"/>
    <s v="De-engineered next generation parallelism"/>
    <x v="35"/>
    <n v="2703"/>
    <n v="31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x v="844"/>
    <x v="824"/>
    <s v="Intuitive cohesive groupware"/>
    <x v="35"/>
    <n v="8747"/>
    <n v="99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x v="845"/>
    <x v="825"/>
    <s v="Up-sized high-level access"/>
    <x v="407"/>
    <n v="138087"/>
    <n v="1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x v="846"/>
    <x v="826"/>
    <s v="Phased empowering success"/>
    <x v="67"/>
    <n v="5085"/>
    <n v="509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x v="847"/>
    <x v="827"/>
    <s v="Distributed actuating project"/>
    <x v="53"/>
    <n v="11174"/>
    <n v="238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x v="848"/>
    <x v="828"/>
    <s v="Robust motivating orchestration"/>
    <x v="170"/>
    <n v="10831"/>
    <n v="338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x v="849"/>
    <x v="829"/>
    <s v="Vision-oriented uniform instruction set"/>
    <x v="313"/>
    <n v="8917"/>
    <n v="133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x v="850"/>
    <x v="830"/>
    <s v="Cross-group upward-trending hierarchy"/>
    <x v="0"/>
    <n v="1"/>
    <n v="1"/>
    <x v="0"/>
    <n v="1"/>
    <n v="1"/>
    <s v="US"/>
    <s v="USD"/>
    <n v="1321682400"/>
    <n v="1322978400"/>
    <x v="762"/>
    <x v="539"/>
    <b v="1"/>
    <b v="0"/>
    <s v="music/rock"/>
    <x v="1"/>
    <s v="rock"/>
  </r>
  <r>
    <x v="851"/>
    <x v="831"/>
    <s v="Object-based needs-based info-mediaries"/>
    <x v="46"/>
    <n v="12468"/>
    <n v="20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x v="852"/>
    <x v="832"/>
    <s v="Open-source reciprocal standardization"/>
    <x v="70"/>
    <n v="2505"/>
    <n v="51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x v="853"/>
    <x v="833"/>
    <s v="Secured well-modulated projection"/>
    <x v="408"/>
    <n v="111502"/>
    <n v="652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x v="854"/>
    <x v="834"/>
    <s v="Multi-channeled secondary middleware"/>
    <x v="409"/>
    <n v="194309"/>
    <n v="114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x v="855"/>
    <x v="835"/>
    <s v="Horizontal clear-thinking framework"/>
    <x v="410"/>
    <n v="23956"/>
    <n v="102"/>
    <x v="1"/>
    <n v="452"/>
    <n v="53"/>
    <s v="AU"/>
    <s v="AUD"/>
    <n v="1308373200"/>
    <n v="1311051600"/>
    <x v="766"/>
    <x v="214"/>
    <b v="0"/>
    <b v="0"/>
    <s v="theater/plays"/>
    <x v="3"/>
    <s v="plays"/>
  </r>
  <r>
    <x v="856"/>
    <x v="764"/>
    <s v="Profound composite core"/>
    <x v="166"/>
    <n v="8558"/>
    <n v="357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x v="857"/>
    <x v="836"/>
    <s v="Programmable disintermediate matrices"/>
    <x v="98"/>
    <n v="7413"/>
    <n v="140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x v="858"/>
    <x v="837"/>
    <s v="Realigned 5thgeneration knowledge user"/>
    <x v="220"/>
    <n v="2778"/>
    <n v="69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x v="859"/>
    <x v="838"/>
    <s v="Multi-layered upward-trending groupware"/>
    <x v="190"/>
    <n v="2594"/>
    <n v="36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x v="860"/>
    <x v="839"/>
    <s v="Re-contextualized leadingedge firmware"/>
    <x v="22"/>
    <n v="5033"/>
    <n v="252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x v="861"/>
    <x v="840"/>
    <s v="Devolved disintermediate analyzer"/>
    <x v="35"/>
    <n v="9317"/>
    <n v="106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x v="862"/>
    <x v="841"/>
    <s v="Profound disintermediate open system"/>
    <x v="26"/>
    <n v="6560"/>
    <n v="187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x v="863"/>
    <x v="842"/>
    <s v="Automated reciprocal protocol"/>
    <x v="1"/>
    <n v="5415"/>
    <n v="387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x v="864"/>
    <x v="843"/>
    <s v="Automated static workforce"/>
    <x v="3"/>
    <n v="14577"/>
    <n v="347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x v="865"/>
    <x v="844"/>
    <s v="Horizontal attitude-oriented help-desk"/>
    <x v="411"/>
    <n v="150515"/>
    <n v="186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x v="866"/>
    <x v="845"/>
    <s v="Versatile 5thgeneration matrices"/>
    <x v="412"/>
    <n v="79045"/>
    <n v="43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x v="867"/>
    <x v="846"/>
    <s v="Cross-platform next generation service-desk"/>
    <x v="73"/>
    <n v="7797"/>
    <n v="162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x v="868"/>
    <x v="847"/>
    <s v="Front-line web-enabled installation"/>
    <x v="260"/>
    <n v="12939"/>
    <n v="185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x v="869"/>
    <x v="848"/>
    <s v="Multi-channeled responsive product"/>
    <x v="413"/>
    <n v="38376"/>
    <n v="24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x v="870"/>
    <x v="849"/>
    <s v="Adaptive demand-driven encryption"/>
    <x v="106"/>
    <n v="6920"/>
    <n v="90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x v="871"/>
    <x v="850"/>
    <s v="Re-engineered client-driven knowledge user"/>
    <x v="414"/>
    <n v="194912"/>
    <n v="273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x v="872"/>
    <x v="851"/>
    <s v="Compatible logistical paradigm"/>
    <x v="53"/>
    <n v="7992"/>
    <n v="170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x v="873"/>
    <x v="852"/>
    <s v="Intuitive value-added installation"/>
    <x v="369"/>
    <n v="79268"/>
    <n v="188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x v="874"/>
    <x v="853"/>
    <s v="Managed discrete parallelism"/>
    <x v="415"/>
    <n v="139468"/>
    <n v="347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x v="875"/>
    <x v="854"/>
    <s v="Implemented tangible approach"/>
    <x v="58"/>
    <n v="5465"/>
    <n v="69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x v="876"/>
    <x v="855"/>
    <s v="Re-engineered encompassing definition"/>
    <x v="111"/>
    <n v="2111"/>
    <n v="25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x v="877"/>
    <x v="856"/>
    <s v="Multi-lateral uniform collaboration"/>
    <x v="416"/>
    <n v="126628"/>
    <n v="77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x v="878"/>
    <x v="857"/>
    <s v="Enterprise-wide foreground paradigm"/>
    <x v="50"/>
    <n v="1012"/>
    <n v="37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x v="879"/>
    <x v="858"/>
    <s v="Stand-alone incremental parallelism"/>
    <x v="67"/>
    <n v="5438"/>
    <n v="544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x v="880"/>
    <x v="859"/>
    <s v="Persevering 5thgeneration throughput"/>
    <x v="396"/>
    <n v="193101"/>
    <n v="229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x v="881"/>
    <x v="860"/>
    <s v="Implemented object-oriented synergy"/>
    <x v="417"/>
    <n v="31665"/>
    <n v="39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x v="882"/>
    <x v="861"/>
    <s v="Balanced demand-driven definition"/>
    <x v="126"/>
    <n v="2960"/>
    <n v="370"/>
    <x v="1"/>
    <n v="80"/>
    <n v="37"/>
    <s v="US"/>
    <s v="USD"/>
    <n v="1421820000"/>
    <n v="1422165600"/>
    <x v="789"/>
    <x v="790"/>
    <b v="0"/>
    <b v="0"/>
    <s v="theater/plays"/>
    <x v="3"/>
    <s v="plays"/>
  </r>
  <r>
    <x v="883"/>
    <x v="862"/>
    <s v="Customer-focused mobile Graphic Interface"/>
    <x v="74"/>
    <n v="8089"/>
    <n v="238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x v="884"/>
    <x v="863"/>
    <s v="Horizontal secondary interface"/>
    <x v="418"/>
    <n v="109374"/>
    <n v="64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x v="885"/>
    <x v="864"/>
    <s v="Virtual analyzing collaboration"/>
    <x v="37"/>
    <n v="2129"/>
    <n v="118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x v="886"/>
    <x v="865"/>
    <s v="Multi-tiered explicit focus group"/>
    <x v="419"/>
    <n v="127745"/>
    <n v="85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x v="887"/>
    <x v="866"/>
    <s v="Multi-layered systematic knowledgebase"/>
    <x v="75"/>
    <n v="2289"/>
    <n v="29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x v="888"/>
    <x v="867"/>
    <s v="Reverse-engineered uniform knowledge user"/>
    <x v="306"/>
    <n v="12174"/>
    <n v="210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x v="889"/>
    <x v="868"/>
    <s v="Secured dynamic capacity"/>
    <x v="36"/>
    <n v="9508"/>
    <n v="170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x v="890"/>
    <x v="869"/>
    <s v="Devolved foreground throughput"/>
    <x v="420"/>
    <n v="155849"/>
    <n v="116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x v="891"/>
    <x v="870"/>
    <s v="Synchronized demand-driven infrastructure"/>
    <x v="162"/>
    <n v="7758"/>
    <n v="259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x v="892"/>
    <x v="871"/>
    <s v="Realigned discrete structure"/>
    <x v="46"/>
    <n v="13835"/>
    <n v="231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x v="893"/>
    <x v="872"/>
    <s v="Progressive grid-enabled website"/>
    <x v="141"/>
    <n v="10770"/>
    <n v="128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x v="894"/>
    <x v="873"/>
    <s v="Organic cohesive neural-net"/>
    <x v="12"/>
    <n v="3208"/>
    <n v="189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x v="895"/>
    <x v="874"/>
    <s v="Integrated demand-driven info-mediaries"/>
    <x v="421"/>
    <n v="11108"/>
    <n v="7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x v="896"/>
    <x v="875"/>
    <s v="Reverse-engineered client-server extranet"/>
    <x v="174"/>
    <n v="153338"/>
    <n v="774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x v="897"/>
    <x v="876"/>
    <s v="Organized discrete encoding"/>
    <x v="35"/>
    <n v="2437"/>
    <n v="28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x v="898"/>
    <x v="877"/>
    <s v="Balanced regional flexibility"/>
    <x v="422"/>
    <n v="93991"/>
    <n v="52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x v="899"/>
    <x v="878"/>
    <s v="Implemented multimedia time-frame"/>
    <x v="33"/>
    <n v="12620"/>
    <n v="407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x v="900"/>
    <x v="879"/>
    <s v="Enhanced uniform service-desk"/>
    <x v="0"/>
    <n v="2"/>
    <n v="2"/>
    <x v="0"/>
    <n v="1"/>
    <n v="2"/>
    <s v="US"/>
    <s v="USD"/>
    <n v="1411102800"/>
    <n v="1411189200"/>
    <x v="806"/>
    <x v="803"/>
    <b v="0"/>
    <b v="1"/>
    <s v="technology/web"/>
    <x v="2"/>
    <s v="web"/>
  </r>
  <r>
    <x v="901"/>
    <x v="880"/>
    <s v="Versatile bottom-line definition"/>
    <x v="36"/>
    <n v="8746"/>
    <n v="156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x v="902"/>
    <x v="881"/>
    <s v="Integrated bifurcated software"/>
    <x v="1"/>
    <n v="3534"/>
    <n v="252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x v="903"/>
    <x v="882"/>
    <s v="Assimilated next generation instruction set"/>
    <x v="423"/>
    <n v="709"/>
    <n v="2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x v="904"/>
    <x v="883"/>
    <s v="Digitized foreground array"/>
    <x v="191"/>
    <n v="795"/>
    <n v="12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x v="905"/>
    <x v="884"/>
    <s v="Re-engineered clear-thinking project"/>
    <x v="58"/>
    <n v="12955"/>
    <n v="164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x v="906"/>
    <x v="885"/>
    <s v="Implemented even-keeled standardization"/>
    <x v="20"/>
    <n v="8964"/>
    <n v="163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x v="907"/>
    <x v="886"/>
    <s v="Quality-focused asymmetric adapter"/>
    <x v="14"/>
    <n v="1843"/>
    <n v="20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x v="908"/>
    <x v="887"/>
    <s v="Networked intangible help-desk"/>
    <x v="424"/>
    <n v="121950"/>
    <n v="319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x v="909"/>
    <x v="888"/>
    <s v="Synchronized attitude-oriented frame"/>
    <x v="37"/>
    <n v="8621"/>
    <n v="479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x v="910"/>
    <x v="889"/>
    <s v="Proactive incremental architecture"/>
    <x v="425"/>
    <n v="30215"/>
    <n v="20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x v="911"/>
    <x v="890"/>
    <s v="Cloned responsive standardization"/>
    <x v="306"/>
    <n v="11539"/>
    <n v="199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x v="912"/>
    <x v="891"/>
    <s v="Reduced bifurcated pricing structure"/>
    <x v="37"/>
    <n v="14310"/>
    <n v="7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x v="913"/>
    <x v="892"/>
    <s v="Re-engineered asymmetric challenge"/>
    <x v="426"/>
    <n v="35536"/>
    <n v="51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x v="914"/>
    <x v="893"/>
    <s v="Diverse client-driven conglomeration"/>
    <x v="330"/>
    <n v="3676"/>
    <n v="57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x v="915"/>
    <x v="894"/>
    <s v="Configurable upward-trending solution"/>
    <x v="427"/>
    <n v="195936"/>
    <n v="156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x v="916"/>
    <x v="895"/>
    <s v="Persistent bandwidth-monitored framework"/>
    <x v="41"/>
    <n v="1343"/>
    <n v="36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x v="917"/>
    <x v="896"/>
    <s v="Polarized discrete product"/>
    <x v="136"/>
    <n v="2097"/>
    <n v="58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x v="918"/>
    <x v="897"/>
    <s v="Seamless dynamic website"/>
    <x v="167"/>
    <n v="9021"/>
    <n v="237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x v="919"/>
    <x v="898"/>
    <s v="Extended multimedia firmware"/>
    <x v="428"/>
    <n v="20915"/>
    <n v="59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x v="920"/>
    <x v="899"/>
    <s v="Versatile directional project"/>
    <x v="98"/>
    <n v="9676"/>
    <n v="183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x v="921"/>
    <x v="900"/>
    <s v="Profound directional knowledge user"/>
    <x v="429"/>
    <n v="1210"/>
    <n v="1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x v="922"/>
    <x v="901"/>
    <s v="Ameliorated logistical capability"/>
    <x v="430"/>
    <n v="90440"/>
    <n v="176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x v="923"/>
    <x v="902"/>
    <s v="Sharable discrete definition"/>
    <x v="12"/>
    <n v="4044"/>
    <n v="238"/>
    <x v="1"/>
    <n v="40"/>
    <n v="101.1"/>
    <s v="US"/>
    <s v="USD"/>
    <n v="1279083600"/>
    <n v="1279170000"/>
    <x v="547"/>
    <x v="820"/>
    <b v="0"/>
    <b v="0"/>
    <s v="theater/plays"/>
    <x v="3"/>
    <s v="plays"/>
  </r>
  <r>
    <x v="924"/>
    <x v="903"/>
    <s v="User-friendly next generation core"/>
    <x v="431"/>
    <n v="192292"/>
    <n v="488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x v="925"/>
    <x v="904"/>
    <s v="Profit-focused empowering system engine"/>
    <x v="162"/>
    <n v="6722"/>
    <n v="224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x v="926"/>
    <x v="905"/>
    <s v="Synchronized cohesive encoding"/>
    <x v="251"/>
    <n v="1577"/>
    <n v="18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x v="927"/>
    <x v="906"/>
    <s v="Synergistic dynamic utilization"/>
    <x v="44"/>
    <n v="3301"/>
    <n v="46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x v="928"/>
    <x v="907"/>
    <s v="Triple-buffered bi-directional model"/>
    <x v="225"/>
    <n v="196386"/>
    <n v="117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x v="929"/>
    <x v="908"/>
    <s v="Polarized tertiary function"/>
    <x v="20"/>
    <n v="11952"/>
    <n v="217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x v="930"/>
    <x v="909"/>
    <s v="Configurable fault-tolerant structure"/>
    <x v="26"/>
    <n v="3930"/>
    <n v="112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x v="931"/>
    <x v="910"/>
    <s v="Digitized 24/7 budgetary management"/>
    <x v="58"/>
    <n v="5729"/>
    <n v="73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x v="932"/>
    <x v="911"/>
    <s v="Stand-alone zero tolerance algorithm"/>
    <x v="173"/>
    <n v="4883"/>
    <n v="212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x v="933"/>
    <x v="912"/>
    <s v="Implemented tangible support"/>
    <x v="432"/>
    <n v="175015"/>
    <n v="240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x v="934"/>
    <x v="913"/>
    <s v="Reactive radical framework"/>
    <x v="8"/>
    <n v="11280"/>
    <n v="182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x v="935"/>
    <x v="914"/>
    <s v="Object-based full-range knowledge user"/>
    <x v="55"/>
    <n v="10012"/>
    <n v="164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x v="936"/>
    <x v="591"/>
    <s v="Enhanced composite contingency"/>
    <x v="100"/>
    <n v="1690"/>
    <n v="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x v="937"/>
    <x v="915"/>
    <s v="Cloned fresh-thinking model"/>
    <x v="409"/>
    <n v="84891"/>
    <n v="50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x v="938"/>
    <x v="916"/>
    <s v="Total dedicated benchmark"/>
    <x v="243"/>
    <n v="10093"/>
    <n v="110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x v="939"/>
    <x v="917"/>
    <s v="Streamlined human-resource Graphic Interface"/>
    <x v="75"/>
    <n v="3839"/>
    <n v="49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x v="940"/>
    <x v="918"/>
    <s v="Upgradable analyzing core"/>
    <x v="34"/>
    <n v="6161"/>
    <n v="62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x v="941"/>
    <x v="919"/>
    <s v="Profound exuding pricing structure"/>
    <x v="433"/>
    <n v="5615"/>
    <n v="13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x v="942"/>
    <x v="916"/>
    <s v="Horizontal optimizing model"/>
    <x v="103"/>
    <n v="6205"/>
    <n v="65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x v="943"/>
    <x v="920"/>
    <s v="Synchronized fault-tolerant algorithm"/>
    <x v="168"/>
    <n v="11969"/>
    <n v="160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x v="944"/>
    <x v="921"/>
    <s v="Streamlined 5thgeneration intranet"/>
    <x v="83"/>
    <n v="8142"/>
    <n v="81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x v="945"/>
    <x v="922"/>
    <s v="Cross-group clear-thinking task-force"/>
    <x v="434"/>
    <n v="55805"/>
    <n v="32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x v="946"/>
    <x v="923"/>
    <s v="Public-key bandwidth-monitored intranet"/>
    <x v="184"/>
    <n v="15238"/>
    <n v="10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x v="947"/>
    <x v="924"/>
    <s v="Upgradable clear-thinking hardware"/>
    <x v="136"/>
    <n v="961"/>
    <n v="27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x v="948"/>
    <x v="925"/>
    <s v="Integrated holistic paradigm"/>
    <x v="151"/>
    <n v="5918"/>
    <n v="63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x v="949"/>
    <x v="926"/>
    <s v="Seamless clear-thinking conglomeration"/>
    <x v="291"/>
    <n v="9520"/>
    <n v="161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x v="950"/>
    <x v="927"/>
    <s v="Persistent content-based methodology"/>
    <x v="0"/>
    <n v="5"/>
    <n v="5"/>
    <x v="0"/>
    <n v="1"/>
    <n v="5"/>
    <s v="US"/>
    <s v="USD"/>
    <n v="1555390800"/>
    <n v="1555822800"/>
    <x v="843"/>
    <x v="354"/>
    <b v="0"/>
    <b v="1"/>
    <s v="theater/plays"/>
    <x v="3"/>
    <s v="plays"/>
  </r>
  <r>
    <x v="951"/>
    <x v="928"/>
    <s v="Re-engineered 24hour matrix"/>
    <x v="435"/>
    <n v="159056"/>
    <n v="109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x v="952"/>
    <x v="929"/>
    <s v="Virtual multi-tasking core"/>
    <x v="436"/>
    <n v="101987"/>
    <n v="70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x v="953"/>
    <x v="930"/>
    <s v="Streamlined fault-tolerant conglomeration"/>
    <x v="88"/>
    <n v="1980"/>
    <n v="60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x v="954"/>
    <x v="931"/>
    <s v="Enterprise-wide client-driven policy"/>
    <x v="142"/>
    <n v="156384"/>
    <n v="367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x v="955"/>
    <x v="932"/>
    <s v="Function-based next generation emulation"/>
    <x v="31"/>
    <n v="7763"/>
    <n v="11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x v="956"/>
    <x v="933"/>
    <s v="Re-engineered composite focus group"/>
    <x v="437"/>
    <n v="35698"/>
    <n v="19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x v="957"/>
    <x v="934"/>
    <s v="Profound mission-critical function"/>
    <x v="122"/>
    <n v="12434"/>
    <n v="127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x v="958"/>
    <x v="935"/>
    <s v="De-engineered zero-defect open system"/>
    <x v="65"/>
    <n v="8081"/>
    <n v="735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x v="959"/>
    <x v="936"/>
    <s v="Operative hybrid utilization"/>
    <x v="438"/>
    <n v="6631"/>
    <n v="5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x v="960"/>
    <x v="937"/>
    <s v="Function-based interactive matrix"/>
    <x v="20"/>
    <n v="4678"/>
    <n v="85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x v="961"/>
    <x v="938"/>
    <s v="Optimized content-based collaboration"/>
    <x v="57"/>
    <n v="6800"/>
    <n v="119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x v="962"/>
    <x v="939"/>
    <s v="User-centric cohesive policy"/>
    <x v="136"/>
    <n v="10657"/>
    <n v="296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x v="963"/>
    <x v="940"/>
    <s v="Ergonomic methodical hub"/>
    <x v="291"/>
    <n v="4997"/>
    <n v="85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x v="964"/>
    <x v="941"/>
    <s v="Devolved disintermediate encryption"/>
    <x v="41"/>
    <n v="13164"/>
    <n v="356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x v="965"/>
    <x v="942"/>
    <s v="Phased clear-thinking policy"/>
    <x v="196"/>
    <n v="8501"/>
    <n v="386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x v="966"/>
    <x v="411"/>
    <s v="Seamless solution-oriented capacity"/>
    <x v="12"/>
    <n v="13468"/>
    <n v="792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x v="967"/>
    <x v="943"/>
    <s v="Organized human-resource attitude"/>
    <x v="439"/>
    <n v="121138"/>
    <n v="137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x v="968"/>
    <x v="944"/>
    <s v="Open-architected disintermediate budgetary management"/>
    <x v="166"/>
    <n v="8117"/>
    <n v="338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x v="969"/>
    <x v="945"/>
    <s v="Multi-lateral radical solution"/>
    <x v="58"/>
    <n v="8550"/>
    <n v="108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x v="970"/>
    <x v="946"/>
    <s v="Inverse context-sensitive info-mediaries"/>
    <x v="309"/>
    <n v="57659"/>
    <n v="61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x v="971"/>
    <x v="947"/>
    <s v="Versatile neutral workforce"/>
    <x v="135"/>
    <n v="1414"/>
    <n v="28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x v="972"/>
    <x v="948"/>
    <s v="Multi-tiered systematic knowledge user"/>
    <x v="440"/>
    <n v="97524"/>
    <n v="22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x v="973"/>
    <x v="949"/>
    <s v="Programmable multi-state algorithm"/>
    <x v="441"/>
    <n v="26176"/>
    <n v="22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x v="974"/>
    <x v="950"/>
    <s v="Multi-channeled reciprocal interface"/>
    <x v="126"/>
    <n v="2991"/>
    <n v="374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x v="975"/>
    <x v="951"/>
    <s v="Right-sized maximized migration"/>
    <x v="91"/>
    <n v="8366"/>
    <n v="155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x v="976"/>
    <x v="952"/>
    <s v="Self-enabling value-added artificial intelligence"/>
    <x v="220"/>
    <n v="12886"/>
    <n v="322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x v="977"/>
    <x v="597"/>
    <s v="Vision-oriented interactive solution"/>
    <x v="260"/>
    <n v="5177"/>
    <n v="74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x v="978"/>
    <x v="953"/>
    <s v="Fundamental user-facing productivity"/>
    <x v="67"/>
    <n v="8641"/>
    <n v="864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x v="979"/>
    <x v="954"/>
    <s v="Innovative well-modulated capability"/>
    <x v="138"/>
    <n v="86244"/>
    <n v="143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x v="980"/>
    <x v="955"/>
    <s v="Universal fault-tolerant orchestration"/>
    <x v="442"/>
    <n v="78630"/>
    <n v="40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x v="981"/>
    <x v="956"/>
    <s v="Grass-roots executive synergy"/>
    <x v="313"/>
    <n v="11941"/>
    <n v="178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x v="982"/>
    <x v="957"/>
    <s v="Multi-layered optimal application"/>
    <x v="44"/>
    <n v="6115"/>
    <n v="85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x v="983"/>
    <x v="958"/>
    <s v="Business-focused full-range core"/>
    <x v="443"/>
    <n v="188404"/>
    <n v="146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x v="984"/>
    <x v="959"/>
    <s v="Exclusive system-worthy Graphic Interface"/>
    <x v="191"/>
    <n v="9910"/>
    <n v="152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x v="985"/>
    <x v="960"/>
    <s v="Enhanced optimal ability"/>
    <x v="305"/>
    <n v="114523"/>
    <n v="67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x v="986"/>
    <x v="961"/>
    <s v="Optional zero administration neural-net"/>
    <x v="75"/>
    <n v="3144"/>
    <n v="40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x v="987"/>
    <x v="962"/>
    <s v="Ameliorated foreground focus group"/>
    <x v="8"/>
    <n v="13441"/>
    <n v="217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x v="988"/>
    <x v="963"/>
    <s v="Triple-buffered multi-tasking matrices"/>
    <x v="151"/>
    <n v="4899"/>
    <n v="52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x v="989"/>
    <x v="964"/>
    <s v="Versatile dedicated migration"/>
    <x v="166"/>
    <n v="11990"/>
    <n v="500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x v="990"/>
    <x v="965"/>
    <s v="Devolved foreground customer loyalty"/>
    <x v="75"/>
    <n v="6839"/>
    <n v="88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x v="991"/>
    <x v="509"/>
    <s v="Reduced reciprocal focus group"/>
    <x v="122"/>
    <n v="11091"/>
    <n v="113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x v="992"/>
    <x v="966"/>
    <s v="Networked global migration"/>
    <x v="33"/>
    <n v="13223"/>
    <n v="427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x v="993"/>
    <x v="967"/>
    <s v="De-engineered even-keeled definition"/>
    <x v="122"/>
    <n v="7608"/>
    <n v="7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x v="994"/>
    <x v="968"/>
    <s v="Implemented bi-directional flexibility"/>
    <x v="444"/>
    <n v="74073"/>
    <n v="52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x v="995"/>
    <x v="969"/>
    <s v="Vision-oriented scalable definition"/>
    <x v="238"/>
    <n v="153216"/>
    <n v="157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x v="996"/>
    <x v="970"/>
    <s v="Future-proofed upward-trending migration"/>
    <x v="47"/>
    <n v="4814"/>
    <n v="73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x v="997"/>
    <x v="971"/>
    <s v="Right-sized full-range throughput"/>
    <x v="4"/>
    <n v="4603"/>
    <n v="61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x v="998"/>
    <x v="972"/>
    <s v="Polarized composite customer loyalty"/>
    <x v="445"/>
    <n v="37823"/>
    <n v="57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x v="999"/>
    <x v="973"/>
    <s v="Expanded eco-centric policy"/>
    <x v="446"/>
    <n v="62819"/>
    <n v="57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254D8-0B51-47D3-95BA-9F94571D80D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6CB03-D4F5-426E-9EBC-85FB6A926B5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23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50C33-08BC-420B-95F8-9A4DDB5E147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4897-20A3-47BC-BDB7-3BEC5641ADE5}">
  <sheetPr codeName="Sheet1"/>
  <dimension ref="A1:F14"/>
  <sheetViews>
    <sheetView workbookViewId="0">
      <selection activeCell="C21" sqref="C21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9" width="16.5" bestFit="1" customWidth="1"/>
    <col min="10" max="11" width="21.58203125" bestFit="1" customWidth="1"/>
  </cols>
  <sheetData>
    <row r="1" spans="1:6" x14ac:dyDescent="0.35">
      <c r="A1" s="5" t="s">
        <v>6</v>
      </c>
      <c r="B1" t="s">
        <v>2068</v>
      </c>
    </row>
    <row r="3" spans="1:6" x14ac:dyDescent="0.35">
      <c r="A3" s="5" t="s">
        <v>2070</v>
      </c>
      <c r="B3" s="5" t="s">
        <v>2069</v>
      </c>
    </row>
    <row r="4" spans="1:6" x14ac:dyDescent="0.3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2064</v>
      </c>
      <c r="E8">
        <v>4</v>
      </c>
      <c r="F8">
        <v>4</v>
      </c>
    </row>
    <row r="9" spans="1:6" x14ac:dyDescent="0.3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04F1-3E7E-409C-B7E3-E09C621C0658}">
  <sheetPr codeName="Sheet3"/>
  <dimension ref="A2:F23"/>
  <sheetViews>
    <sheetView workbookViewId="0">
      <selection activeCell="B5" sqref="B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5" t="s">
        <v>2031</v>
      </c>
      <c r="B2" t="s">
        <v>2068</v>
      </c>
    </row>
    <row r="3" spans="1:6" x14ac:dyDescent="0.35">
      <c r="A3" s="5" t="s">
        <v>2089</v>
      </c>
      <c r="B3" t="s">
        <v>2068</v>
      </c>
    </row>
    <row r="5" spans="1:6" x14ac:dyDescent="0.35">
      <c r="A5" s="5" t="s">
        <v>2070</v>
      </c>
      <c r="B5" s="5" t="s">
        <v>2069</v>
      </c>
    </row>
    <row r="6" spans="1:6" x14ac:dyDescent="0.35">
      <c r="A6" s="5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6" t="s">
        <v>2073</v>
      </c>
      <c r="B7">
        <v>17</v>
      </c>
      <c r="C7">
        <v>97</v>
      </c>
      <c r="D7">
        <v>1</v>
      </c>
      <c r="E7">
        <v>142</v>
      </c>
      <c r="F7">
        <v>257</v>
      </c>
    </row>
    <row r="8" spans="1:6" x14ac:dyDescent="0.35">
      <c r="A8" s="8" t="s">
        <v>2074</v>
      </c>
      <c r="B8">
        <v>6</v>
      </c>
      <c r="C8">
        <v>36</v>
      </c>
      <c r="D8">
        <v>1</v>
      </c>
      <c r="E8">
        <v>49</v>
      </c>
      <c r="F8">
        <v>92</v>
      </c>
    </row>
    <row r="9" spans="1:6" x14ac:dyDescent="0.35">
      <c r="A9" s="8" t="s">
        <v>2075</v>
      </c>
      <c r="B9">
        <v>7</v>
      </c>
      <c r="C9">
        <v>28</v>
      </c>
      <c r="E9">
        <v>44</v>
      </c>
      <c r="F9">
        <v>79</v>
      </c>
    </row>
    <row r="10" spans="1:6" x14ac:dyDescent="0.35">
      <c r="A10" s="8" t="s">
        <v>2076</v>
      </c>
      <c r="B10">
        <v>4</v>
      </c>
      <c r="C10">
        <v>33</v>
      </c>
      <c r="E10">
        <v>49</v>
      </c>
      <c r="F10">
        <v>86</v>
      </c>
    </row>
    <row r="11" spans="1:6" x14ac:dyDescent="0.35">
      <c r="A11" s="6" t="s">
        <v>2077</v>
      </c>
      <c r="B11">
        <v>7</v>
      </c>
      <c r="C11">
        <v>93</v>
      </c>
      <c r="D11">
        <v>4</v>
      </c>
      <c r="E11">
        <v>147</v>
      </c>
      <c r="F11">
        <v>251</v>
      </c>
    </row>
    <row r="12" spans="1:6" x14ac:dyDescent="0.35">
      <c r="A12" s="8" t="s">
        <v>2078</v>
      </c>
      <c r="B12">
        <v>1</v>
      </c>
      <c r="C12">
        <v>30</v>
      </c>
      <c r="D12">
        <v>1</v>
      </c>
      <c r="E12">
        <v>46</v>
      </c>
      <c r="F12">
        <v>78</v>
      </c>
    </row>
    <row r="13" spans="1:6" x14ac:dyDescent="0.35">
      <c r="A13" s="8" t="s">
        <v>2079</v>
      </c>
      <c r="B13">
        <v>3</v>
      </c>
      <c r="C13">
        <v>35</v>
      </c>
      <c r="D13">
        <v>2</v>
      </c>
      <c r="E13">
        <v>46</v>
      </c>
      <c r="F13">
        <v>86</v>
      </c>
    </row>
    <row r="14" spans="1:6" x14ac:dyDescent="0.35">
      <c r="A14" s="8" t="s">
        <v>2080</v>
      </c>
      <c r="B14">
        <v>3</v>
      </c>
      <c r="C14">
        <v>28</v>
      </c>
      <c r="D14">
        <v>1</v>
      </c>
      <c r="E14">
        <v>55</v>
      </c>
      <c r="F14">
        <v>87</v>
      </c>
    </row>
    <row r="15" spans="1:6" x14ac:dyDescent="0.35">
      <c r="A15" s="6" t="s">
        <v>2081</v>
      </c>
      <c r="B15">
        <v>17</v>
      </c>
      <c r="C15">
        <v>89</v>
      </c>
      <c r="D15">
        <v>2</v>
      </c>
      <c r="E15">
        <v>144</v>
      </c>
      <c r="F15">
        <v>252</v>
      </c>
    </row>
    <row r="16" spans="1:6" x14ac:dyDescent="0.35">
      <c r="A16" s="8" t="s">
        <v>2082</v>
      </c>
      <c r="B16">
        <v>4</v>
      </c>
      <c r="C16">
        <v>31</v>
      </c>
      <c r="D16">
        <v>1</v>
      </c>
      <c r="E16">
        <v>58</v>
      </c>
      <c r="F16">
        <v>94</v>
      </c>
    </row>
    <row r="17" spans="1:6" x14ac:dyDescent="0.35">
      <c r="A17" s="8" t="s">
        <v>2083</v>
      </c>
      <c r="B17">
        <v>8</v>
      </c>
      <c r="C17">
        <v>35</v>
      </c>
      <c r="D17">
        <v>1</v>
      </c>
      <c r="E17">
        <v>41</v>
      </c>
      <c r="F17">
        <v>85</v>
      </c>
    </row>
    <row r="18" spans="1:6" x14ac:dyDescent="0.35">
      <c r="A18" s="8" t="s">
        <v>2084</v>
      </c>
      <c r="B18">
        <v>5</v>
      </c>
      <c r="C18">
        <v>23</v>
      </c>
      <c r="E18">
        <v>45</v>
      </c>
      <c r="F18">
        <v>73</v>
      </c>
    </row>
    <row r="19" spans="1:6" x14ac:dyDescent="0.35">
      <c r="A19" s="6" t="s">
        <v>2085</v>
      </c>
      <c r="B19">
        <v>16</v>
      </c>
      <c r="C19">
        <v>85</v>
      </c>
      <c r="D19">
        <v>7</v>
      </c>
      <c r="E19">
        <v>132</v>
      </c>
      <c r="F19">
        <v>240</v>
      </c>
    </row>
    <row r="20" spans="1:6" x14ac:dyDescent="0.35">
      <c r="A20" s="8" t="s">
        <v>2086</v>
      </c>
      <c r="B20">
        <v>6</v>
      </c>
      <c r="C20">
        <v>26</v>
      </c>
      <c r="D20">
        <v>1</v>
      </c>
      <c r="E20">
        <v>45</v>
      </c>
      <c r="F20">
        <v>78</v>
      </c>
    </row>
    <row r="21" spans="1:6" x14ac:dyDescent="0.35">
      <c r="A21" s="8" t="s">
        <v>2087</v>
      </c>
      <c r="B21">
        <v>3</v>
      </c>
      <c r="C21">
        <v>27</v>
      </c>
      <c r="D21">
        <v>3</v>
      </c>
      <c r="E21">
        <v>45</v>
      </c>
      <c r="F21">
        <v>78</v>
      </c>
    </row>
    <row r="22" spans="1:6" x14ac:dyDescent="0.35">
      <c r="A22" s="8" t="s">
        <v>2088</v>
      </c>
      <c r="B22">
        <v>7</v>
      </c>
      <c r="C22">
        <v>32</v>
      </c>
      <c r="D22">
        <v>3</v>
      </c>
      <c r="E22">
        <v>42</v>
      </c>
      <c r="F22">
        <v>84</v>
      </c>
    </row>
    <row r="23" spans="1:6" x14ac:dyDescent="0.35">
      <c r="A23" s="6" t="s">
        <v>2067</v>
      </c>
      <c r="B23">
        <v>57</v>
      </c>
      <c r="C23">
        <v>364</v>
      </c>
      <c r="D23">
        <v>14</v>
      </c>
      <c r="E23">
        <v>565</v>
      </c>
      <c r="F2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3157-D2D5-42D9-9C39-409145061D11}">
  <sheetPr codeName="Sheet2"/>
  <dimension ref="A1:F30"/>
  <sheetViews>
    <sheetView workbookViewId="0">
      <selection activeCell="G6" sqref="G6:G2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5" t="s">
        <v>6</v>
      </c>
      <c r="B1" t="s">
        <v>2068</v>
      </c>
    </row>
    <row r="2" spans="1:6" x14ac:dyDescent="0.35">
      <c r="A2" s="5" t="s">
        <v>2031</v>
      </c>
      <c r="B2" t="s">
        <v>2068</v>
      </c>
    </row>
    <row r="4" spans="1:6" x14ac:dyDescent="0.35">
      <c r="A4" s="5" t="s">
        <v>2070</v>
      </c>
      <c r="B4" s="5" t="s">
        <v>2069</v>
      </c>
    </row>
    <row r="5" spans="1:6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2065</v>
      </c>
      <c r="E7">
        <v>4</v>
      </c>
      <c r="F7">
        <v>4</v>
      </c>
    </row>
    <row r="8" spans="1:6" x14ac:dyDescent="0.3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2043</v>
      </c>
      <c r="C10">
        <v>8</v>
      </c>
      <c r="E10">
        <v>10</v>
      </c>
      <c r="F10">
        <v>18</v>
      </c>
    </row>
    <row r="11" spans="1:6" x14ac:dyDescent="0.3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2057</v>
      </c>
      <c r="C15">
        <v>3</v>
      </c>
      <c r="E15">
        <v>4</v>
      </c>
      <c r="F15">
        <v>7</v>
      </c>
    </row>
    <row r="16" spans="1:6" x14ac:dyDescent="0.3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2056</v>
      </c>
      <c r="C20">
        <v>4</v>
      </c>
      <c r="E20">
        <v>4</v>
      </c>
      <c r="F20">
        <v>8</v>
      </c>
    </row>
    <row r="21" spans="1:6" x14ac:dyDescent="0.3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2059</v>
      </c>
      <c r="C25">
        <v>7</v>
      </c>
      <c r="E25">
        <v>14</v>
      </c>
      <c r="F25">
        <v>21</v>
      </c>
    </row>
    <row r="26" spans="1:6" x14ac:dyDescent="0.3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2062</v>
      </c>
      <c r="E29">
        <v>3</v>
      </c>
      <c r="F29">
        <v>3</v>
      </c>
    </row>
    <row r="30" spans="1:6" x14ac:dyDescent="0.3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AD63-D8BA-4D49-BA17-A149CDCCB87F}">
  <sheetPr codeName="Sheet4"/>
  <dimension ref="A1:H19"/>
  <sheetViews>
    <sheetView tabSelected="1" topLeftCell="A7" workbookViewId="0">
      <selection activeCell="G19" sqref="G19"/>
    </sheetView>
  </sheetViews>
  <sheetFormatPr defaultRowHeight="15.5" x14ac:dyDescent="0.35"/>
  <cols>
    <col min="1" max="1" width="26.4140625" customWidth="1"/>
    <col min="2" max="2" width="18.58203125" customWidth="1"/>
    <col min="3" max="3" width="20.4140625" customWidth="1"/>
    <col min="4" max="4" width="17.9140625" customWidth="1"/>
    <col min="5" max="5" width="15.9140625" customWidth="1"/>
    <col min="6" max="6" width="19.08203125" customWidth="1"/>
    <col min="7" max="7" width="17.1640625" customWidth="1"/>
    <col min="8" max="8" width="19.9140625" customWidth="1"/>
  </cols>
  <sheetData>
    <row r="1" spans="1:8" x14ac:dyDescent="0.35">
      <c r="A1" t="s">
        <v>2090</v>
      </c>
      <c r="B1" t="s">
        <v>2091</v>
      </c>
      <c r="C1" t="s">
        <v>2092</v>
      </c>
      <c r="D1" t="s">
        <v>2093</v>
      </c>
      <c r="E1" t="s">
        <v>2094</v>
      </c>
      <c r="F1" t="s">
        <v>2095</v>
      </c>
      <c r="G1" t="s">
        <v>2096</v>
      </c>
      <c r="H1" t="s">
        <v>2097</v>
      </c>
    </row>
    <row r="2" spans="1:8" x14ac:dyDescent="0.35">
      <c r="A2" t="s">
        <v>2098</v>
      </c>
      <c r="B2">
        <f>COUNTIFS(GOAL,"&lt;1000", OUTCOME,"=SUCCESSFUL")</f>
        <v>30</v>
      </c>
      <c r="C2">
        <f>COUNTIFS(GOAL,"&lt;1000", OUTCOME,"=FAILED")</f>
        <v>20</v>
      </c>
      <c r="D2">
        <f>COUNTIFS(GOAL,"&lt;1000", OUTCOME,"=CANCELED")</f>
        <v>1</v>
      </c>
      <c r="E2">
        <f>B2+C2+D2</f>
        <v>51</v>
      </c>
      <c r="F2" s="10">
        <f>(B2/E2)</f>
        <v>0.58823529411764708</v>
      </c>
      <c r="G2" s="10">
        <f>(C2/E2)</f>
        <v>0.39215686274509803</v>
      </c>
      <c r="H2" s="10">
        <f>D2/E2</f>
        <v>1.9607843137254902E-2</v>
      </c>
    </row>
    <row r="3" spans="1:8" x14ac:dyDescent="0.35">
      <c r="A3" t="s">
        <v>2109</v>
      </c>
      <c r="B3">
        <f>COUNTIFS(GOAL,"&gt;=1000",GOAL,"&lt;=4999", OUTCOME,"=SUCCESSFUL")</f>
        <v>191</v>
      </c>
      <c r="C3">
        <f>COUNTIFS(GOAL,"&gt;=1000",GOAL,"&lt;=4999",OUTCOME,"=FAILED")</f>
        <v>38</v>
      </c>
      <c r="D3">
        <f>COUNTIFS(GOAL,"&gt;=1000",GOAL,"&lt;=4999", OUTCOME,"=CANCELED")</f>
        <v>2</v>
      </c>
      <c r="E3">
        <f t="shared" ref="E3:E13" si="0">B3+C3+D3</f>
        <v>231</v>
      </c>
      <c r="F3" s="10">
        <f t="shared" ref="F3:F13" si="1">(B3/E3)</f>
        <v>0.82683982683982682</v>
      </c>
      <c r="G3" s="10">
        <f t="shared" ref="G3:G13" si="2">(C3/E3)</f>
        <v>0.16450216450216451</v>
      </c>
      <c r="H3" s="10">
        <f t="shared" ref="H3:H13" si="3">D3/E3</f>
        <v>8.658008658008658E-3</v>
      </c>
    </row>
    <row r="4" spans="1:8" x14ac:dyDescent="0.35">
      <c r="A4" t="s">
        <v>2099</v>
      </c>
      <c r="B4">
        <f>COUNTIFS(GOAL,"&gt;=5000",GOAL,"&lt;=9999", OUTCOME,"=SUCCESSFUL")</f>
        <v>164</v>
      </c>
      <c r="C4">
        <f>COUNTIFS(GOAL,"&gt;=5000",GOAL,"&lt;=9999", OUTCOME,"=FAILED")</f>
        <v>126</v>
      </c>
      <c r="D4">
        <f>COUNTIFS(GOAL,"&gt;=5000",GOAL,"&lt;=9999", OUTCOME,"=CANCELED")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t="s">
        <v>2100</v>
      </c>
      <c r="B5">
        <f>COUNTIFS(GOAL,"&gt;=10000",GOAL,"&lt;=14999", OUTCOME,"=SUCCESSFUL")</f>
        <v>4</v>
      </c>
      <c r="C5">
        <f>COUNTIFS(GOAL,"&gt;=10000",GOAL,"&lt;=14999", OUTCOME,"=FAILED")</f>
        <v>5</v>
      </c>
      <c r="D5">
        <f>COUNTIFS(GOAL,"&gt;=10000",GOAL,"&lt;=14999", OUTCOME,"=CANCELED")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t="s">
        <v>2101</v>
      </c>
      <c r="B6">
        <f>COUNTIFS(GOAL,"&gt;=15000",GOAL,"&lt;=19999", OUTCOME,"=SUCCESSFUL")</f>
        <v>10</v>
      </c>
      <c r="C6">
        <f>COUNTIFS(GOAL,"&gt;=15000",GOAL,"&lt;=19999", OUTCOME,"=FAILED")</f>
        <v>0</v>
      </c>
      <c r="D6">
        <f>COUNTIFS(GOAL,"&gt;=15000",GOAL,"&lt;=19999", OUTCOME,"=CANCELED")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t="s">
        <v>2102</v>
      </c>
      <c r="B7">
        <f>COUNTIFS(GOAL,"&gt;=20000",GOAL,"&lt;=24999", OUTCOME,"=SUCCESSFUL")</f>
        <v>7</v>
      </c>
      <c r="C7">
        <f>COUNTIFS(GOAL,"&gt;=20000",GOAL,"&lt;=24999", OUTCOME,"=FAILED")</f>
        <v>0</v>
      </c>
      <c r="D7">
        <f>COUNTIFS(GOAL,"&gt;=20000",GOAL,"&lt;=24999", OUTCOME,"=CANCELED")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t="s">
        <v>2103</v>
      </c>
      <c r="B8">
        <f>COUNTIFS(GOAL,"&gt;=25000",GOAL,"&lt;=29999", OUTCOME,"=SUCCESSFUL")</f>
        <v>11</v>
      </c>
      <c r="C8">
        <f>COUNTIFS(GOAL,"&gt;=25000",GOAL,"&lt;=29999", OUTCOME,"=FAILED")</f>
        <v>3</v>
      </c>
      <c r="D8">
        <f>COUNTIFS(GOAL,"&gt;=25000",GOAL,"&lt;=29999", OUTCOME,"=CANCELED")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t="s">
        <v>2104</v>
      </c>
      <c r="B9">
        <f>COUNTIFS(GOAL,"&gt;=30000",GOAL,"&lt;=34999", OUTCOME,"=SUCCESSFUL")</f>
        <v>7</v>
      </c>
      <c r="C9">
        <f>COUNTIFS(GOAL,"&gt;=30000",GOAL,"&lt;=34999", OUTCOME,"=FAILED")</f>
        <v>0</v>
      </c>
      <c r="D9">
        <f>COUNTIFS(GOAL,"&gt;=30000",GOAL,"&lt;=34999", OUTCOME,"=CANCELED")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t="s">
        <v>2105</v>
      </c>
      <c r="B10">
        <f>COUNTIFS(GOAL,"&gt;=35000",GOAL,"&lt;=39999", OUTCOME,"=SUCCESSFUL")</f>
        <v>8</v>
      </c>
      <c r="C10">
        <f>COUNTIFS(GOAL,"&gt;=35000",GOAL,"&lt;=39999", OUTCOME,"=FAILED")</f>
        <v>3</v>
      </c>
      <c r="D10">
        <f>COUNTIFS(GOAL,"&gt;=35000",GOAL,"&lt;=39999",OUTCOME,"=CANCELED")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t="s">
        <v>2106</v>
      </c>
      <c r="B11">
        <f>COUNTIFS(GOAL,"&gt;=40000",GOAL,"&lt;=44999", OUTCOME,"=SUCCESSFUL")</f>
        <v>11</v>
      </c>
      <c r="C11">
        <f>COUNTIFS(GOAL,"&gt;=40000",GOAL,"&lt;=44999", OUTCOME,"=FAILED")</f>
        <v>3</v>
      </c>
      <c r="D11">
        <f>COUNTIFS(GOAL,"&gt;=40000",GOAL,"&lt;=44999",OUTCOME,"=CANCELED")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t="s">
        <v>2107</v>
      </c>
      <c r="B12">
        <f>COUNTIFS(GOAL,"&gt;=45000",GOAL,"&lt;=49999",OUTCOME,"=SUCCESSFUL")</f>
        <v>8</v>
      </c>
      <c r="C12">
        <f>COUNTIFS(GOAL,"&gt;=45000",GOAL,"&lt;=49999",OUTCOME,"=FAILED")</f>
        <v>3</v>
      </c>
      <c r="D12">
        <f>COUNTIFS(GOAL,"&gt;=45000",GOAL,"&lt;=49999",OUTCOME,"=CANCELED")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t="s">
        <v>2108</v>
      </c>
      <c r="B13">
        <f>COUNTIFS(GOAL,"&gt;=50000",OUTCOME,"=SUCCESSFUL")</f>
        <v>114</v>
      </c>
      <c r="C13">
        <f>COUNTIFS(GOAL,"&gt;=50000",OUTCOME,"=FAILED")</f>
        <v>163</v>
      </c>
      <c r="D13">
        <f>COUNTIFS(GOAL,"&gt;=50000",OUTCOME,"=CANCELED")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  <row r="19" spans="2:2" x14ac:dyDescent="0.35">
      <c r="B1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A879-75DA-412C-8C8E-AFCDD613A230}">
  <sheetPr codeName="Sheet6"/>
  <dimension ref="A1:P566"/>
  <sheetViews>
    <sheetView workbookViewId="0">
      <selection activeCell="H8" sqref="H8"/>
    </sheetView>
  </sheetViews>
  <sheetFormatPr defaultRowHeight="15.5" x14ac:dyDescent="0.35"/>
  <cols>
    <col min="8" max="8" width="12.1640625" customWidth="1"/>
  </cols>
  <sheetData>
    <row r="1" spans="1:16" x14ac:dyDescent="0.35">
      <c r="A1" t="s">
        <v>2110</v>
      </c>
      <c r="B1" t="s">
        <v>2124</v>
      </c>
      <c r="D1" t="s">
        <v>2110</v>
      </c>
      <c r="E1" t="s">
        <v>2123</v>
      </c>
      <c r="I1" t="s">
        <v>2112</v>
      </c>
      <c r="J1" t="s">
        <v>2113</v>
      </c>
      <c r="K1" t="s">
        <v>2115</v>
      </c>
      <c r="L1" t="s">
        <v>2114</v>
      </c>
      <c r="M1" t="s">
        <v>2116</v>
      </c>
      <c r="N1" t="s">
        <v>2117</v>
      </c>
    </row>
    <row r="2" spans="1:16" x14ac:dyDescent="0.35">
      <c r="A2" t="s">
        <v>20</v>
      </c>
      <c r="B2">
        <v>158</v>
      </c>
      <c r="D2" t="s">
        <v>14</v>
      </c>
      <c r="E2">
        <v>0</v>
      </c>
      <c r="H2" s="12" t="s">
        <v>2111</v>
      </c>
      <c r="I2" s="12">
        <f>AVERAGE(B2:B566)</f>
        <v>851.14690265486729</v>
      </c>
      <c r="J2" s="12">
        <f>MEDIAN(B2:B566)</f>
        <v>201</v>
      </c>
      <c r="K2" s="12">
        <f>MIN(B2:B566)</f>
        <v>16</v>
      </c>
      <c r="L2" s="12">
        <f>MAX(B2:B566)</f>
        <v>7295</v>
      </c>
      <c r="M2" s="12">
        <f>_xlfn.VAR.S(B2:B566)</f>
        <v>1606216.5936295739</v>
      </c>
      <c r="N2" s="12">
        <f>_xlfn.STDEV.S(B1:B566)</f>
        <v>1267.366006183523</v>
      </c>
      <c r="P2" t="s">
        <v>2120</v>
      </c>
    </row>
    <row r="3" spans="1:16" x14ac:dyDescent="0.35">
      <c r="A3" t="s">
        <v>20</v>
      </c>
      <c r="B3">
        <v>1425</v>
      </c>
      <c r="D3" t="s">
        <v>14</v>
      </c>
      <c r="E3">
        <v>24</v>
      </c>
      <c r="H3" s="11" t="s">
        <v>2122</v>
      </c>
      <c r="I3" s="11">
        <f>AVERAGE(E2:E365)</f>
        <v>585.61538461538464</v>
      </c>
      <c r="J3" s="11">
        <f>MEDIAN(E2:E365)</f>
        <v>114.5</v>
      </c>
      <c r="K3" s="11">
        <f>MIN(E2:E365)</f>
        <v>0</v>
      </c>
      <c r="L3" s="11">
        <f>MAX(E2:E365)</f>
        <v>6080</v>
      </c>
      <c r="M3" s="11">
        <f>_xlfn.VAR.S(E2:E365)</f>
        <v>924113.45496927318</v>
      </c>
      <c r="N3" s="11">
        <f>_xlfn.STDEV.S(E2:E365)</f>
        <v>961.30819978260524</v>
      </c>
    </row>
    <row r="4" spans="1:16" x14ac:dyDescent="0.35">
      <c r="A4" t="s">
        <v>20</v>
      </c>
      <c r="B4">
        <v>174</v>
      </c>
      <c r="D4" t="s">
        <v>14</v>
      </c>
      <c r="E4">
        <v>53</v>
      </c>
    </row>
    <row r="5" spans="1:16" x14ac:dyDescent="0.35">
      <c r="A5" t="s">
        <v>20</v>
      </c>
      <c r="B5">
        <v>227</v>
      </c>
      <c r="D5" t="s">
        <v>14</v>
      </c>
      <c r="E5">
        <v>18</v>
      </c>
    </row>
    <row r="6" spans="1:16" x14ac:dyDescent="0.35">
      <c r="A6" t="s">
        <v>20</v>
      </c>
      <c r="B6">
        <v>220</v>
      </c>
      <c r="D6" t="s">
        <v>14</v>
      </c>
      <c r="E6">
        <v>44</v>
      </c>
      <c r="H6" s="13" t="s">
        <v>2118</v>
      </c>
    </row>
    <row r="7" spans="1:16" x14ac:dyDescent="0.35">
      <c r="A7" t="s">
        <v>20</v>
      </c>
      <c r="B7">
        <v>98</v>
      </c>
      <c r="D7" t="s">
        <v>14</v>
      </c>
      <c r="E7">
        <v>27</v>
      </c>
    </row>
    <row r="8" spans="1:16" x14ac:dyDescent="0.35">
      <c r="A8" t="s">
        <v>20</v>
      </c>
      <c r="B8">
        <v>100</v>
      </c>
      <c r="D8" t="s">
        <v>14</v>
      </c>
      <c r="E8">
        <v>55</v>
      </c>
    </row>
    <row r="9" spans="1:16" x14ac:dyDescent="0.35">
      <c r="A9" t="s">
        <v>20</v>
      </c>
      <c r="B9">
        <v>1249</v>
      </c>
      <c r="D9" t="s">
        <v>14</v>
      </c>
      <c r="E9">
        <v>200</v>
      </c>
      <c r="H9" t="s">
        <v>2119</v>
      </c>
    </row>
    <row r="10" spans="1:16" x14ac:dyDescent="0.35">
      <c r="A10" t="s">
        <v>20</v>
      </c>
      <c r="B10">
        <v>1396</v>
      </c>
      <c r="D10" t="s">
        <v>14</v>
      </c>
      <c r="E10">
        <v>452</v>
      </c>
      <c r="H10" t="s">
        <v>2121</v>
      </c>
    </row>
    <row r="11" spans="1:16" x14ac:dyDescent="0.35">
      <c r="A11" t="s">
        <v>20</v>
      </c>
      <c r="B11">
        <v>890</v>
      </c>
      <c r="D11" t="s">
        <v>14</v>
      </c>
      <c r="E11">
        <v>674</v>
      </c>
    </row>
    <row r="12" spans="1:16" x14ac:dyDescent="0.35">
      <c r="A12" t="s">
        <v>20</v>
      </c>
      <c r="B12">
        <v>142</v>
      </c>
      <c r="D12" t="s">
        <v>14</v>
      </c>
      <c r="E12">
        <v>558</v>
      </c>
    </row>
    <row r="13" spans="1:16" x14ac:dyDescent="0.35">
      <c r="A13" t="s">
        <v>20</v>
      </c>
      <c r="B13">
        <v>2673</v>
      </c>
      <c r="D13" t="s">
        <v>14</v>
      </c>
      <c r="E13">
        <v>15</v>
      </c>
    </row>
    <row r="14" spans="1:16" x14ac:dyDescent="0.35">
      <c r="A14" t="s">
        <v>20</v>
      </c>
      <c r="B14">
        <v>163</v>
      </c>
      <c r="D14" t="s">
        <v>14</v>
      </c>
      <c r="E14">
        <v>2307</v>
      </c>
    </row>
    <row r="15" spans="1:16" x14ac:dyDescent="0.35">
      <c r="A15" t="s">
        <v>20</v>
      </c>
      <c r="B15">
        <v>2220</v>
      </c>
      <c r="D15" t="s">
        <v>14</v>
      </c>
      <c r="E15">
        <v>88</v>
      </c>
    </row>
    <row r="16" spans="1:16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D2:D365">
    <cfRule type="containsText" dxfId="11" priority="5" operator="containsText" text="canceled">
      <formula>NOT(ISERROR(SEARCH("canceled",D2)))</formula>
    </cfRule>
    <cfRule type="containsText" dxfId="10" priority="6" operator="containsText" text="live">
      <formula>NOT(ISERROR(SEARCH("live",D2)))</formula>
    </cfRule>
    <cfRule type="containsText" dxfId="9" priority="7" operator="containsText" text="successful">
      <formula>NOT(ISERROR(SEARCH("successful",D2)))</formula>
    </cfRule>
    <cfRule type="containsText" dxfId="8" priority="8" operator="containsText" text="failed">
      <formula>NOT(ISERROR(SEARCH("failed",D2)))</formula>
    </cfRule>
  </conditionalFormatting>
  <conditionalFormatting sqref="A2:A566">
    <cfRule type="containsText" dxfId="7" priority="1" operator="containsText" text="canceled">
      <formula>NOT(ISERROR(SEARCH("canceled",A2)))</formula>
    </cfRule>
    <cfRule type="containsText" dxfId="6" priority="2" operator="containsText" text="live">
      <formula>NOT(ISERROR(SEARCH("live",A2)))</formula>
    </cfRule>
    <cfRule type="containsText" dxfId="5" priority="3" operator="containsText" text="successful">
      <formula>NOT(ISERROR(SEARCH("successful",A2)))</formula>
    </cfRule>
    <cfRule type="containsText" dxfId="4" priority="4" operator="containsText" text="failed">
      <formula>NOT(ISERROR(SEARCH("failed",A2)))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K1" zoomScale="95" zoomScaleNormal="95" workbookViewId="0">
      <selection activeCell="F8" sqref="F8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4" max="14" width="21.5" customWidth="1"/>
    <col min="15" max="15" width="19.08203125" customWidth="1"/>
    <col min="18" max="18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ROUND(((E3/D3)*100),0)</f>
        <v>1040</v>
      </c>
      <c r="G3" t="s">
        <v>20</v>
      </c>
      <c r="H3">
        <v>158</v>
      </c>
      <c r="I3" s="4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>(((L3/60)/60)/24)+DATE(1970,1,1)</f>
        <v>41870.208333333336</v>
      </c>
      <c r="O3" s="7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ROUND(((E4/D4)*100),0)</f>
        <v>131</v>
      </c>
      <c r="G4" t="s">
        <v>20</v>
      </c>
      <c r="H4">
        <v>1425</v>
      </c>
      <c r="I4" s="4">
        <f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>(((L4/60)/60)/24)+DATE(1970,1,1)</f>
        <v>41595.25</v>
      </c>
      <c r="O4" s="7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ROUND(((E5/D5)*100),0)</f>
        <v>59</v>
      </c>
      <c r="G5" t="s">
        <v>14</v>
      </c>
      <c r="H5">
        <v>24</v>
      </c>
      <c r="I5" s="4">
        <f>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>(((L5/60)/60)/24)+DATE(1970,1,1)</f>
        <v>43688.208333333328</v>
      </c>
      <c r="O5" s="7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ROUND(((E6/D6)*100),0)</f>
        <v>69</v>
      </c>
      <c r="G6" t="s">
        <v>14</v>
      </c>
      <c r="H6">
        <v>53</v>
      </c>
      <c r="I6" s="4">
        <f>(E6/H6)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>(((L6/60)/60)/24)+DATE(1970,1,1)</f>
        <v>43485.25</v>
      </c>
      <c r="O6" s="7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ROUND(((E7/D7)*100),0)</f>
        <v>174</v>
      </c>
      <c r="G7" t="s">
        <v>20</v>
      </c>
      <c r="H7">
        <v>174</v>
      </c>
      <c r="I7" s="4">
        <f>(E7/H7)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>(((L7/60)/60)/24)+DATE(1970,1,1)</f>
        <v>41149.208333333336</v>
      </c>
      <c r="O7" s="7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ROUND(((E8/D8)*100),0)</f>
        <v>21</v>
      </c>
      <c r="G8" t="s">
        <v>14</v>
      </c>
      <c r="H8">
        <v>18</v>
      </c>
      <c r="I8" s="4">
        <f>(E8/H8)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>(((L8/60)/60)/24)+DATE(1970,1,1)</f>
        <v>42991.208333333328</v>
      </c>
      <c r="O8" s="7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ROUND(((E9/D9)*100),0)</f>
        <v>328</v>
      </c>
      <c r="G9" t="s">
        <v>20</v>
      </c>
      <c r="H9">
        <v>227</v>
      </c>
      <c r="I9" s="4">
        <f>(E9/H9)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>(((L9/60)/60)/24)+DATE(1970,1,1)</f>
        <v>42229.208333333328</v>
      </c>
      <c r="O9" s="7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ROUND(((E10/D10)*100),0)</f>
        <v>20</v>
      </c>
      <c r="G10" t="s">
        <v>47</v>
      </c>
      <c r="H10">
        <v>708</v>
      </c>
      <c r="I10" s="4">
        <f>(E10/H10)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>(((L10/60)/60)/24)+DATE(1970,1,1)</f>
        <v>40399.208333333336</v>
      </c>
      <c r="O10" s="7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ROUND(((E11/D11)*100),0)</f>
        <v>52</v>
      </c>
      <c r="G11" t="s">
        <v>14</v>
      </c>
      <c r="H11">
        <v>44</v>
      </c>
      <c r="I11" s="4">
        <f>(E11/H11)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>(((L11/60)/60)/24)+DATE(1970,1,1)</f>
        <v>41536.208333333336</v>
      </c>
      <c r="O11" s="7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ROUND(((E12/D12)*100),0)</f>
        <v>266</v>
      </c>
      <c r="G12" t="s">
        <v>20</v>
      </c>
      <c r="H12">
        <v>220</v>
      </c>
      <c r="I12" s="4">
        <f>(E12/H12)</f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>(((L12/60)/60)/24)+DATE(1970,1,1)</f>
        <v>40404.208333333336</v>
      </c>
      <c r="O12" s="7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ROUND(((E13/D13)*100),0)</f>
        <v>48</v>
      </c>
      <c r="G13" t="s">
        <v>14</v>
      </c>
      <c r="H13">
        <v>27</v>
      </c>
      <c r="I13" s="4">
        <f>(E13/H13)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>(((L13/60)/60)/24)+DATE(1970,1,1)</f>
        <v>40442.208333333336</v>
      </c>
      <c r="O13" s="7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ROUND(((E14/D14)*100),0)</f>
        <v>89</v>
      </c>
      <c r="G14" t="s">
        <v>14</v>
      </c>
      <c r="H14">
        <v>55</v>
      </c>
      <c r="I14" s="4">
        <f>(E14/H14)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>(((L14/60)/60)/24)+DATE(1970,1,1)</f>
        <v>43760.208333333328</v>
      </c>
      <c r="O14" s="7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ROUND(((E15/D15)*100),0)</f>
        <v>245</v>
      </c>
      <c r="G15" t="s">
        <v>20</v>
      </c>
      <c r="H15">
        <v>98</v>
      </c>
      <c r="I15" s="4">
        <f>(E15/H15)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>(((L15/60)/60)/24)+DATE(1970,1,1)</f>
        <v>42532.208333333328</v>
      </c>
      <c r="O15" s="7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ROUND(((E16/D16)*100),0)</f>
        <v>67</v>
      </c>
      <c r="G16" t="s">
        <v>14</v>
      </c>
      <c r="H16">
        <v>200</v>
      </c>
      <c r="I16" s="4">
        <f>(E16/H16)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>(((L16/60)/60)/24)+DATE(1970,1,1)</f>
        <v>40974.25</v>
      </c>
      <c r="O16" s="7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ROUND(((E17/D17)*100),0)</f>
        <v>47</v>
      </c>
      <c r="G17" t="s">
        <v>14</v>
      </c>
      <c r="H17">
        <v>452</v>
      </c>
      <c r="I17" s="4">
        <f>(E17/H17)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>(((L17/60)/60)/24)+DATE(1970,1,1)</f>
        <v>43809.25</v>
      </c>
      <c r="O17" s="7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ROUND(((E18/D18)*100),0)</f>
        <v>649</v>
      </c>
      <c r="G18" t="s">
        <v>20</v>
      </c>
      <c r="H18">
        <v>100</v>
      </c>
      <c r="I18" s="4">
        <f>(E18/H18)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>(((L18/60)/60)/24)+DATE(1970,1,1)</f>
        <v>41661.25</v>
      </c>
      <c r="O18" s="7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ROUND(((E19/D19)*100),0)</f>
        <v>159</v>
      </c>
      <c r="G19" t="s">
        <v>20</v>
      </c>
      <c r="H19">
        <v>1249</v>
      </c>
      <c r="I19" s="4">
        <f>(E19/H19)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>(((L19/60)/60)/24)+DATE(1970,1,1)</f>
        <v>40555.25</v>
      </c>
      <c r="O19" s="7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ROUND(((E20/D20)*100),0)</f>
        <v>67</v>
      </c>
      <c r="G20" t="s">
        <v>74</v>
      </c>
      <c r="H20">
        <v>135</v>
      </c>
      <c r="I20" s="4">
        <f>(E20/H20)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>(((L20/60)/60)/24)+DATE(1970,1,1)</f>
        <v>43351.208333333328</v>
      </c>
      <c r="O20" s="7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ROUND(((E21/D21)*100),0)</f>
        <v>49</v>
      </c>
      <c r="G21" t="s">
        <v>14</v>
      </c>
      <c r="H21">
        <v>674</v>
      </c>
      <c r="I21" s="4">
        <f>(E21/H21)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>(((L21/60)/60)/24)+DATE(1970,1,1)</f>
        <v>43528.25</v>
      </c>
      <c r="O21" s="7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ROUND(((E22/D22)*100),0)</f>
        <v>112</v>
      </c>
      <c r="G22" t="s">
        <v>20</v>
      </c>
      <c r="H22">
        <v>1396</v>
      </c>
      <c r="I22" s="4">
        <f>(E22/H22)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>(((L22/60)/60)/24)+DATE(1970,1,1)</f>
        <v>41848.208333333336</v>
      </c>
      <c r="O22" s="7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ROUND(((E23/D23)*100),0)</f>
        <v>41</v>
      </c>
      <c r="G23" t="s">
        <v>14</v>
      </c>
      <c r="H23">
        <v>558</v>
      </c>
      <c r="I23" s="4">
        <f>(E23/H23)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>(((L23/60)/60)/24)+DATE(1970,1,1)</f>
        <v>40770.208333333336</v>
      </c>
      <c r="O23" s="7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ROUND(((E24/D24)*100),0)</f>
        <v>128</v>
      </c>
      <c r="G24" t="s">
        <v>20</v>
      </c>
      <c r="H24">
        <v>890</v>
      </c>
      <c r="I24" s="4">
        <f>(E24/H24)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>(((L24/60)/60)/24)+DATE(1970,1,1)</f>
        <v>43193.208333333328</v>
      </c>
      <c r="O24" s="7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ROUND(((E25/D25)*100),0)</f>
        <v>332</v>
      </c>
      <c r="G25" t="s">
        <v>20</v>
      </c>
      <c r="H25">
        <v>142</v>
      </c>
      <c r="I25" s="4">
        <f>(E25/H25)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>(((L25/60)/60)/24)+DATE(1970,1,1)</f>
        <v>43510.25</v>
      </c>
      <c r="O25" s="7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ROUND(((E26/D26)*100),0)</f>
        <v>113</v>
      </c>
      <c r="G26" t="s">
        <v>20</v>
      </c>
      <c r="H26">
        <v>2673</v>
      </c>
      <c r="I26" s="4">
        <f>(E26/H26)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>(((L26/60)/60)/24)+DATE(1970,1,1)</f>
        <v>41811.208333333336</v>
      </c>
      <c r="O26" s="7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ROUND(((E27/D27)*100),0)</f>
        <v>216</v>
      </c>
      <c r="G27" t="s">
        <v>20</v>
      </c>
      <c r="H27">
        <v>163</v>
      </c>
      <c r="I27" s="4">
        <f>(E27/H27)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>(((L27/60)/60)/24)+DATE(1970,1,1)</f>
        <v>40681.208333333336</v>
      </c>
      <c r="O27" s="7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ROUND(((E28/D28)*100),0)</f>
        <v>48</v>
      </c>
      <c r="G28" t="s">
        <v>74</v>
      </c>
      <c r="H28">
        <v>1480</v>
      </c>
      <c r="I28" s="4">
        <f>(E28/H28)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>(((L28/60)/60)/24)+DATE(1970,1,1)</f>
        <v>43312.208333333328</v>
      </c>
      <c r="O28" s="7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ROUND(((E29/D29)*100),0)</f>
        <v>80</v>
      </c>
      <c r="G29" t="s">
        <v>14</v>
      </c>
      <c r="H29">
        <v>15</v>
      </c>
      <c r="I29" s="4">
        <f>(E29/H29)</f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>(((L29/60)/60)/24)+DATE(1970,1,1)</f>
        <v>42280.208333333328</v>
      </c>
      <c r="O29" s="7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ROUND(((E30/D30)*100),0)</f>
        <v>105</v>
      </c>
      <c r="G30" t="s">
        <v>20</v>
      </c>
      <c r="H30">
        <v>2220</v>
      </c>
      <c r="I30" s="4">
        <f>(E30/H30)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>(((L30/60)/60)/24)+DATE(1970,1,1)</f>
        <v>40218.25</v>
      </c>
      <c r="O30" s="7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ROUND(((E31/D31)*100),0)</f>
        <v>329</v>
      </c>
      <c r="G31" t="s">
        <v>20</v>
      </c>
      <c r="H31">
        <v>1606</v>
      </c>
      <c r="I31" s="4">
        <f>(E31/H31)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>(((L31/60)/60)/24)+DATE(1970,1,1)</f>
        <v>43301.208333333328</v>
      </c>
      <c r="O31" s="7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ROUND(((E32/D32)*100),0)</f>
        <v>161</v>
      </c>
      <c r="G32" t="s">
        <v>20</v>
      </c>
      <c r="H32">
        <v>129</v>
      </c>
      <c r="I32" s="4">
        <f>(E32/H32)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>(((L32/60)/60)/24)+DATE(1970,1,1)</f>
        <v>43609.208333333328</v>
      </c>
      <c r="O32" s="7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ROUND(((E33/D33)*100),0)</f>
        <v>310</v>
      </c>
      <c r="G33" t="s">
        <v>20</v>
      </c>
      <c r="H33">
        <v>226</v>
      </c>
      <c r="I33" s="4">
        <f>(E33/H33)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>(((L33/60)/60)/24)+DATE(1970,1,1)</f>
        <v>42374.25</v>
      </c>
      <c r="O33" s="7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ROUND(((E34/D34)*100),0)</f>
        <v>87</v>
      </c>
      <c r="G34" t="s">
        <v>14</v>
      </c>
      <c r="H34">
        <v>2307</v>
      </c>
      <c r="I34" s="4">
        <f>(E34/H34)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>(((L34/60)/60)/24)+DATE(1970,1,1)</f>
        <v>43110.25</v>
      </c>
      <c r="O34" s="7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ROUND(((E35/D35)*100),0)</f>
        <v>378</v>
      </c>
      <c r="G35" t="s">
        <v>20</v>
      </c>
      <c r="H35">
        <v>5419</v>
      </c>
      <c r="I35" s="4">
        <f>(E35/H35)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>(((L35/60)/60)/24)+DATE(1970,1,1)</f>
        <v>41917.208333333336</v>
      </c>
      <c r="O35" s="7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ROUND(((E36/D36)*100),0)</f>
        <v>151</v>
      </c>
      <c r="G36" t="s">
        <v>20</v>
      </c>
      <c r="H36">
        <v>165</v>
      </c>
      <c r="I36" s="4">
        <f>(E36/H36)</f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>(((L36/60)/60)/24)+DATE(1970,1,1)</f>
        <v>42817.208333333328</v>
      </c>
      <c r="O36" s="7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ROUND(((E37/D37)*100),0)</f>
        <v>150</v>
      </c>
      <c r="G37" t="s">
        <v>20</v>
      </c>
      <c r="H37">
        <v>1965</v>
      </c>
      <c r="I37" s="4">
        <f>(E37/H37)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>(((L37/60)/60)/24)+DATE(1970,1,1)</f>
        <v>43484.25</v>
      </c>
      <c r="O37" s="7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ROUND(((E38/D38)*100),0)</f>
        <v>157</v>
      </c>
      <c r="G38" t="s">
        <v>20</v>
      </c>
      <c r="H38">
        <v>16</v>
      </c>
      <c r="I38" s="4">
        <f>(E38/H38)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>(((L38/60)/60)/24)+DATE(1970,1,1)</f>
        <v>40600.25</v>
      </c>
      <c r="O38" s="7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ROUND(((E39/D39)*100),0)</f>
        <v>140</v>
      </c>
      <c r="G39" t="s">
        <v>20</v>
      </c>
      <c r="H39">
        <v>107</v>
      </c>
      <c r="I39" s="4">
        <f>(E39/H39)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>(((L39/60)/60)/24)+DATE(1970,1,1)</f>
        <v>43744.208333333328</v>
      </c>
      <c r="O39" s="7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ROUND(((E40/D40)*100),0)</f>
        <v>325</v>
      </c>
      <c r="G40" t="s">
        <v>20</v>
      </c>
      <c r="H40">
        <v>134</v>
      </c>
      <c r="I40" s="4">
        <f>(E40/H40)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>(((L40/60)/60)/24)+DATE(1970,1,1)</f>
        <v>40469.208333333336</v>
      </c>
      <c r="O40" s="7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ROUND(((E41/D41)*100),0)</f>
        <v>51</v>
      </c>
      <c r="G41" t="s">
        <v>14</v>
      </c>
      <c r="H41">
        <v>88</v>
      </c>
      <c r="I41" s="4">
        <f>(E41/H41)</f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>(((L41/60)/60)/24)+DATE(1970,1,1)</f>
        <v>41330.25</v>
      </c>
      <c r="O41" s="7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ROUND(((E42/D42)*100),0)</f>
        <v>169</v>
      </c>
      <c r="G42" t="s">
        <v>20</v>
      </c>
      <c r="H42">
        <v>198</v>
      </c>
      <c r="I42" s="4">
        <f>(E42/H42)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>(((L42/60)/60)/24)+DATE(1970,1,1)</f>
        <v>40334.208333333336</v>
      </c>
      <c r="O42" s="7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ROUND(((E43/D43)*100),0)</f>
        <v>213</v>
      </c>
      <c r="G43" t="s">
        <v>20</v>
      </c>
      <c r="H43">
        <v>111</v>
      </c>
      <c r="I43" s="4">
        <f>(E43/H43)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>(((L43/60)/60)/24)+DATE(1970,1,1)</f>
        <v>41156.208333333336</v>
      </c>
      <c r="O43" s="7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ROUND(((E44/D44)*100),0)</f>
        <v>444</v>
      </c>
      <c r="G44" t="s">
        <v>20</v>
      </c>
      <c r="H44">
        <v>222</v>
      </c>
      <c r="I44" s="4">
        <f>(E44/H44)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>(((L44/60)/60)/24)+DATE(1970,1,1)</f>
        <v>40728.208333333336</v>
      </c>
      <c r="O44" s="7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ROUND(((E45/D45)*100),0)</f>
        <v>186</v>
      </c>
      <c r="G45" t="s">
        <v>20</v>
      </c>
      <c r="H45">
        <v>6212</v>
      </c>
      <c r="I45" s="4">
        <f>(E45/H45)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>(((L45/60)/60)/24)+DATE(1970,1,1)</f>
        <v>41844.208333333336</v>
      </c>
      <c r="O45" s="7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ROUND(((E46/D46)*100),0)</f>
        <v>659</v>
      </c>
      <c r="G46" t="s">
        <v>20</v>
      </c>
      <c r="H46">
        <v>98</v>
      </c>
      <c r="I46" s="4">
        <f>(E46/H46)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>(((L46/60)/60)/24)+DATE(1970,1,1)</f>
        <v>43541.208333333328</v>
      </c>
      <c r="O46" s="7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ROUND(((E47/D47)*100),0)</f>
        <v>48</v>
      </c>
      <c r="G47" t="s">
        <v>14</v>
      </c>
      <c r="H47">
        <v>48</v>
      </c>
      <c r="I47" s="4">
        <f>(E47/H47)</f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>(((L47/60)/60)/24)+DATE(1970,1,1)</f>
        <v>42676.208333333328</v>
      </c>
      <c r="O47" s="7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ROUND(((E48/D48)*100),0)</f>
        <v>115</v>
      </c>
      <c r="G48" t="s">
        <v>20</v>
      </c>
      <c r="H48">
        <v>92</v>
      </c>
      <c r="I48" s="4">
        <f>(E48/H48)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>(((L48/60)/60)/24)+DATE(1970,1,1)</f>
        <v>40367.208333333336</v>
      </c>
      <c r="O48" s="7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ROUND(((E49/D49)*100),0)</f>
        <v>475</v>
      </c>
      <c r="G49" t="s">
        <v>20</v>
      </c>
      <c r="H49">
        <v>149</v>
      </c>
      <c r="I49" s="4">
        <f>(E49/H49)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>(((L49/60)/60)/24)+DATE(1970,1,1)</f>
        <v>41727.208333333336</v>
      </c>
      <c r="O49" s="7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ROUND(((E50/D50)*100),0)</f>
        <v>387</v>
      </c>
      <c r="G50" t="s">
        <v>20</v>
      </c>
      <c r="H50">
        <v>2431</v>
      </c>
      <c r="I50" s="4">
        <f>(E50/H50)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>(((L50/60)/60)/24)+DATE(1970,1,1)</f>
        <v>42180.208333333328</v>
      </c>
      <c r="O50" s="7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ROUND(((E51/D51)*100),0)</f>
        <v>190</v>
      </c>
      <c r="G51" t="s">
        <v>20</v>
      </c>
      <c r="H51">
        <v>303</v>
      </c>
      <c r="I51" s="4">
        <f>(E51/H51)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>(((L51/60)/60)/24)+DATE(1970,1,1)</f>
        <v>43758.208333333328</v>
      </c>
      <c r="O51" s="7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ROUND(((E52/D52)*100),0)</f>
        <v>2</v>
      </c>
      <c r="G52" t="s">
        <v>14</v>
      </c>
      <c r="H52">
        <v>1</v>
      </c>
      <c r="I52" s="4">
        <f>(E52/H52)</f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>(((L52/60)/60)/24)+DATE(1970,1,1)</f>
        <v>41487.208333333336</v>
      </c>
      <c r="O52" s="7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ROUND(((E53/D53)*100),0)</f>
        <v>92</v>
      </c>
      <c r="G53" t="s">
        <v>14</v>
      </c>
      <c r="H53">
        <v>1467</v>
      </c>
      <c r="I53" s="4">
        <f>(E53/H53)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>(((L53/60)/60)/24)+DATE(1970,1,1)</f>
        <v>40995.208333333336</v>
      </c>
      <c r="O53" s="7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ROUND(((E54/D54)*100),0)</f>
        <v>34</v>
      </c>
      <c r="G54" t="s">
        <v>14</v>
      </c>
      <c r="H54">
        <v>75</v>
      </c>
      <c r="I54" s="4">
        <f>(E54/H54)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>(((L54/60)/60)/24)+DATE(1970,1,1)</f>
        <v>40436.208333333336</v>
      </c>
      <c r="O54" s="7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ROUND(((E55/D55)*100),0)</f>
        <v>140</v>
      </c>
      <c r="G55" t="s">
        <v>20</v>
      </c>
      <c r="H55">
        <v>209</v>
      </c>
      <c r="I55" s="4">
        <f>(E55/H55)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>(((L55/60)/60)/24)+DATE(1970,1,1)</f>
        <v>41779.208333333336</v>
      </c>
      <c r="O55" s="7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ROUND(((E56/D56)*100),0)</f>
        <v>90</v>
      </c>
      <c r="G56" t="s">
        <v>14</v>
      </c>
      <c r="H56">
        <v>120</v>
      </c>
      <c r="I56" s="4">
        <f>(E56/H56)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>(((L56/60)/60)/24)+DATE(1970,1,1)</f>
        <v>43170.25</v>
      </c>
      <c r="O56" s="7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ROUND(((E57/D57)*100),0)</f>
        <v>178</v>
      </c>
      <c r="G57" t="s">
        <v>20</v>
      </c>
      <c r="H57">
        <v>131</v>
      </c>
      <c r="I57" s="4">
        <f>(E57/H57)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>(((L57/60)/60)/24)+DATE(1970,1,1)</f>
        <v>43311.208333333328</v>
      </c>
      <c r="O57" s="7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ROUND(((E58/D58)*100),0)</f>
        <v>144</v>
      </c>
      <c r="G58" t="s">
        <v>20</v>
      </c>
      <c r="H58">
        <v>164</v>
      </c>
      <c r="I58" s="4">
        <f>(E58/H58)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>(((L58/60)/60)/24)+DATE(1970,1,1)</f>
        <v>42014.25</v>
      </c>
      <c r="O58" s="7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ROUND(((E59/D59)*100),0)</f>
        <v>215</v>
      </c>
      <c r="G59" t="s">
        <v>20</v>
      </c>
      <c r="H59">
        <v>201</v>
      </c>
      <c r="I59" s="4">
        <f>(E59/H59)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>(((L59/60)/60)/24)+DATE(1970,1,1)</f>
        <v>42979.208333333328</v>
      </c>
      <c r="O59" s="7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ROUND(((E60/D60)*100),0)</f>
        <v>227</v>
      </c>
      <c r="G60" t="s">
        <v>20</v>
      </c>
      <c r="H60">
        <v>211</v>
      </c>
      <c r="I60" s="4">
        <f>(E60/H60)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>(((L60/60)/60)/24)+DATE(1970,1,1)</f>
        <v>42268.208333333328</v>
      </c>
      <c r="O60" s="7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ROUND(((E61/D61)*100),0)</f>
        <v>275</v>
      </c>
      <c r="G61" t="s">
        <v>20</v>
      </c>
      <c r="H61">
        <v>128</v>
      </c>
      <c r="I61" s="4">
        <f>(E61/H61)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>(((L61/60)/60)/24)+DATE(1970,1,1)</f>
        <v>42898.208333333328</v>
      </c>
      <c r="O61" s="7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ROUND(((E62/D62)*100),0)</f>
        <v>144</v>
      </c>
      <c r="G62" t="s">
        <v>20</v>
      </c>
      <c r="H62">
        <v>1600</v>
      </c>
      <c r="I62" s="4">
        <f>(E62/H62)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>(((L62/60)/60)/24)+DATE(1970,1,1)</f>
        <v>41107.208333333336</v>
      </c>
      <c r="O62" s="7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ROUND(((E63/D63)*100),0)</f>
        <v>93</v>
      </c>
      <c r="G63" t="s">
        <v>14</v>
      </c>
      <c r="H63">
        <v>2253</v>
      </c>
      <c r="I63" s="4">
        <f>(E63/H63)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>(((L63/60)/60)/24)+DATE(1970,1,1)</f>
        <v>40595.25</v>
      </c>
      <c r="O63" s="7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ROUND(((E64/D64)*100),0)</f>
        <v>723</v>
      </c>
      <c r="G64" t="s">
        <v>20</v>
      </c>
      <c r="H64">
        <v>249</v>
      </c>
      <c r="I64" s="4">
        <f>(E64/H64)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>(((L64/60)/60)/24)+DATE(1970,1,1)</f>
        <v>42160.208333333328</v>
      </c>
      <c r="O64" s="7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ROUND(((E65/D65)*100),0)</f>
        <v>12</v>
      </c>
      <c r="G65" t="s">
        <v>14</v>
      </c>
      <c r="H65">
        <v>5</v>
      </c>
      <c r="I65" s="4">
        <f>(E65/H65)</f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>(((L65/60)/60)/24)+DATE(1970,1,1)</f>
        <v>42853.208333333328</v>
      </c>
      <c r="O65" s="7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ROUND(((E66/D66)*100),0)</f>
        <v>98</v>
      </c>
      <c r="G66" t="s">
        <v>14</v>
      </c>
      <c r="H66">
        <v>38</v>
      </c>
      <c r="I66" s="4">
        <f>(E66/H66)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>(((L66/60)/60)/24)+DATE(1970,1,1)</f>
        <v>43283.208333333328</v>
      </c>
      <c r="O66" s="7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ROUND(((E67/D67)*100),0)</f>
        <v>236</v>
      </c>
      <c r="G67" t="s">
        <v>20</v>
      </c>
      <c r="H67">
        <v>236</v>
      </c>
      <c r="I67" s="4">
        <f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>(((L67/60)/60)/24)+DATE(1970,1,1)</f>
        <v>40570.25</v>
      </c>
      <c r="O67" s="7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ROUND(((E68/D68)*100),0)</f>
        <v>45</v>
      </c>
      <c r="G68" t="s">
        <v>14</v>
      </c>
      <c r="H68">
        <v>12</v>
      </c>
      <c r="I68" s="4">
        <f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>(((L68/60)/60)/24)+DATE(1970,1,1)</f>
        <v>42102.208333333328</v>
      </c>
      <c r="O68" s="7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ROUND(((E69/D69)*100),0)</f>
        <v>162</v>
      </c>
      <c r="G69" t="s">
        <v>20</v>
      </c>
      <c r="H69">
        <v>4065</v>
      </c>
      <c r="I69" s="4">
        <f>(E69/H69)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>(((L69/60)/60)/24)+DATE(1970,1,1)</f>
        <v>40203.25</v>
      </c>
      <c r="O69" s="7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ROUND(((E70/D70)*100),0)</f>
        <v>255</v>
      </c>
      <c r="G70" t="s">
        <v>20</v>
      </c>
      <c r="H70">
        <v>246</v>
      </c>
      <c r="I70" s="4">
        <f>(E70/H70)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>(((L70/60)/60)/24)+DATE(1970,1,1)</f>
        <v>42943.208333333328</v>
      </c>
      <c r="O70" s="7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ROUND(((E71/D71)*100),0)</f>
        <v>24</v>
      </c>
      <c r="G71" t="s">
        <v>74</v>
      </c>
      <c r="H71">
        <v>17</v>
      </c>
      <c r="I71" s="4">
        <f>(E71/H71)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>(((L71/60)/60)/24)+DATE(1970,1,1)</f>
        <v>40531.25</v>
      </c>
      <c r="O71" s="7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ROUND(((E72/D72)*100),0)</f>
        <v>124</v>
      </c>
      <c r="G72" t="s">
        <v>20</v>
      </c>
      <c r="H72">
        <v>2475</v>
      </c>
      <c r="I72" s="4">
        <f>(E72/H72)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>(((L72/60)/60)/24)+DATE(1970,1,1)</f>
        <v>40484.208333333336</v>
      </c>
      <c r="O72" s="7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ROUND(((E73/D73)*100),0)</f>
        <v>108</v>
      </c>
      <c r="G73" t="s">
        <v>20</v>
      </c>
      <c r="H73">
        <v>76</v>
      </c>
      <c r="I73" s="4">
        <f>(E73/H73)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>(((L73/60)/60)/24)+DATE(1970,1,1)</f>
        <v>43799.25</v>
      </c>
      <c r="O73" s="7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ROUND(((E74/D74)*100),0)</f>
        <v>670</v>
      </c>
      <c r="G74" t="s">
        <v>20</v>
      </c>
      <c r="H74">
        <v>54</v>
      </c>
      <c r="I74" s="4">
        <f>(E74/H74)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>(((L74/60)/60)/24)+DATE(1970,1,1)</f>
        <v>42186.208333333328</v>
      </c>
      <c r="O74" s="7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ROUND(((E75/D75)*100),0)</f>
        <v>661</v>
      </c>
      <c r="G75" t="s">
        <v>20</v>
      </c>
      <c r="H75">
        <v>88</v>
      </c>
      <c r="I75" s="4">
        <f>(E75/H75)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>(((L75/60)/60)/24)+DATE(1970,1,1)</f>
        <v>42701.25</v>
      </c>
      <c r="O75" s="7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ROUND(((E76/D76)*100),0)</f>
        <v>122</v>
      </c>
      <c r="G76" t="s">
        <v>20</v>
      </c>
      <c r="H76">
        <v>85</v>
      </c>
      <c r="I76" s="4">
        <f>(E76/H76)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>(((L76/60)/60)/24)+DATE(1970,1,1)</f>
        <v>42456.208333333328</v>
      </c>
      <c r="O76" s="7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ROUND(((E77/D77)*100),0)</f>
        <v>151</v>
      </c>
      <c r="G77" t="s">
        <v>20</v>
      </c>
      <c r="H77">
        <v>170</v>
      </c>
      <c r="I77" s="4">
        <f>(E77/H77)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>(((L77/60)/60)/24)+DATE(1970,1,1)</f>
        <v>43296.208333333328</v>
      </c>
      <c r="O77" s="7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ROUND(((E78/D78)*100),0)</f>
        <v>78</v>
      </c>
      <c r="G78" t="s">
        <v>14</v>
      </c>
      <c r="H78">
        <v>1684</v>
      </c>
      <c r="I78" s="4">
        <f>(E78/H78)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>(((L78/60)/60)/24)+DATE(1970,1,1)</f>
        <v>42027.25</v>
      </c>
      <c r="O78" s="7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ROUND(((E79/D79)*100),0)</f>
        <v>47</v>
      </c>
      <c r="G79" t="s">
        <v>14</v>
      </c>
      <c r="H79">
        <v>56</v>
      </c>
      <c r="I79" s="4">
        <f>(E79/H79)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>(((L79/60)/60)/24)+DATE(1970,1,1)</f>
        <v>40448.208333333336</v>
      </c>
      <c r="O79" s="7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ROUND(((E80/D80)*100),0)</f>
        <v>301</v>
      </c>
      <c r="G80" t="s">
        <v>20</v>
      </c>
      <c r="H80">
        <v>330</v>
      </c>
      <c r="I80" s="4">
        <f>(E80/H80)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>(((L80/60)/60)/24)+DATE(1970,1,1)</f>
        <v>43206.208333333328</v>
      </c>
      <c r="O80" s="7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ROUND(((E81/D81)*100),0)</f>
        <v>70</v>
      </c>
      <c r="G81" t="s">
        <v>14</v>
      </c>
      <c r="H81">
        <v>838</v>
      </c>
      <c r="I81" s="4">
        <f>(E81/H81)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>(((L81/60)/60)/24)+DATE(1970,1,1)</f>
        <v>43267.208333333328</v>
      </c>
      <c r="O81" s="7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ROUND(((E82/D82)*100),0)</f>
        <v>637</v>
      </c>
      <c r="G82" t="s">
        <v>20</v>
      </c>
      <c r="H82">
        <v>127</v>
      </c>
      <c r="I82" s="4">
        <f>(E82/H82)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>(((L82/60)/60)/24)+DATE(1970,1,1)</f>
        <v>42976.208333333328</v>
      </c>
      <c r="O82" s="7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ROUND(((E83/D83)*100),0)</f>
        <v>225</v>
      </c>
      <c r="G83" t="s">
        <v>20</v>
      </c>
      <c r="H83">
        <v>411</v>
      </c>
      <c r="I83" s="4">
        <f>(E83/H83)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>(((L83/60)/60)/24)+DATE(1970,1,1)</f>
        <v>43062.25</v>
      </c>
      <c r="O83" s="7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ROUND(((E84/D84)*100),0)</f>
        <v>1497</v>
      </c>
      <c r="G84" t="s">
        <v>20</v>
      </c>
      <c r="H84">
        <v>180</v>
      </c>
      <c r="I84" s="4">
        <f>(E84/H84)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>(((L84/60)/60)/24)+DATE(1970,1,1)</f>
        <v>43482.25</v>
      </c>
      <c r="O84" s="7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ROUND(((E85/D85)*100),0)</f>
        <v>38</v>
      </c>
      <c r="G85" t="s">
        <v>14</v>
      </c>
      <c r="H85">
        <v>1000</v>
      </c>
      <c r="I85" s="4">
        <f>(E85/H85)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>(((L85/60)/60)/24)+DATE(1970,1,1)</f>
        <v>42579.208333333328</v>
      </c>
      <c r="O85" s="7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ROUND(((E86/D86)*100),0)</f>
        <v>132</v>
      </c>
      <c r="G86" t="s">
        <v>20</v>
      </c>
      <c r="H86">
        <v>374</v>
      </c>
      <c r="I86" s="4">
        <f>(E86/H86)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>(((L86/60)/60)/24)+DATE(1970,1,1)</f>
        <v>41118.208333333336</v>
      </c>
      <c r="O86" s="7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ROUND(((E87/D87)*100),0)</f>
        <v>131</v>
      </c>
      <c r="G87" t="s">
        <v>20</v>
      </c>
      <c r="H87">
        <v>71</v>
      </c>
      <c r="I87" s="4">
        <f>(E87/H87)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>(((L87/60)/60)/24)+DATE(1970,1,1)</f>
        <v>40797.208333333336</v>
      </c>
      <c r="O87" s="7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ROUND(((E88/D88)*100),0)</f>
        <v>168</v>
      </c>
      <c r="G88" t="s">
        <v>20</v>
      </c>
      <c r="H88">
        <v>203</v>
      </c>
      <c r="I88" s="4">
        <f>(E88/H88)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>(((L88/60)/60)/24)+DATE(1970,1,1)</f>
        <v>42128.208333333328</v>
      </c>
      <c r="O88" s="7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ROUND(((E89/D89)*100),0)</f>
        <v>62</v>
      </c>
      <c r="G89" t="s">
        <v>14</v>
      </c>
      <c r="H89">
        <v>1482</v>
      </c>
      <c r="I89" s="4">
        <f>(E89/H89)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>(((L89/60)/60)/24)+DATE(1970,1,1)</f>
        <v>40610.25</v>
      </c>
      <c r="O89" s="7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ROUND(((E90/D90)*100),0)</f>
        <v>261</v>
      </c>
      <c r="G90" t="s">
        <v>20</v>
      </c>
      <c r="H90">
        <v>113</v>
      </c>
      <c r="I90" s="4">
        <f>(E90/H90)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>(((L90/60)/60)/24)+DATE(1970,1,1)</f>
        <v>42110.208333333328</v>
      </c>
      <c r="O90" s="7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ROUND(((E91/D91)*100),0)</f>
        <v>253</v>
      </c>
      <c r="G91" t="s">
        <v>20</v>
      </c>
      <c r="H91">
        <v>96</v>
      </c>
      <c r="I91" s="4">
        <f>(E91/H91)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>(((L91/60)/60)/24)+DATE(1970,1,1)</f>
        <v>40283.208333333336</v>
      </c>
      <c r="O91" s="7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ROUND(((E92/D92)*100),0)</f>
        <v>79</v>
      </c>
      <c r="G92" t="s">
        <v>14</v>
      </c>
      <c r="H92">
        <v>106</v>
      </c>
      <c r="I92" s="4">
        <f>(E92/H92)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>(((L92/60)/60)/24)+DATE(1970,1,1)</f>
        <v>42425.25</v>
      </c>
      <c r="O92" s="7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ROUND(((E93/D93)*100),0)</f>
        <v>48</v>
      </c>
      <c r="G93" t="s">
        <v>14</v>
      </c>
      <c r="H93">
        <v>679</v>
      </c>
      <c r="I93" s="4">
        <f>(E93/H93)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>(((L93/60)/60)/24)+DATE(1970,1,1)</f>
        <v>42588.208333333328</v>
      </c>
      <c r="O93" s="7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ROUND(((E94/D94)*100),0)</f>
        <v>259</v>
      </c>
      <c r="G94" t="s">
        <v>20</v>
      </c>
      <c r="H94">
        <v>498</v>
      </c>
      <c r="I94" s="4">
        <f>(E94/H94)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>(((L94/60)/60)/24)+DATE(1970,1,1)</f>
        <v>40352.208333333336</v>
      </c>
      <c r="O94" s="7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ROUND(((E95/D95)*100),0)</f>
        <v>61</v>
      </c>
      <c r="G95" t="s">
        <v>74</v>
      </c>
      <c r="H95">
        <v>610</v>
      </c>
      <c r="I95" s="4">
        <f>(E95/H95)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>(((L95/60)/60)/24)+DATE(1970,1,1)</f>
        <v>41202.208333333336</v>
      </c>
      <c r="O95" s="7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ROUND(((E96/D96)*100),0)</f>
        <v>304</v>
      </c>
      <c r="G96" t="s">
        <v>20</v>
      </c>
      <c r="H96">
        <v>180</v>
      </c>
      <c r="I96" s="4">
        <f>(E96/H96)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>(((L96/60)/60)/24)+DATE(1970,1,1)</f>
        <v>43562.208333333328</v>
      </c>
      <c r="O96" s="7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ROUND(((E97/D97)*100),0)</f>
        <v>113</v>
      </c>
      <c r="G97" t="s">
        <v>20</v>
      </c>
      <c r="H97">
        <v>27</v>
      </c>
      <c r="I97" s="4">
        <f>(E97/H97)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>(((L97/60)/60)/24)+DATE(1970,1,1)</f>
        <v>43752.208333333328</v>
      </c>
      <c r="O97" s="7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ROUND(((E98/D98)*100),0)</f>
        <v>217</v>
      </c>
      <c r="G98" t="s">
        <v>20</v>
      </c>
      <c r="H98">
        <v>2331</v>
      </c>
      <c r="I98" s="4">
        <f>(E98/H98)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>(((L98/60)/60)/24)+DATE(1970,1,1)</f>
        <v>40612.25</v>
      </c>
      <c r="O98" s="7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ROUND(((E99/D99)*100),0)</f>
        <v>927</v>
      </c>
      <c r="G99" t="s">
        <v>20</v>
      </c>
      <c r="H99">
        <v>113</v>
      </c>
      <c r="I99" s="4">
        <f>(E99/H99)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>(((L99/60)/60)/24)+DATE(1970,1,1)</f>
        <v>42180.208333333328</v>
      </c>
      <c r="O99" s="7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ROUND(((E100/D100)*100),0)</f>
        <v>34</v>
      </c>
      <c r="G100" t="s">
        <v>14</v>
      </c>
      <c r="H100">
        <v>1220</v>
      </c>
      <c r="I100" s="4">
        <f>(E100/H100)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>(((L100/60)/60)/24)+DATE(1970,1,1)</f>
        <v>42212.208333333328</v>
      </c>
      <c r="O100" s="7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ROUND(((E101/D101)*100),0)</f>
        <v>197</v>
      </c>
      <c r="G101" t="s">
        <v>20</v>
      </c>
      <c r="H101">
        <v>164</v>
      </c>
      <c r="I101" s="4">
        <f>(E101/H101)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>(((L101/60)/60)/24)+DATE(1970,1,1)</f>
        <v>41968.25</v>
      </c>
      <c r="O101" s="7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ROUND(((E102/D102)*100),0)</f>
        <v>1</v>
      </c>
      <c r="G102" t="s">
        <v>14</v>
      </c>
      <c r="H102">
        <v>1</v>
      </c>
      <c r="I102" s="4">
        <f>(E102/H102)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>(((L102/60)/60)/24)+DATE(1970,1,1)</f>
        <v>40835.208333333336</v>
      </c>
      <c r="O102" s="7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ROUND(((E103/D103)*100),0)</f>
        <v>1021</v>
      </c>
      <c r="G103" t="s">
        <v>20</v>
      </c>
      <c r="H103">
        <v>164</v>
      </c>
      <c r="I103" s="4">
        <f>(E103/H103)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>(((L103/60)/60)/24)+DATE(1970,1,1)</f>
        <v>42056.25</v>
      </c>
      <c r="O103" s="7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ROUND(((E104/D104)*100),0)</f>
        <v>282</v>
      </c>
      <c r="G104" t="s">
        <v>20</v>
      </c>
      <c r="H104">
        <v>336</v>
      </c>
      <c r="I104" s="4">
        <f>(E104/H104)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>(((L104/60)/60)/24)+DATE(1970,1,1)</f>
        <v>43234.208333333328</v>
      </c>
      <c r="O104" s="7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ROUND(((E105/D105)*100),0)</f>
        <v>25</v>
      </c>
      <c r="G105" t="s">
        <v>14</v>
      </c>
      <c r="H105">
        <v>37</v>
      </c>
      <c r="I105" s="4">
        <f>(E105/H105)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>(((L105/60)/60)/24)+DATE(1970,1,1)</f>
        <v>40475.208333333336</v>
      </c>
      <c r="O105" s="7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ROUND(((E106/D106)*100),0)</f>
        <v>143</v>
      </c>
      <c r="G106" t="s">
        <v>20</v>
      </c>
      <c r="H106">
        <v>1917</v>
      </c>
      <c r="I106" s="4">
        <f>(E106/H106)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>(((L106/60)/60)/24)+DATE(1970,1,1)</f>
        <v>42878.208333333328</v>
      </c>
      <c r="O106" s="7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ROUND(((E107/D107)*100),0)</f>
        <v>145</v>
      </c>
      <c r="G107" t="s">
        <v>20</v>
      </c>
      <c r="H107">
        <v>95</v>
      </c>
      <c r="I107" s="4">
        <f>(E107/H107)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>(((L107/60)/60)/24)+DATE(1970,1,1)</f>
        <v>41366.208333333336</v>
      </c>
      <c r="O107" s="7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ROUND(((E108/D108)*100),0)</f>
        <v>359</v>
      </c>
      <c r="G108" t="s">
        <v>20</v>
      </c>
      <c r="H108">
        <v>147</v>
      </c>
      <c r="I108" s="4">
        <f>(E108/H108)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>(((L108/60)/60)/24)+DATE(1970,1,1)</f>
        <v>43716.208333333328</v>
      </c>
      <c r="O108" s="7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ROUND(((E109/D109)*100),0)</f>
        <v>186</v>
      </c>
      <c r="G109" t="s">
        <v>20</v>
      </c>
      <c r="H109">
        <v>86</v>
      </c>
      <c r="I109" s="4">
        <f>(E109/H109)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>(((L109/60)/60)/24)+DATE(1970,1,1)</f>
        <v>43213.208333333328</v>
      </c>
      <c r="O109" s="7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ROUND(((E110/D110)*100),0)</f>
        <v>595</v>
      </c>
      <c r="G110" t="s">
        <v>20</v>
      </c>
      <c r="H110">
        <v>83</v>
      </c>
      <c r="I110" s="4">
        <f>(E110/H110)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>(((L110/60)/60)/24)+DATE(1970,1,1)</f>
        <v>41005.208333333336</v>
      </c>
      <c r="O110" s="7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ROUND(((E111/D111)*100),0)</f>
        <v>59</v>
      </c>
      <c r="G111" t="s">
        <v>14</v>
      </c>
      <c r="H111">
        <v>60</v>
      </c>
      <c r="I111" s="4">
        <f>(E111/H111)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>(((L111/60)/60)/24)+DATE(1970,1,1)</f>
        <v>41651.25</v>
      </c>
      <c r="O111" s="7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ROUND(((E112/D112)*100),0)</f>
        <v>15</v>
      </c>
      <c r="G112" t="s">
        <v>14</v>
      </c>
      <c r="H112">
        <v>296</v>
      </c>
      <c r="I112" s="4">
        <f>(E112/H112)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>(((L112/60)/60)/24)+DATE(1970,1,1)</f>
        <v>43354.208333333328</v>
      </c>
      <c r="O112" s="7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ROUND(((E113/D113)*100),0)</f>
        <v>120</v>
      </c>
      <c r="G113" t="s">
        <v>20</v>
      </c>
      <c r="H113">
        <v>676</v>
      </c>
      <c r="I113" s="4">
        <f>(E113/H113)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>(((L113/60)/60)/24)+DATE(1970,1,1)</f>
        <v>41174.208333333336</v>
      </c>
      <c r="O113" s="7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ROUND(((E114/D114)*100),0)</f>
        <v>269</v>
      </c>
      <c r="G114" t="s">
        <v>20</v>
      </c>
      <c r="H114">
        <v>361</v>
      </c>
      <c r="I114" s="4">
        <f>(E114/H114)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>(((L114/60)/60)/24)+DATE(1970,1,1)</f>
        <v>41875.208333333336</v>
      </c>
      <c r="O114" s="7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ROUND(((E115/D115)*100),0)</f>
        <v>377</v>
      </c>
      <c r="G115" t="s">
        <v>20</v>
      </c>
      <c r="H115">
        <v>131</v>
      </c>
      <c r="I115" s="4">
        <f>(E115/H115)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>(((L115/60)/60)/24)+DATE(1970,1,1)</f>
        <v>42990.208333333328</v>
      </c>
      <c r="O115" s="7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ROUND(((E116/D116)*100),0)</f>
        <v>727</v>
      </c>
      <c r="G116" t="s">
        <v>20</v>
      </c>
      <c r="H116">
        <v>126</v>
      </c>
      <c r="I116" s="4">
        <f>(E116/H116)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>(((L116/60)/60)/24)+DATE(1970,1,1)</f>
        <v>43564.208333333328</v>
      </c>
      <c r="O116" s="7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ROUND(((E117/D117)*100),0)</f>
        <v>87</v>
      </c>
      <c r="G117" t="s">
        <v>14</v>
      </c>
      <c r="H117">
        <v>3304</v>
      </c>
      <c r="I117" s="4">
        <f>(E117/H117)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>(((L117/60)/60)/24)+DATE(1970,1,1)</f>
        <v>43056.25</v>
      </c>
      <c r="O117" s="7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ROUND(((E118/D118)*100),0)</f>
        <v>88</v>
      </c>
      <c r="G118" t="s">
        <v>14</v>
      </c>
      <c r="H118">
        <v>73</v>
      </c>
      <c r="I118" s="4">
        <f>(E118/H118)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>(((L118/60)/60)/24)+DATE(1970,1,1)</f>
        <v>42265.208333333328</v>
      </c>
      <c r="O118" s="7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ROUND(((E119/D119)*100),0)</f>
        <v>174</v>
      </c>
      <c r="G119" t="s">
        <v>20</v>
      </c>
      <c r="H119">
        <v>275</v>
      </c>
      <c r="I119" s="4">
        <f>(E119/H119)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>(((L119/60)/60)/24)+DATE(1970,1,1)</f>
        <v>40808.208333333336</v>
      </c>
      <c r="O119" s="7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ROUND(((E120/D120)*100),0)</f>
        <v>118</v>
      </c>
      <c r="G120" t="s">
        <v>20</v>
      </c>
      <c r="H120">
        <v>67</v>
      </c>
      <c r="I120" s="4">
        <f>(E120/H120)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>(((L120/60)/60)/24)+DATE(1970,1,1)</f>
        <v>41665.25</v>
      </c>
      <c r="O120" s="7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ROUND(((E121/D121)*100),0)</f>
        <v>215</v>
      </c>
      <c r="G121" t="s">
        <v>20</v>
      </c>
      <c r="H121">
        <v>154</v>
      </c>
      <c r="I121" s="4">
        <f>(E121/H121)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>(((L121/60)/60)/24)+DATE(1970,1,1)</f>
        <v>41806.208333333336</v>
      </c>
      <c r="O121" s="7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ROUND(((E122/D122)*100),0)</f>
        <v>149</v>
      </c>
      <c r="G122" t="s">
        <v>20</v>
      </c>
      <c r="H122">
        <v>1782</v>
      </c>
      <c r="I122" s="4">
        <f>(E122/H122)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>(((L122/60)/60)/24)+DATE(1970,1,1)</f>
        <v>42111.208333333328</v>
      </c>
      <c r="O122" s="7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ROUND(((E123/D123)*100),0)</f>
        <v>219</v>
      </c>
      <c r="G123" t="s">
        <v>20</v>
      </c>
      <c r="H123">
        <v>903</v>
      </c>
      <c r="I123" s="4">
        <f>(E123/H123)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>(((L123/60)/60)/24)+DATE(1970,1,1)</f>
        <v>41917.208333333336</v>
      </c>
      <c r="O123" s="7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ROUND(((E124/D124)*100),0)</f>
        <v>64</v>
      </c>
      <c r="G124" t="s">
        <v>14</v>
      </c>
      <c r="H124">
        <v>3387</v>
      </c>
      <c r="I124" s="4">
        <f>(E124/H124)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>(((L124/60)/60)/24)+DATE(1970,1,1)</f>
        <v>41970.25</v>
      </c>
      <c r="O124" s="7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ROUND(((E125/D125)*100),0)</f>
        <v>19</v>
      </c>
      <c r="G125" t="s">
        <v>14</v>
      </c>
      <c r="H125">
        <v>662</v>
      </c>
      <c r="I125" s="4">
        <f>(E125/H125)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>(((L125/60)/60)/24)+DATE(1970,1,1)</f>
        <v>42332.25</v>
      </c>
      <c r="O125" s="7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ROUND(((E126/D126)*100),0)</f>
        <v>368</v>
      </c>
      <c r="G126" t="s">
        <v>20</v>
      </c>
      <c r="H126">
        <v>94</v>
      </c>
      <c r="I126" s="4">
        <f>(E126/H126)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>(((L126/60)/60)/24)+DATE(1970,1,1)</f>
        <v>43598.208333333328</v>
      </c>
      <c r="O126" s="7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ROUND(((E127/D127)*100),0)</f>
        <v>160</v>
      </c>
      <c r="G127" t="s">
        <v>20</v>
      </c>
      <c r="H127">
        <v>180</v>
      </c>
      <c r="I127" s="4">
        <f>(E127/H127)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>(((L127/60)/60)/24)+DATE(1970,1,1)</f>
        <v>43362.208333333328</v>
      </c>
      <c r="O127" s="7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ROUND(((E128/D128)*100),0)</f>
        <v>39</v>
      </c>
      <c r="G128" t="s">
        <v>14</v>
      </c>
      <c r="H128">
        <v>774</v>
      </c>
      <c r="I128" s="4">
        <f>(E128/H128)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>(((L128/60)/60)/24)+DATE(1970,1,1)</f>
        <v>42596.208333333328</v>
      </c>
      <c r="O128" s="7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ROUND(((E129/D129)*100),0)</f>
        <v>51</v>
      </c>
      <c r="G129" t="s">
        <v>14</v>
      </c>
      <c r="H129">
        <v>672</v>
      </c>
      <c r="I129" s="4">
        <f>(E129/H129)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>(((L129/60)/60)/24)+DATE(1970,1,1)</f>
        <v>40310.208333333336</v>
      </c>
      <c r="O129" s="7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ROUND(((E130/D130)*100),0)</f>
        <v>60</v>
      </c>
      <c r="G130" t="s">
        <v>74</v>
      </c>
      <c r="H130">
        <v>532</v>
      </c>
      <c r="I130" s="4">
        <f>(E130/H130)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>(((L130/60)/60)/24)+DATE(1970,1,1)</f>
        <v>40417.208333333336</v>
      </c>
      <c r="O130" s="7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ROUND(((E131/D131)*100),0)</f>
        <v>3</v>
      </c>
      <c r="G131" t="s">
        <v>74</v>
      </c>
      <c r="H131">
        <v>55</v>
      </c>
      <c r="I131" s="4">
        <f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>(((L131/60)/60)/24)+DATE(1970,1,1)</f>
        <v>42038.25</v>
      </c>
      <c r="O131" s="7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ROUND(((E132/D132)*100),0)</f>
        <v>155</v>
      </c>
      <c r="G132" t="s">
        <v>20</v>
      </c>
      <c r="H132">
        <v>533</v>
      </c>
      <c r="I132" s="4">
        <f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>(((L132/60)/60)/24)+DATE(1970,1,1)</f>
        <v>40842.208333333336</v>
      </c>
      <c r="O132" s="7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ROUND(((E133/D133)*100),0)</f>
        <v>101</v>
      </c>
      <c r="G133" t="s">
        <v>20</v>
      </c>
      <c r="H133">
        <v>2443</v>
      </c>
      <c r="I133" s="4">
        <f>(E133/H133)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>(((L133/60)/60)/24)+DATE(1970,1,1)</f>
        <v>41607.25</v>
      </c>
      <c r="O133" s="7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ROUND(((E134/D134)*100),0)</f>
        <v>116</v>
      </c>
      <c r="G134" t="s">
        <v>20</v>
      </c>
      <c r="H134">
        <v>89</v>
      </c>
      <c r="I134" s="4">
        <f>(E134/H134)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>(((L134/60)/60)/24)+DATE(1970,1,1)</f>
        <v>43112.25</v>
      </c>
      <c r="O134" s="7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ROUND(((E135/D135)*100),0)</f>
        <v>311</v>
      </c>
      <c r="G135" t="s">
        <v>20</v>
      </c>
      <c r="H135">
        <v>159</v>
      </c>
      <c r="I135" s="4">
        <f>(E135/H135)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>(((L135/60)/60)/24)+DATE(1970,1,1)</f>
        <v>40767.208333333336</v>
      </c>
      <c r="O135" s="7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ROUND(((E136/D136)*100),0)</f>
        <v>90</v>
      </c>
      <c r="G136" t="s">
        <v>14</v>
      </c>
      <c r="H136">
        <v>940</v>
      </c>
      <c r="I136" s="4">
        <f>(E136/H136)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>(((L136/60)/60)/24)+DATE(1970,1,1)</f>
        <v>40713.208333333336</v>
      </c>
      <c r="O136" s="7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ROUND(((E137/D137)*100),0)</f>
        <v>71</v>
      </c>
      <c r="G137" t="s">
        <v>14</v>
      </c>
      <c r="H137">
        <v>117</v>
      </c>
      <c r="I137" s="4">
        <f>(E137/H137)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>(((L137/60)/60)/24)+DATE(1970,1,1)</f>
        <v>41340.25</v>
      </c>
      <c r="O137" s="7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ROUND(((E138/D138)*100),0)</f>
        <v>3</v>
      </c>
      <c r="G138" t="s">
        <v>74</v>
      </c>
      <c r="H138">
        <v>58</v>
      </c>
      <c r="I138" s="4">
        <f>(E138/H138)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>(((L138/60)/60)/24)+DATE(1970,1,1)</f>
        <v>41797.208333333336</v>
      </c>
      <c r="O138" s="7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ROUND(((E139/D139)*100),0)</f>
        <v>262</v>
      </c>
      <c r="G139" t="s">
        <v>20</v>
      </c>
      <c r="H139">
        <v>50</v>
      </c>
      <c r="I139" s="4">
        <f>(E139/H139)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>(((L139/60)/60)/24)+DATE(1970,1,1)</f>
        <v>40457.208333333336</v>
      </c>
      <c r="O139" s="7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ROUND(((E140/D140)*100),0)</f>
        <v>96</v>
      </c>
      <c r="G140" t="s">
        <v>14</v>
      </c>
      <c r="H140">
        <v>115</v>
      </c>
      <c r="I140" s="4">
        <f>(E140/H140)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>(((L140/60)/60)/24)+DATE(1970,1,1)</f>
        <v>41180.208333333336</v>
      </c>
      <c r="O140" s="7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ROUND(((E141/D141)*100),0)</f>
        <v>21</v>
      </c>
      <c r="G141" t="s">
        <v>14</v>
      </c>
      <c r="H141">
        <v>326</v>
      </c>
      <c r="I141" s="4">
        <f>(E141/H141)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>(((L141/60)/60)/24)+DATE(1970,1,1)</f>
        <v>42115.208333333328</v>
      </c>
      <c r="O141" s="7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ROUND(((E142/D142)*100),0)</f>
        <v>223</v>
      </c>
      <c r="G142" t="s">
        <v>20</v>
      </c>
      <c r="H142">
        <v>186</v>
      </c>
      <c r="I142" s="4">
        <f>(E142/H142)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>(((L142/60)/60)/24)+DATE(1970,1,1)</f>
        <v>43156.25</v>
      </c>
      <c r="O142" s="7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ROUND(((E143/D143)*100),0)</f>
        <v>102</v>
      </c>
      <c r="G143" t="s">
        <v>20</v>
      </c>
      <c r="H143">
        <v>1071</v>
      </c>
      <c r="I143" s="4">
        <f>(E143/H143)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>(((L143/60)/60)/24)+DATE(1970,1,1)</f>
        <v>42167.208333333328</v>
      </c>
      <c r="O143" s="7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ROUND(((E144/D144)*100),0)</f>
        <v>230</v>
      </c>
      <c r="G144" t="s">
        <v>20</v>
      </c>
      <c r="H144">
        <v>117</v>
      </c>
      <c r="I144" s="4">
        <f>(E144/H144)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>(((L144/60)/60)/24)+DATE(1970,1,1)</f>
        <v>41005.208333333336</v>
      </c>
      <c r="O144" s="7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ROUND(((E145/D145)*100),0)</f>
        <v>136</v>
      </c>
      <c r="G145" t="s">
        <v>20</v>
      </c>
      <c r="H145">
        <v>70</v>
      </c>
      <c r="I145" s="4">
        <f>(E145/H145)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>(((L145/60)/60)/24)+DATE(1970,1,1)</f>
        <v>40357.208333333336</v>
      </c>
      <c r="O145" s="7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ROUND(((E146/D146)*100),0)</f>
        <v>129</v>
      </c>
      <c r="G146" t="s">
        <v>20</v>
      </c>
      <c r="H146">
        <v>135</v>
      </c>
      <c r="I146" s="4">
        <f>(E146/H146)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>(((L146/60)/60)/24)+DATE(1970,1,1)</f>
        <v>43633.208333333328</v>
      </c>
      <c r="O146" s="7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ROUND(((E147/D147)*100),0)</f>
        <v>237</v>
      </c>
      <c r="G147" t="s">
        <v>20</v>
      </c>
      <c r="H147">
        <v>768</v>
      </c>
      <c r="I147" s="4">
        <f>(E147/H147)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>(((L147/60)/60)/24)+DATE(1970,1,1)</f>
        <v>41889.208333333336</v>
      </c>
      <c r="O147" s="7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ROUND(((E148/D148)*100),0)</f>
        <v>17</v>
      </c>
      <c r="G148" t="s">
        <v>74</v>
      </c>
      <c r="H148">
        <v>51</v>
      </c>
      <c r="I148" s="4">
        <f>(E148/H148)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>(((L148/60)/60)/24)+DATE(1970,1,1)</f>
        <v>40855.25</v>
      </c>
      <c r="O148" s="7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ROUND(((E149/D149)*100),0)</f>
        <v>112</v>
      </c>
      <c r="G149" t="s">
        <v>20</v>
      </c>
      <c r="H149">
        <v>199</v>
      </c>
      <c r="I149" s="4">
        <f>(E149/H149)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>(((L149/60)/60)/24)+DATE(1970,1,1)</f>
        <v>42534.208333333328</v>
      </c>
      <c r="O149" s="7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ROUND(((E150/D150)*100),0)</f>
        <v>121</v>
      </c>
      <c r="G150" t="s">
        <v>20</v>
      </c>
      <c r="H150">
        <v>107</v>
      </c>
      <c r="I150" s="4">
        <f>(E150/H150)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>(((L150/60)/60)/24)+DATE(1970,1,1)</f>
        <v>42941.208333333328</v>
      </c>
      <c r="O150" s="7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ROUND(((E151/D151)*100),0)</f>
        <v>220</v>
      </c>
      <c r="G151" t="s">
        <v>20</v>
      </c>
      <c r="H151">
        <v>195</v>
      </c>
      <c r="I151" s="4">
        <f>(E151/H151)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>(((L151/60)/60)/24)+DATE(1970,1,1)</f>
        <v>41275.25</v>
      </c>
      <c r="O151" s="7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ROUND(((E152/D152)*100),0)</f>
        <v>1</v>
      </c>
      <c r="G152" t="s">
        <v>14</v>
      </c>
      <c r="H152">
        <v>1</v>
      </c>
      <c r="I152" s="4">
        <f>(E152/H152)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>(((L152/60)/60)/24)+DATE(1970,1,1)</f>
        <v>43450.25</v>
      </c>
      <c r="O152" s="7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ROUND(((E153/D153)*100),0)</f>
        <v>64</v>
      </c>
      <c r="G153" t="s">
        <v>14</v>
      </c>
      <c r="H153">
        <v>1467</v>
      </c>
      <c r="I153" s="4">
        <f>(E153/H153)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>(((L153/60)/60)/24)+DATE(1970,1,1)</f>
        <v>41799.208333333336</v>
      </c>
      <c r="O153" s="7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ROUND(((E154/D154)*100),0)</f>
        <v>423</v>
      </c>
      <c r="G154" t="s">
        <v>20</v>
      </c>
      <c r="H154">
        <v>3376</v>
      </c>
      <c r="I154" s="4">
        <f>(E154/H154)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>(((L154/60)/60)/24)+DATE(1970,1,1)</f>
        <v>42783.25</v>
      </c>
      <c r="O154" s="7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ROUND(((E155/D155)*100),0)</f>
        <v>93</v>
      </c>
      <c r="G155" t="s">
        <v>14</v>
      </c>
      <c r="H155">
        <v>5681</v>
      </c>
      <c r="I155" s="4">
        <f>(E155/H155)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>(((L155/60)/60)/24)+DATE(1970,1,1)</f>
        <v>41201.208333333336</v>
      </c>
      <c r="O155" s="7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ROUND(((E156/D156)*100),0)</f>
        <v>59</v>
      </c>
      <c r="G156" t="s">
        <v>14</v>
      </c>
      <c r="H156">
        <v>1059</v>
      </c>
      <c r="I156" s="4">
        <f>(E156/H156)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>(((L156/60)/60)/24)+DATE(1970,1,1)</f>
        <v>42502.208333333328</v>
      </c>
      <c r="O156" s="7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ROUND(((E157/D157)*100),0)</f>
        <v>65</v>
      </c>
      <c r="G157" t="s">
        <v>14</v>
      </c>
      <c r="H157">
        <v>1194</v>
      </c>
      <c r="I157" s="4">
        <f>(E157/H157)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>(((L157/60)/60)/24)+DATE(1970,1,1)</f>
        <v>40262.208333333336</v>
      </c>
      <c r="O157" s="7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ROUND(((E158/D158)*100),0)</f>
        <v>74</v>
      </c>
      <c r="G158" t="s">
        <v>74</v>
      </c>
      <c r="H158">
        <v>379</v>
      </c>
      <c r="I158" s="4">
        <f>(E158/H158)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>(((L158/60)/60)/24)+DATE(1970,1,1)</f>
        <v>43743.208333333328</v>
      </c>
      <c r="O158" s="7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ROUND(((E159/D159)*100),0)</f>
        <v>53</v>
      </c>
      <c r="G159" t="s">
        <v>14</v>
      </c>
      <c r="H159">
        <v>30</v>
      </c>
      <c r="I159" s="4">
        <f>(E159/H159)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>(((L159/60)/60)/24)+DATE(1970,1,1)</f>
        <v>41638.25</v>
      </c>
      <c r="O159" s="7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ROUND(((E160/D160)*100),0)</f>
        <v>221</v>
      </c>
      <c r="G160" t="s">
        <v>20</v>
      </c>
      <c r="H160">
        <v>41</v>
      </c>
      <c r="I160" s="4">
        <f>(E160/H160)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>(((L160/60)/60)/24)+DATE(1970,1,1)</f>
        <v>42346.25</v>
      </c>
      <c r="O160" s="7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ROUND(((E161/D161)*100),0)</f>
        <v>100</v>
      </c>
      <c r="G161" t="s">
        <v>20</v>
      </c>
      <c r="H161">
        <v>1821</v>
      </c>
      <c r="I161" s="4">
        <f>(E161/H161)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>(((L161/60)/60)/24)+DATE(1970,1,1)</f>
        <v>43551.208333333328</v>
      </c>
      <c r="O161" s="7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ROUND(((E162/D162)*100),0)</f>
        <v>162</v>
      </c>
      <c r="G162" t="s">
        <v>20</v>
      </c>
      <c r="H162">
        <v>164</v>
      </c>
      <c r="I162" s="4">
        <f>(E162/H162)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>(((L162/60)/60)/24)+DATE(1970,1,1)</f>
        <v>43582.208333333328</v>
      </c>
      <c r="O162" s="7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ROUND(((E163/D163)*100),0)</f>
        <v>78</v>
      </c>
      <c r="G163" t="s">
        <v>14</v>
      </c>
      <c r="H163">
        <v>75</v>
      </c>
      <c r="I163" s="4">
        <f>(E163/H163)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>(((L163/60)/60)/24)+DATE(1970,1,1)</f>
        <v>42270.208333333328</v>
      </c>
      <c r="O163" s="7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ROUND(((E164/D164)*100),0)</f>
        <v>150</v>
      </c>
      <c r="G164" t="s">
        <v>20</v>
      </c>
      <c r="H164">
        <v>157</v>
      </c>
      <c r="I164" s="4">
        <f>(E164/H164)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>(((L164/60)/60)/24)+DATE(1970,1,1)</f>
        <v>43442.25</v>
      </c>
      <c r="O164" s="7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ROUND(((E165/D165)*100),0)</f>
        <v>253</v>
      </c>
      <c r="G165" t="s">
        <v>20</v>
      </c>
      <c r="H165">
        <v>246</v>
      </c>
      <c r="I165" s="4">
        <f>(E165/H165)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>(((L165/60)/60)/24)+DATE(1970,1,1)</f>
        <v>43028.208333333328</v>
      </c>
      <c r="O165" s="7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ROUND(((E166/D166)*100),0)</f>
        <v>100</v>
      </c>
      <c r="G166" t="s">
        <v>20</v>
      </c>
      <c r="H166">
        <v>1396</v>
      </c>
      <c r="I166" s="4">
        <f>(E166/H166)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>(((L166/60)/60)/24)+DATE(1970,1,1)</f>
        <v>43016.208333333328</v>
      </c>
      <c r="O166" s="7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ROUND(((E167/D167)*100),0)</f>
        <v>122</v>
      </c>
      <c r="G167" t="s">
        <v>20</v>
      </c>
      <c r="H167">
        <v>2506</v>
      </c>
      <c r="I167" s="4">
        <f>(E167/H167)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>(((L167/60)/60)/24)+DATE(1970,1,1)</f>
        <v>42948.208333333328</v>
      </c>
      <c r="O167" s="7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ROUND(((E168/D168)*100),0)</f>
        <v>137</v>
      </c>
      <c r="G168" t="s">
        <v>20</v>
      </c>
      <c r="H168">
        <v>244</v>
      </c>
      <c r="I168" s="4">
        <f>(E168/H168)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>(((L168/60)/60)/24)+DATE(1970,1,1)</f>
        <v>40534.25</v>
      </c>
      <c r="O168" s="7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ROUND(((E169/D169)*100),0)</f>
        <v>416</v>
      </c>
      <c r="G169" t="s">
        <v>20</v>
      </c>
      <c r="H169">
        <v>146</v>
      </c>
      <c r="I169" s="4">
        <f>(E169/H169)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>(((L169/60)/60)/24)+DATE(1970,1,1)</f>
        <v>41435.208333333336</v>
      </c>
      <c r="O169" s="7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ROUND(((E170/D170)*100),0)</f>
        <v>31</v>
      </c>
      <c r="G170" t="s">
        <v>14</v>
      </c>
      <c r="H170">
        <v>955</v>
      </c>
      <c r="I170" s="4">
        <f>(E170/H170)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>(((L170/60)/60)/24)+DATE(1970,1,1)</f>
        <v>43518.25</v>
      </c>
      <c r="O170" s="7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ROUND(((E171/D171)*100),0)</f>
        <v>424</v>
      </c>
      <c r="G171" t="s">
        <v>20</v>
      </c>
      <c r="H171">
        <v>1267</v>
      </c>
      <c r="I171" s="4">
        <f>(E171/H171)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>(((L171/60)/60)/24)+DATE(1970,1,1)</f>
        <v>41077.208333333336</v>
      </c>
      <c r="O171" s="7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ROUND(((E172/D172)*100),0)</f>
        <v>3</v>
      </c>
      <c r="G172" t="s">
        <v>14</v>
      </c>
      <c r="H172">
        <v>67</v>
      </c>
      <c r="I172" s="4">
        <f>(E172/H172)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>(((L172/60)/60)/24)+DATE(1970,1,1)</f>
        <v>42950.208333333328</v>
      </c>
      <c r="O172" s="7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ROUND(((E173/D173)*100),0)</f>
        <v>11</v>
      </c>
      <c r="G173" t="s">
        <v>14</v>
      </c>
      <c r="H173">
        <v>5</v>
      </c>
      <c r="I173" s="4">
        <f>(E173/H173)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>(((L173/60)/60)/24)+DATE(1970,1,1)</f>
        <v>41718.208333333336</v>
      </c>
      <c r="O173" s="7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ROUND(((E174/D174)*100),0)</f>
        <v>83</v>
      </c>
      <c r="G174" t="s">
        <v>14</v>
      </c>
      <c r="H174">
        <v>26</v>
      </c>
      <c r="I174" s="4">
        <f>(E174/H174)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>(((L174/60)/60)/24)+DATE(1970,1,1)</f>
        <v>41839.208333333336</v>
      </c>
      <c r="O174" s="7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ROUND(((E175/D175)*100),0)</f>
        <v>163</v>
      </c>
      <c r="G175" t="s">
        <v>20</v>
      </c>
      <c r="H175">
        <v>1561</v>
      </c>
      <c r="I175" s="4">
        <f>(E175/H175)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>(((L175/60)/60)/24)+DATE(1970,1,1)</f>
        <v>41412.208333333336</v>
      </c>
      <c r="O175" s="7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ROUND(((E176/D176)*100),0)</f>
        <v>895</v>
      </c>
      <c r="G176" t="s">
        <v>20</v>
      </c>
      <c r="H176">
        <v>48</v>
      </c>
      <c r="I176" s="4">
        <f>(E176/H176)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>(((L176/60)/60)/24)+DATE(1970,1,1)</f>
        <v>42282.208333333328</v>
      </c>
      <c r="O176" s="7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ROUND(((E177/D177)*100),0)</f>
        <v>26</v>
      </c>
      <c r="G177" t="s">
        <v>14</v>
      </c>
      <c r="H177">
        <v>1130</v>
      </c>
      <c r="I177" s="4">
        <f>(E177/H177)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>(((L177/60)/60)/24)+DATE(1970,1,1)</f>
        <v>42613.208333333328</v>
      </c>
      <c r="O177" s="7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ROUND(((E178/D178)*100),0)</f>
        <v>75</v>
      </c>
      <c r="G178" t="s">
        <v>14</v>
      </c>
      <c r="H178">
        <v>782</v>
      </c>
      <c r="I178" s="4">
        <f>(E178/H178)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>(((L178/60)/60)/24)+DATE(1970,1,1)</f>
        <v>42616.208333333328</v>
      </c>
      <c r="O178" s="7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ROUND(((E179/D179)*100),0)</f>
        <v>416</v>
      </c>
      <c r="G179" t="s">
        <v>20</v>
      </c>
      <c r="H179">
        <v>2739</v>
      </c>
      <c r="I179" s="4">
        <f>(E179/H179)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>(((L179/60)/60)/24)+DATE(1970,1,1)</f>
        <v>40497.25</v>
      </c>
      <c r="O179" s="7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ROUND(((E180/D180)*100),0)</f>
        <v>96</v>
      </c>
      <c r="G180" t="s">
        <v>14</v>
      </c>
      <c r="H180">
        <v>210</v>
      </c>
      <c r="I180" s="4">
        <f>(E180/H180)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>(((L180/60)/60)/24)+DATE(1970,1,1)</f>
        <v>42999.208333333328</v>
      </c>
      <c r="O180" s="7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ROUND(((E181/D181)*100),0)</f>
        <v>358</v>
      </c>
      <c r="G181" t="s">
        <v>20</v>
      </c>
      <c r="H181">
        <v>3537</v>
      </c>
      <c r="I181" s="4">
        <f>(E181/H181)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>(((L181/60)/60)/24)+DATE(1970,1,1)</f>
        <v>41350.208333333336</v>
      </c>
      <c r="O181" s="7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ROUND(((E182/D182)*100),0)</f>
        <v>308</v>
      </c>
      <c r="G182" t="s">
        <v>20</v>
      </c>
      <c r="H182">
        <v>2107</v>
      </c>
      <c r="I182" s="4">
        <f>(E182/H182)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>(((L182/60)/60)/24)+DATE(1970,1,1)</f>
        <v>40259.208333333336</v>
      </c>
      <c r="O182" s="7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ROUND(((E183/D183)*100),0)</f>
        <v>62</v>
      </c>
      <c r="G183" t="s">
        <v>14</v>
      </c>
      <c r="H183">
        <v>136</v>
      </c>
      <c r="I183" s="4">
        <f>(E183/H183)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>(((L183/60)/60)/24)+DATE(1970,1,1)</f>
        <v>43012.208333333328</v>
      </c>
      <c r="O183" s="7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ROUND(((E184/D184)*100),0)</f>
        <v>722</v>
      </c>
      <c r="G184" t="s">
        <v>20</v>
      </c>
      <c r="H184">
        <v>3318</v>
      </c>
      <c r="I184" s="4">
        <f>(E184/H184)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>(((L184/60)/60)/24)+DATE(1970,1,1)</f>
        <v>43631.208333333328</v>
      </c>
      <c r="O184" s="7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ROUND(((E185/D185)*100),0)</f>
        <v>69</v>
      </c>
      <c r="G185" t="s">
        <v>14</v>
      </c>
      <c r="H185">
        <v>86</v>
      </c>
      <c r="I185" s="4">
        <f>(E185/H185)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>(((L185/60)/60)/24)+DATE(1970,1,1)</f>
        <v>40430.208333333336</v>
      </c>
      <c r="O185" s="7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ROUND(((E186/D186)*100),0)</f>
        <v>293</v>
      </c>
      <c r="G186" t="s">
        <v>20</v>
      </c>
      <c r="H186">
        <v>340</v>
      </c>
      <c r="I186" s="4">
        <f>(E186/H186)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>(((L186/60)/60)/24)+DATE(1970,1,1)</f>
        <v>43588.208333333328</v>
      </c>
      <c r="O186" s="7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ROUND(((E187/D187)*100),0)</f>
        <v>72</v>
      </c>
      <c r="G187" t="s">
        <v>14</v>
      </c>
      <c r="H187">
        <v>19</v>
      </c>
      <c r="I187" s="4">
        <f>(E187/H187)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>(((L187/60)/60)/24)+DATE(1970,1,1)</f>
        <v>43233.208333333328</v>
      </c>
      <c r="O187" s="7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ROUND(((E188/D188)*100),0)</f>
        <v>32</v>
      </c>
      <c r="G188" t="s">
        <v>14</v>
      </c>
      <c r="H188">
        <v>886</v>
      </c>
      <c r="I188" s="4">
        <f>(E188/H188)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>(((L188/60)/60)/24)+DATE(1970,1,1)</f>
        <v>41782.208333333336</v>
      </c>
      <c r="O188" s="7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ROUND(((E189/D189)*100),0)</f>
        <v>230</v>
      </c>
      <c r="G189" t="s">
        <v>20</v>
      </c>
      <c r="H189">
        <v>1442</v>
      </c>
      <c r="I189" s="4">
        <f>(E189/H189)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>(((L189/60)/60)/24)+DATE(1970,1,1)</f>
        <v>41328.25</v>
      </c>
      <c r="O189" s="7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ROUND(((E190/D190)*100),0)</f>
        <v>32</v>
      </c>
      <c r="G190" t="s">
        <v>14</v>
      </c>
      <c r="H190">
        <v>35</v>
      </c>
      <c r="I190" s="4">
        <f>(E190/H190)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>(((L190/60)/60)/24)+DATE(1970,1,1)</f>
        <v>41975.25</v>
      </c>
      <c r="O190" s="7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ROUND(((E191/D191)*100),0)</f>
        <v>24</v>
      </c>
      <c r="G191" t="s">
        <v>74</v>
      </c>
      <c r="H191">
        <v>441</v>
      </c>
      <c r="I191" s="4">
        <f>(E191/H191)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>(((L191/60)/60)/24)+DATE(1970,1,1)</f>
        <v>42433.25</v>
      </c>
      <c r="O191" s="7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ROUND(((E192/D192)*100),0)</f>
        <v>69</v>
      </c>
      <c r="G192" t="s">
        <v>14</v>
      </c>
      <c r="H192">
        <v>24</v>
      </c>
      <c r="I192" s="4">
        <f>(E192/H192)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>(((L192/60)/60)/24)+DATE(1970,1,1)</f>
        <v>41429.208333333336</v>
      </c>
      <c r="O192" s="7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ROUND(((E193/D193)*100),0)</f>
        <v>38</v>
      </c>
      <c r="G193" t="s">
        <v>14</v>
      </c>
      <c r="H193">
        <v>86</v>
      </c>
      <c r="I193" s="4">
        <f>(E193/H193)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>(((L193/60)/60)/24)+DATE(1970,1,1)</f>
        <v>43536.208333333328</v>
      </c>
      <c r="O193" s="7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ROUND(((E194/D194)*100),0)</f>
        <v>20</v>
      </c>
      <c r="G194" t="s">
        <v>14</v>
      </c>
      <c r="H194">
        <v>243</v>
      </c>
      <c r="I194" s="4">
        <f>(E194/H194)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>(((L194/60)/60)/24)+DATE(1970,1,1)</f>
        <v>41817.208333333336</v>
      </c>
      <c r="O194" s="7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ROUND(((E195/D195)*100),0)</f>
        <v>46</v>
      </c>
      <c r="G195" t="s">
        <v>14</v>
      </c>
      <c r="H195">
        <v>65</v>
      </c>
      <c r="I195" s="4">
        <f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>(((L195/60)/60)/24)+DATE(1970,1,1)</f>
        <v>43198.208333333328</v>
      </c>
      <c r="O195" s="7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ROUND(((E196/D196)*100),0)</f>
        <v>123</v>
      </c>
      <c r="G196" t="s">
        <v>20</v>
      </c>
      <c r="H196">
        <v>126</v>
      </c>
      <c r="I196" s="4">
        <f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>(((L196/60)/60)/24)+DATE(1970,1,1)</f>
        <v>42261.208333333328</v>
      </c>
      <c r="O196" s="7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ROUND(((E197/D197)*100),0)</f>
        <v>362</v>
      </c>
      <c r="G197" t="s">
        <v>20</v>
      </c>
      <c r="H197">
        <v>524</v>
      </c>
      <c r="I197" s="4">
        <f>(E197/H197)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>(((L197/60)/60)/24)+DATE(1970,1,1)</f>
        <v>43310.208333333328</v>
      </c>
      <c r="O197" s="7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ROUND(((E198/D198)*100),0)</f>
        <v>63</v>
      </c>
      <c r="G198" t="s">
        <v>14</v>
      </c>
      <c r="H198">
        <v>100</v>
      </c>
      <c r="I198" s="4">
        <f>(E198/H198)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>(((L198/60)/60)/24)+DATE(1970,1,1)</f>
        <v>42616.208333333328</v>
      </c>
      <c r="O198" s="7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ROUND(((E199/D199)*100),0)</f>
        <v>298</v>
      </c>
      <c r="G199" t="s">
        <v>20</v>
      </c>
      <c r="H199">
        <v>1989</v>
      </c>
      <c r="I199" s="4">
        <f>(E199/H199)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>(((L199/60)/60)/24)+DATE(1970,1,1)</f>
        <v>42909.208333333328</v>
      </c>
      <c r="O199" s="7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ROUND(((E200/D200)*100),0)</f>
        <v>10</v>
      </c>
      <c r="G200" t="s">
        <v>14</v>
      </c>
      <c r="H200">
        <v>168</v>
      </c>
      <c r="I200" s="4">
        <f>(E200/H200)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>(((L200/60)/60)/24)+DATE(1970,1,1)</f>
        <v>40396.208333333336</v>
      </c>
      <c r="O200" s="7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ROUND(((E201/D201)*100),0)</f>
        <v>54</v>
      </c>
      <c r="G201" t="s">
        <v>14</v>
      </c>
      <c r="H201">
        <v>13</v>
      </c>
      <c r="I201" s="4">
        <f>(E201/H201)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>(((L201/60)/60)/24)+DATE(1970,1,1)</f>
        <v>42192.208333333328</v>
      </c>
      <c r="O201" s="7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ROUND(((E202/D202)*100),0)</f>
        <v>2</v>
      </c>
      <c r="G202" t="s">
        <v>14</v>
      </c>
      <c r="H202">
        <v>1</v>
      </c>
      <c r="I202" s="4">
        <f>(E202/H202)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>(((L202/60)/60)/24)+DATE(1970,1,1)</f>
        <v>40262.208333333336</v>
      </c>
      <c r="O202" s="7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ROUND(((E203/D203)*100),0)</f>
        <v>681</v>
      </c>
      <c r="G203" t="s">
        <v>20</v>
      </c>
      <c r="H203">
        <v>157</v>
      </c>
      <c r="I203" s="4">
        <f>(E203/H203)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>(((L203/60)/60)/24)+DATE(1970,1,1)</f>
        <v>41845.208333333336</v>
      </c>
      <c r="O203" s="7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ROUND(((E204/D204)*100),0)</f>
        <v>79</v>
      </c>
      <c r="G204" t="s">
        <v>74</v>
      </c>
      <c r="H204">
        <v>82</v>
      </c>
      <c r="I204" s="4">
        <f>(E204/H204)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>(((L204/60)/60)/24)+DATE(1970,1,1)</f>
        <v>40818.208333333336</v>
      </c>
      <c r="O204" s="7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ROUND(((E205/D205)*100),0)</f>
        <v>134</v>
      </c>
      <c r="G205" t="s">
        <v>20</v>
      </c>
      <c r="H205">
        <v>4498</v>
      </c>
      <c r="I205" s="4">
        <f>(E205/H205)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>(((L205/60)/60)/24)+DATE(1970,1,1)</f>
        <v>42752.25</v>
      </c>
      <c r="O205" s="7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ROUND(((E206/D206)*100),0)</f>
        <v>3</v>
      </c>
      <c r="G206" t="s">
        <v>14</v>
      </c>
      <c r="H206">
        <v>40</v>
      </c>
      <c r="I206" s="4">
        <f>(E206/H206)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>(((L206/60)/60)/24)+DATE(1970,1,1)</f>
        <v>40636.208333333336</v>
      </c>
      <c r="O206" s="7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ROUND(((E207/D207)*100),0)</f>
        <v>432</v>
      </c>
      <c r="G207" t="s">
        <v>20</v>
      </c>
      <c r="H207">
        <v>80</v>
      </c>
      <c r="I207" s="4">
        <f>(E207/H207)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>(((L207/60)/60)/24)+DATE(1970,1,1)</f>
        <v>43390.208333333328</v>
      </c>
      <c r="O207" s="7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ROUND(((E208/D208)*100),0)</f>
        <v>39</v>
      </c>
      <c r="G208" t="s">
        <v>74</v>
      </c>
      <c r="H208">
        <v>57</v>
      </c>
      <c r="I208" s="4">
        <f>(E208/H208)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>(((L208/60)/60)/24)+DATE(1970,1,1)</f>
        <v>40236.25</v>
      </c>
      <c r="O208" s="7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ROUND(((E209/D209)*100),0)</f>
        <v>426</v>
      </c>
      <c r="G209" t="s">
        <v>20</v>
      </c>
      <c r="H209">
        <v>43</v>
      </c>
      <c r="I209" s="4">
        <f>(E209/H209)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>(((L209/60)/60)/24)+DATE(1970,1,1)</f>
        <v>43340.208333333328</v>
      </c>
      <c r="O209" s="7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ROUND(((E210/D210)*100),0)</f>
        <v>101</v>
      </c>
      <c r="G210" t="s">
        <v>20</v>
      </c>
      <c r="H210">
        <v>2053</v>
      </c>
      <c r="I210" s="4">
        <f>(E210/H210)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>(((L210/60)/60)/24)+DATE(1970,1,1)</f>
        <v>43048.25</v>
      </c>
      <c r="O210" s="7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ROUND(((E211/D211)*100),0)</f>
        <v>21</v>
      </c>
      <c r="G211" t="s">
        <v>47</v>
      </c>
      <c r="H211">
        <v>808</v>
      </c>
      <c r="I211" s="4">
        <f>(E211/H211)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>(((L211/60)/60)/24)+DATE(1970,1,1)</f>
        <v>42496.208333333328</v>
      </c>
      <c r="O211" s="7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ROUND(((E212/D212)*100),0)</f>
        <v>67</v>
      </c>
      <c r="G212" t="s">
        <v>14</v>
      </c>
      <c r="H212">
        <v>226</v>
      </c>
      <c r="I212" s="4">
        <f>(E212/H212)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>(((L212/60)/60)/24)+DATE(1970,1,1)</f>
        <v>42797.25</v>
      </c>
      <c r="O212" s="7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ROUND(((E213/D213)*100),0)</f>
        <v>95</v>
      </c>
      <c r="G213" t="s">
        <v>14</v>
      </c>
      <c r="H213">
        <v>1625</v>
      </c>
      <c r="I213" s="4">
        <f>(E213/H213)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>(((L213/60)/60)/24)+DATE(1970,1,1)</f>
        <v>41513.208333333336</v>
      </c>
      <c r="O213" s="7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ROUND(((E214/D214)*100),0)</f>
        <v>152</v>
      </c>
      <c r="G214" t="s">
        <v>20</v>
      </c>
      <c r="H214">
        <v>168</v>
      </c>
      <c r="I214" s="4">
        <f>(E214/H214)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>(((L214/60)/60)/24)+DATE(1970,1,1)</f>
        <v>43814.25</v>
      </c>
      <c r="O214" s="7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ROUND(((E215/D215)*100),0)</f>
        <v>195</v>
      </c>
      <c r="G215" t="s">
        <v>20</v>
      </c>
      <c r="H215">
        <v>4289</v>
      </c>
      <c r="I215" s="4">
        <f>(E215/H215)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>(((L215/60)/60)/24)+DATE(1970,1,1)</f>
        <v>40488.208333333336</v>
      </c>
      <c r="O215" s="7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ROUND(((E216/D216)*100),0)</f>
        <v>1023</v>
      </c>
      <c r="G216" t="s">
        <v>20</v>
      </c>
      <c r="H216">
        <v>165</v>
      </c>
      <c r="I216" s="4">
        <f>(E216/H216)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>(((L216/60)/60)/24)+DATE(1970,1,1)</f>
        <v>40409.208333333336</v>
      </c>
      <c r="O216" s="7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ROUND(((E217/D217)*100),0)</f>
        <v>4</v>
      </c>
      <c r="G217" t="s">
        <v>14</v>
      </c>
      <c r="H217">
        <v>143</v>
      </c>
      <c r="I217" s="4">
        <f>(E217/H217)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>(((L217/60)/60)/24)+DATE(1970,1,1)</f>
        <v>43509.25</v>
      </c>
      <c r="O217" s="7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ROUND(((E218/D218)*100),0)</f>
        <v>155</v>
      </c>
      <c r="G218" t="s">
        <v>20</v>
      </c>
      <c r="H218">
        <v>1815</v>
      </c>
      <c r="I218" s="4">
        <f>(E218/H218)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>(((L218/60)/60)/24)+DATE(1970,1,1)</f>
        <v>40869.25</v>
      </c>
      <c r="O218" s="7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ROUND(((E219/D219)*100),0)</f>
        <v>45</v>
      </c>
      <c r="G219" t="s">
        <v>14</v>
      </c>
      <c r="H219">
        <v>934</v>
      </c>
      <c r="I219" s="4">
        <f>(E219/H219)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>(((L219/60)/60)/24)+DATE(1970,1,1)</f>
        <v>43583.208333333328</v>
      </c>
      <c r="O219" s="7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ROUND(((E220/D220)*100),0)</f>
        <v>216</v>
      </c>
      <c r="G220" t="s">
        <v>20</v>
      </c>
      <c r="H220">
        <v>397</v>
      </c>
      <c r="I220" s="4">
        <f>(E220/H220)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>(((L220/60)/60)/24)+DATE(1970,1,1)</f>
        <v>40858.25</v>
      </c>
      <c r="O220" s="7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ROUND(((E221/D221)*100),0)</f>
        <v>332</v>
      </c>
      <c r="G221" t="s">
        <v>20</v>
      </c>
      <c r="H221">
        <v>1539</v>
      </c>
      <c r="I221" s="4">
        <f>(E221/H221)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>(((L221/60)/60)/24)+DATE(1970,1,1)</f>
        <v>41137.208333333336</v>
      </c>
      <c r="O221" s="7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ROUND(((E222/D222)*100),0)</f>
        <v>8</v>
      </c>
      <c r="G222" t="s">
        <v>14</v>
      </c>
      <c r="H222">
        <v>17</v>
      </c>
      <c r="I222" s="4">
        <f>(E222/H222)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>(((L222/60)/60)/24)+DATE(1970,1,1)</f>
        <v>40725.208333333336</v>
      </c>
      <c r="O222" s="7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ROUND(((E223/D223)*100),0)</f>
        <v>99</v>
      </c>
      <c r="G223" t="s">
        <v>14</v>
      </c>
      <c r="H223">
        <v>2179</v>
      </c>
      <c r="I223" s="4">
        <f>(E223/H223)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>(((L223/60)/60)/24)+DATE(1970,1,1)</f>
        <v>41081.208333333336</v>
      </c>
      <c r="O223" s="7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ROUND(((E224/D224)*100),0)</f>
        <v>138</v>
      </c>
      <c r="G224" t="s">
        <v>20</v>
      </c>
      <c r="H224">
        <v>138</v>
      </c>
      <c r="I224" s="4">
        <f>(E224/H224)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>(((L224/60)/60)/24)+DATE(1970,1,1)</f>
        <v>41914.208333333336</v>
      </c>
      <c r="O224" s="7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ROUND(((E225/D225)*100),0)</f>
        <v>94</v>
      </c>
      <c r="G225" t="s">
        <v>14</v>
      </c>
      <c r="H225">
        <v>931</v>
      </c>
      <c r="I225" s="4">
        <f>(E225/H225)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>(((L225/60)/60)/24)+DATE(1970,1,1)</f>
        <v>42445.208333333328</v>
      </c>
      <c r="O225" s="7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ROUND(((E226/D226)*100),0)</f>
        <v>404</v>
      </c>
      <c r="G226" t="s">
        <v>20</v>
      </c>
      <c r="H226">
        <v>3594</v>
      </c>
      <c r="I226" s="4">
        <f>(E226/H226)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>(((L226/60)/60)/24)+DATE(1970,1,1)</f>
        <v>41906.208333333336</v>
      </c>
      <c r="O226" s="7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ROUND(((E227/D227)*100),0)</f>
        <v>260</v>
      </c>
      <c r="G227" t="s">
        <v>20</v>
      </c>
      <c r="H227">
        <v>5880</v>
      </c>
      <c r="I227" s="4">
        <f>(E227/H227)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>(((L227/60)/60)/24)+DATE(1970,1,1)</f>
        <v>41762.208333333336</v>
      </c>
      <c r="O227" s="7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ROUND(((E228/D228)*100),0)</f>
        <v>367</v>
      </c>
      <c r="G228" t="s">
        <v>20</v>
      </c>
      <c r="H228">
        <v>112</v>
      </c>
      <c r="I228" s="4">
        <f>(E228/H228)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>(((L228/60)/60)/24)+DATE(1970,1,1)</f>
        <v>40276.208333333336</v>
      </c>
      <c r="O228" s="7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ROUND(((E229/D229)*100),0)</f>
        <v>169</v>
      </c>
      <c r="G229" t="s">
        <v>20</v>
      </c>
      <c r="H229">
        <v>943</v>
      </c>
      <c r="I229" s="4">
        <f>(E229/H229)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>(((L229/60)/60)/24)+DATE(1970,1,1)</f>
        <v>42139.208333333328</v>
      </c>
      <c r="O229" s="7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ROUND(((E230/D230)*100),0)</f>
        <v>120</v>
      </c>
      <c r="G230" t="s">
        <v>20</v>
      </c>
      <c r="H230">
        <v>2468</v>
      </c>
      <c r="I230" s="4">
        <f>(E230/H230)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>(((L230/60)/60)/24)+DATE(1970,1,1)</f>
        <v>42613.208333333328</v>
      </c>
      <c r="O230" s="7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ROUND(((E231/D231)*100),0)</f>
        <v>194</v>
      </c>
      <c r="G231" t="s">
        <v>20</v>
      </c>
      <c r="H231">
        <v>2551</v>
      </c>
      <c r="I231" s="4">
        <f>(E231/H231)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>(((L231/60)/60)/24)+DATE(1970,1,1)</f>
        <v>42887.208333333328</v>
      </c>
      <c r="O231" s="7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ROUND(((E232/D232)*100),0)</f>
        <v>420</v>
      </c>
      <c r="G232" t="s">
        <v>20</v>
      </c>
      <c r="H232">
        <v>101</v>
      </c>
      <c r="I232" s="4">
        <f>(E232/H232)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>(((L232/60)/60)/24)+DATE(1970,1,1)</f>
        <v>43805.25</v>
      </c>
      <c r="O232" s="7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ROUND(((E233/D233)*100),0)</f>
        <v>77</v>
      </c>
      <c r="G233" t="s">
        <v>74</v>
      </c>
      <c r="H233">
        <v>67</v>
      </c>
      <c r="I233" s="4">
        <f>(E233/H233)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>(((L233/60)/60)/24)+DATE(1970,1,1)</f>
        <v>41415.208333333336</v>
      </c>
      <c r="O233" s="7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ROUND(((E234/D234)*100),0)</f>
        <v>171</v>
      </c>
      <c r="G234" t="s">
        <v>20</v>
      </c>
      <c r="H234">
        <v>92</v>
      </c>
      <c r="I234" s="4">
        <f>(E234/H234)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>(((L234/60)/60)/24)+DATE(1970,1,1)</f>
        <v>42576.208333333328</v>
      </c>
      <c r="O234" s="7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ROUND(((E235/D235)*100),0)</f>
        <v>158</v>
      </c>
      <c r="G235" t="s">
        <v>20</v>
      </c>
      <c r="H235">
        <v>62</v>
      </c>
      <c r="I235" s="4">
        <f>(E235/H235)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>(((L235/60)/60)/24)+DATE(1970,1,1)</f>
        <v>40706.208333333336</v>
      </c>
      <c r="O235" s="7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ROUND(((E236/D236)*100),0)</f>
        <v>109</v>
      </c>
      <c r="G236" t="s">
        <v>20</v>
      </c>
      <c r="H236">
        <v>149</v>
      </c>
      <c r="I236" s="4">
        <f>(E236/H236)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>(((L236/60)/60)/24)+DATE(1970,1,1)</f>
        <v>42969.208333333328</v>
      </c>
      <c r="O236" s="7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ROUND(((E237/D237)*100),0)</f>
        <v>42</v>
      </c>
      <c r="G237" t="s">
        <v>14</v>
      </c>
      <c r="H237">
        <v>92</v>
      </c>
      <c r="I237" s="4">
        <f>(E237/H237)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>(((L237/60)/60)/24)+DATE(1970,1,1)</f>
        <v>42779.25</v>
      </c>
      <c r="O237" s="7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ROUND(((E238/D238)*100),0)</f>
        <v>11</v>
      </c>
      <c r="G238" t="s">
        <v>14</v>
      </c>
      <c r="H238">
        <v>57</v>
      </c>
      <c r="I238" s="4">
        <f>(E238/H238)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>(((L238/60)/60)/24)+DATE(1970,1,1)</f>
        <v>43641.208333333328</v>
      </c>
      <c r="O238" s="7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ROUND(((E239/D239)*100),0)</f>
        <v>159</v>
      </c>
      <c r="G239" t="s">
        <v>20</v>
      </c>
      <c r="H239">
        <v>329</v>
      </c>
      <c r="I239" s="4">
        <f>(E239/H239)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>(((L239/60)/60)/24)+DATE(1970,1,1)</f>
        <v>41754.208333333336</v>
      </c>
      <c r="O239" s="7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ROUND(((E240/D240)*100),0)</f>
        <v>422</v>
      </c>
      <c r="G240" t="s">
        <v>20</v>
      </c>
      <c r="H240">
        <v>97</v>
      </c>
      <c r="I240" s="4">
        <f>(E240/H240)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>(((L240/60)/60)/24)+DATE(1970,1,1)</f>
        <v>43083.25</v>
      </c>
      <c r="O240" s="7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ROUND(((E241/D241)*100),0)</f>
        <v>98</v>
      </c>
      <c r="G241" t="s">
        <v>14</v>
      </c>
      <c r="H241">
        <v>41</v>
      </c>
      <c r="I241" s="4">
        <f>(E241/H241)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>(((L241/60)/60)/24)+DATE(1970,1,1)</f>
        <v>42245.208333333328</v>
      </c>
      <c r="O241" s="7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ROUND(((E242/D242)*100),0)</f>
        <v>419</v>
      </c>
      <c r="G242" t="s">
        <v>20</v>
      </c>
      <c r="H242">
        <v>1784</v>
      </c>
      <c r="I242" s="4">
        <f>(E242/H242)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>(((L242/60)/60)/24)+DATE(1970,1,1)</f>
        <v>40396.208333333336</v>
      </c>
      <c r="O242" s="7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ROUND(((E243/D243)*100),0)</f>
        <v>102</v>
      </c>
      <c r="G243" t="s">
        <v>20</v>
      </c>
      <c r="H243">
        <v>1684</v>
      </c>
      <c r="I243" s="4">
        <f>(E243/H243)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>(((L243/60)/60)/24)+DATE(1970,1,1)</f>
        <v>41742.208333333336</v>
      </c>
      <c r="O243" s="7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ROUND(((E244/D244)*100),0)</f>
        <v>128</v>
      </c>
      <c r="G244" t="s">
        <v>20</v>
      </c>
      <c r="H244">
        <v>250</v>
      </c>
      <c r="I244" s="4">
        <f>(E244/H244)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>(((L244/60)/60)/24)+DATE(1970,1,1)</f>
        <v>42865.208333333328</v>
      </c>
      <c r="O244" s="7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ROUND(((E245/D245)*100),0)</f>
        <v>445</v>
      </c>
      <c r="G245" t="s">
        <v>20</v>
      </c>
      <c r="H245">
        <v>238</v>
      </c>
      <c r="I245" s="4">
        <f>(E245/H245)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>(((L245/60)/60)/24)+DATE(1970,1,1)</f>
        <v>43163.25</v>
      </c>
      <c r="O245" s="7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ROUND(((E246/D246)*100),0)</f>
        <v>570</v>
      </c>
      <c r="G246" t="s">
        <v>20</v>
      </c>
      <c r="H246">
        <v>53</v>
      </c>
      <c r="I246" s="4">
        <f>(E246/H246)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>(((L246/60)/60)/24)+DATE(1970,1,1)</f>
        <v>41834.208333333336</v>
      </c>
      <c r="O246" s="7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ROUND(((E247/D247)*100),0)</f>
        <v>509</v>
      </c>
      <c r="G247" t="s">
        <v>20</v>
      </c>
      <c r="H247">
        <v>214</v>
      </c>
      <c r="I247" s="4">
        <f>(E247/H247)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>(((L247/60)/60)/24)+DATE(1970,1,1)</f>
        <v>41736.208333333336</v>
      </c>
      <c r="O247" s="7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ROUND(((E248/D248)*100),0)</f>
        <v>326</v>
      </c>
      <c r="G248" t="s">
        <v>20</v>
      </c>
      <c r="H248">
        <v>222</v>
      </c>
      <c r="I248" s="4">
        <f>(E248/H248)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>(((L248/60)/60)/24)+DATE(1970,1,1)</f>
        <v>41491.208333333336</v>
      </c>
      <c r="O248" s="7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ROUND(((E249/D249)*100),0)</f>
        <v>933</v>
      </c>
      <c r="G249" t="s">
        <v>20</v>
      </c>
      <c r="H249">
        <v>1884</v>
      </c>
      <c r="I249" s="4">
        <f>(E249/H249)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>(((L249/60)/60)/24)+DATE(1970,1,1)</f>
        <v>42726.25</v>
      </c>
      <c r="O249" s="7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ROUND(((E250/D250)*100),0)</f>
        <v>211</v>
      </c>
      <c r="G250" t="s">
        <v>20</v>
      </c>
      <c r="H250">
        <v>218</v>
      </c>
      <c r="I250" s="4">
        <f>(E250/H250)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>(((L250/60)/60)/24)+DATE(1970,1,1)</f>
        <v>42004.25</v>
      </c>
      <c r="O250" s="7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ROUND(((E251/D251)*100),0)</f>
        <v>273</v>
      </c>
      <c r="G251" t="s">
        <v>20</v>
      </c>
      <c r="H251">
        <v>6465</v>
      </c>
      <c r="I251" s="4">
        <f>(E251/H251)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>(((L251/60)/60)/24)+DATE(1970,1,1)</f>
        <v>42006.25</v>
      </c>
      <c r="O251" s="7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ROUND(((E252/D252)*100),0)</f>
        <v>3</v>
      </c>
      <c r="G252" t="s">
        <v>14</v>
      </c>
      <c r="H252">
        <v>1</v>
      </c>
      <c r="I252" s="4">
        <f>(E252/H252)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>(((L252/60)/60)/24)+DATE(1970,1,1)</f>
        <v>40203.25</v>
      </c>
      <c r="O252" s="7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ROUND(((E253/D253)*100),0)</f>
        <v>54</v>
      </c>
      <c r="G253" t="s">
        <v>14</v>
      </c>
      <c r="H253">
        <v>101</v>
      </c>
      <c r="I253" s="4">
        <f>(E253/H253)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>(((L253/60)/60)/24)+DATE(1970,1,1)</f>
        <v>41252.25</v>
      </c>
      <c r="O253" s="7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ROUND(((E254/D254)*100),0)</f>
        <v>626</v>
      </c>
      <c r="G254" t="s">
        <v>20</v>
      </c>
      <c r="H254">
        <v>59</v>
      </c>
      <c r="I254" s="4">
        <f>(E254/H254)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>(((L254/60)/60)/24)+DATE(1970,1,1)</f>
        <v>41572.208333333336</v>
      </c>
      <c r="O254" s="7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ROUND(((E255/D255)*100),0)</f>
        <v>89</v>
      </c>
      <c r="G255" t="s">
        <v>14</v>
      </c>
      <c r="H255">
        <v>1335</v>
      </c>
      <c r="I255" s="4">
        <f>(E255/H255)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>(((L255/60)/60)/24)+DATE(1970,1,1)</f>
        <v>40641.208333333336</v>
      </c>
      <c r="O255" s="7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ROUND(((E256/D256)*100),0)</f>
        <v>185</v>
      </c>
      <c r="G256" t="s">
        <v>20</v>
      </c>
      <c r="H256">
        <v>88</v>
      </c>
      <c r="I256" s="4">
        <f>(E256/H256)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>(((L256/60)/60)/24)+DATE(1970,1,1)</f>
        <v>42787.25</v>
      </c>
      <c r="O256" s="7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ROUND(((E257/D257)*100),0)</f>
        <v>120</v>
      </c>
      <c r="G257" t="s">
        <v>20</v>
      </c>
      <c r="H257">
        <v>1697</v>
      </c>
      <c r="I257" s="4">
        <f>(E257/H257)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>(((L257/60)/60)/24)+DATE(1970,1,1)</f>
        <v>40590.25</v>
      </c>
      <c r="O257" s="7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ROUND(((E258/D258)*100),0)</f>
        <v>23</v>
      </c>
      <c r="G258" t="s">
        <v>14</v>
      </c>
      <c r="H258">
        <v>15</v>
      </c>
      <c r="I258" s="4">
        <f>(E258/H258)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>(((L258/60)/60)/24)+DATE(1970,1,1)</f>
        <v>42393.25</v>
      </c>
      <c r="O258" s="7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ROUND(((E259/D259)*100),0)</f>
        <v>146</v>
      </c>
      <c r="G259" t="s">
        <v>20</v>
      </c>
      <c r="H259">
        <v>92</v>
      </c>
      <c r="I259" s="4">
        <f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>(((L259/60)/60)/24)+DATE(1970,1,1)</f>
        <v>41338.25</v>
      </c>
      <c r="O259" s="7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ROUND(((E260/D260)*100),0)</f>
        <v>268</v>
      </c>
      <c r="G260" t="s">
        <v>20</v>
      </c>
      <c r="H260">
        <v>186</v>
      </c>
      <c r="I260" s="4">
        <f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>(((L260/60)/60)/24)+DATE(1970,1,1)</f>
        <v>42712.25</v>
      </c>
      <c r="O260" s="7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ROUND(((E261/D261)*100),0)</f>
        <v>598</v>
      </c>
      <c r="G261" t="s">
        <v>20</v>
      </c>
      <c r="H261">
        <v>138</v>
      </c>
      <c r="I261" s="4">
        <f>(E261/H261)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>(((L261/60)/60)/24)+DATE(1970,1,1)</f>
        <v>41251.25</v>
      </c>
      <c r="O261" s="7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ROUND(((E262/D262)*100),0)</f>
        <v>158</v>
      </c>
      <c r="G262" t="s">
        <v>20</v>
      </c>
      <c r="H262">
        <v>261</v>
      </c>
      <c r="I262" s="4">
        <f>(E262/H262)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>(((L262/60)/60)/24)+DATE(1970,1,1)</f>
        <v>41180.208333333336</v>
      </c>
      <c r="O262" s="7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ROUND(((E263/D263)*100),0)</f>
        <v>31</v>
      </c>
      <c r="G263" t="s">
        <v>14</v>
      </c>
      <c r="H263">
        <v>454</v>
      </c>
      <c r="I263" s="4">
        <f>(E263/H263)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>(((L263/60)/60)/24)+DATE(1970,1,1)</f>
        <v>40415.208333333336</v>
      </c>
      <c r="O263" s="7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ROUND(((E264/D264)*100),0)</f>
        <v>313</v>
      </c>
      <c r="G264" t="s">
        <v>20</v>
      </c>
      <c r="H264">
        <v>107</v>
      </c>
      <c r="I264" s="4">
        <f>(E264/H264)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>(((L264/60)/60)/24)+DATE(1970,1,1)</f>
        <v>40638.208333333336</v>
      </c>
      <c r="O264" s="7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ROUND(((E265/D265)*100),0)</f>
        <v>371</v>
      </c>
      <c r="G265" t="s">
        <v>20</v>
      </c>
      <c r="H265">
        <v>199</v>
      </c>
      <c r="I265" s="4">
        <f>(E265/H265)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>(((L265/60)/60)/24)+DATE(1970,1,1)</f>
        <v>40187.25</v>
      </c>
      <c r="O265" s="7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ROUND(((E266/D266)*100),0)</f>
        <v>363</v>
      </c>
      <c r="G266" t="s">
        <v>20</v>
      </c>
      <c r="H266">
        <v>5512</v>
      </c>
      <c r="I266" s="4">
        <f>(E266/H266)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>(((L266/60)/60)/24)+DATE(1970,1,1)</f>
        <v>41317.25</v>
      </c>
      <c r="O266" s="7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ROUND(((E267/D267)*100),0)</f>
        <v>123</v>
      </c>
      <c r="G267" t="s">
        <v>20</v>
      </c>
      <c r="H267">
        <v>86</v>
      </c>
      <c r="I267" s="4">
        <f>(E267/H267)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>(((L267/60)/60)/24)+DATE(1970,1,1)</f>
        <v>42372.25</v>
      </c>
      <c r="O267" s="7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ROUND(((E268/D268)*100),0)</f>
        <v>77</v>
      </c>
      <c r="G268" t="s">
        <v>14</v>
      </c>
      <c r="H268">
        <v>3182</v>
      </c>
      <c r="I268" s="4">
        <f>(E268/H268)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>(((L268/60)/60)/24)+DATE(1970,1,1)</f>
        <v>41950.25</v>
      </c>
      <c r="O268" s="7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ROUND(((E269/D269)*100),0)</f>
        <v>234</v>
      </c>
      <c r="G269" t="s">
        <v>20</v>
      </c>
      <c r="H269">
        <v>2768</v>
      </c>
      <c r="I269" s="4">
        <f>(E269/H269)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>(((L269/60)/60)/24)+DATE(1970,1,1)</f>
        <v>41206.208333333336</v>
      </c>
      <c r="O269" s="7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ROUND(((E270/D270)*100),0)</f>
        <v>181</v>
      </c>
      <c r="G270" t="s">
        <v>20</v>
      </c>
      <c r="H270">
        <v>48</v>
      </c>
      <c r="I270" s="4">
        <f>(E270/H270)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>(((L270/60)/60)/24)+DATE(1970,1,1)</f>
        <v>41186.208333333336</v>
      </c>
      <c r="O270" s="7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ROUND(((E271/D271)*100),0)</f>
        <v>253</v>
      </c>
      <c r="G271" t="s">
        <v>20</v>
      </c>
      <c r="H271">
        <v>87</v>
      </c>
      <c r="I271" s="4">
        <f>(E271/H271)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>(((L271/60)/60)/24)+DATE(1970,1,1)</f>
        <v>43496.25</v>
      </c>
      <c r="O271" s="7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ROUND(((E272/D272)*100),0)</f>
        <v>27</v>
      </c>
      <c r="G272" t="s">
        <v>74</v>
      </c>
      <c r="H272">
        <v>1890</v>
      </c>
      <c r="I272" s="4">
        <f>(E272/H272)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>(((L272/60)/60)/24)+DATE(1970,1,1)</f>
        <v>40514.25</v>
      </c>
      <c r="O272" s="7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ROUND(((E273/D273)*100),0)</f>
        <v>1</v>
      </c>
      <c r="G273" t="s">
        <v>47</v>
      </c>
      <c r="H273">
        <v>61</v>
      </c>
      <c r="I273" s="4">
        <f>(E273/H273)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>(((L273/60)/60)/24)+DATE(1970,1,1)</f>
        <v>42345.25</v>
      </c>
      <c r="O273" s="7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ROUND(((E274/D274)*100),0)</f>
        <v>304</v>
      </c>
      <c r="G274" t="s">
        <v>20</v>
      </c>
      <c r="H274">
        <v>1894</v>
      </c>
      <c r="I274" s="4">
        <f>(E274/H274)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>(((L274/60)/60)/24)+DATE(1970,1,1)</f>
        <v>43656.208333333328</v>
      </c>
      <c r="O274" s="7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ROUND(((E275/D275)*100),0)</f>
        <v>137</v>
      </c>
      <c r="G275" t="s">
        <v>20</v>
      </c>
      <c r="H275">
        <v>282</v>
      </c>
      <c r="I275" s="4">
        <f>(E275/H275)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>(((L275/60)/60)/24)+DATE(1970,1,1)</f>
        <v>42995.208333333328</v>
      </c>
      <c r="O275" s="7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ROUND(((E276/D276)*100),0)</f>
        <v>32</v>
      </c>
      <c r="G276" t="s">
        <v>14</v>
      </c>
      <c r="H276">
        <v>15</v>
      </c>
      <c r="I276" s="4">
        <f>(E276/H276)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>(((L276/60)/60)/24)+DATE(1970,1,1)</f>
        <v>43045.25</v>
      </c>
      <c r="O276" s="7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ROUND(((E277/D277)*100),0)</f>
        <v>242</v>
      </c>
      <c r="G277" t="s">
        <v>20</v>
      </c>
      <c r="H277">
        <v>116</v>
      </c>
      <c r="I277" s="4">
        <f>(E277/H277)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>(((L277/60)/60)/24)+DATE(1970,1,1)</f>
        <v>43561.208333333328</v>
      </c>
      <c r="O277" s="7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ROUND(((E278/D278)*100),0)</f>
        <v>97</v>
      </c>
      <c r="G278" t="s">
        <v>14</v>
      </c>
      <c r="H278">
        <v>133</v>
      </c>
      <c r="I278" s="4">
        <f>(E278/H278)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>(((L278/60)/60)/24)+DATE(1970,1,1)</f>
        <v>41018.208333333336</v>
      </c>
      <c r="O278" s="7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ROUND(((E279/D279)*100),0)</f>
        <v>1066</v>
      </c>
      <c r="G279" t="s">
        <v>20</v>
      </c>
      <c r="H279">
        <v>83</v>
      </c>
      <c r="I279" s="4">
        <f>(E279/H279)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>(((L279/60)/60)/24)+DATE(1970,1,1)</f>
        <v>40378.208333333336</v>
      </c>
      <c r="O279" s="7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ROUND(((E280/D280)*100),0)</f>
        <v>326</v>
      </c>
      <c r="G280" t="s">
        <v>20</v>
      </c>
      <c r="H280">
        <v>91</v>
      </c>
      <c r="I280" s="4">
        <f>(E280/H280)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>(((L280/60)/60)/24)+DATE(1970,1,1)</f>
        <v>41239.25</v>
      </c>
      <c r="O280" s="7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ROUND(((E281/D281)*100),0)</f>
        <v>171</v>
      </c>
      <c r="G281" t="s">
        <v>20</v>
      </c>
      <c r="H281">
        <v>546</v>
      </c>
      <c r="I281" s="4">
        <f>(E281/H281)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>(((L281/60)/60)/24)+DATE(1970,1,1)</f>
        <v>43346.208333333328</v>
      </c>
      <c r="O281" s="7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ROUND(((E282/D282)*100),0)</f>
        <v>581</v>
      </c>
      <c r="G282" t="s">
        <v>20</v>
      </c>
      <c r="H282">
        <v>393</v>
      </c>
      <c r="I282" s="4">
        <f>(E282/H282)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>(((L282/60)/60)/24)+DATE(1970,1,1)</f>
        <v>43060.25</v>
      </c>
      <c r="O282" s="7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ROUND(((E283/D283)*100),0)</f>
        <v>92</v>
      </c>
      <c r="G283" t="s">
        <v>14</v>
      </c>
      <c r="H283">
        <v>2062</v>
      </c>
      <c r="I283" s="4">
        <f>(E283/H283)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>(((L283/60)/60)/24)+DATE(1970,1,1)</f>
        <v>40979.25</v>
      </c>
      <c r="O283" s="7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ROUND(((E284/D284)*100),0)</f>
        <v>108</v>
      </c>
      <c r="G284" t="s">
        <v>20</v>
      </c>
      <c r="H284">
        <v>133</v>
      </c>
      <c r="I284" s="4">
        <f>(E284/H284)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>(((L284/60)/60)/24)+DATE(1970,1,1)</f>
        <v>42701.25</v>
      </c>
      <c r="O284" s="7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ROUND(((E285/D285)*100),0)</f>
        <v>19</v>
      </c>
      <c r="G285" t="s">
        <v>14</v>
      </c>
      <c r="H285">
        <v>29</v>
      </c>
      <c r="I285" s="4">
        <f>(E285/H285)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>(((L285/60)/60)/24)+DATE(1970,1,1)</f>
        <v>42520.208333333328</v>
      </c>
      <c r="O285" s="7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ROUND(((E286/D286)*100),0)</f>
        <v>83</v>
      </c>
      <c r="G286" t="s">
        <v>14</v>
      </c>
      <c r="H286">
        <v>132</v>
      </c>
      <c r="I286" s="4">
        <f>(E286/H286)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>(((L286/60)/60)/24)+DATE(1970,1,1)</f>
        <v>41030.208333333336</v>
      </c>
      <c r="O286" s="7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ROUND(((E287/D287)*100),0)</f>
        <v>706</v>
      </c>
      <c r="G287" t="s">
        <v>20</v>
      </c>
      <c r="H287">
        <v>254</v>
      </c>
      <c r="I287" s="4">
        <f>(E287/H287)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>(((L287/60)/60)/24)+DATE(1970,1,1)</f>
        <v>42623.208333333328</v>
      </c>
      <c r="O287" s="7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ROUND(((E288/D288)*100),0)</f>
        <v>17</v>
      </c>
      <c r="G288" t="s">
        <v>74</v>
      </c>
      <c r="H288">
        <v>184</v>
      </c>
      <c r="I288" s="4">
        <f>(E288/H288)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>(((L288/60)/60)/24)+DATE(1970,1,1)</f>
        <v>42697.25</v>
      </c>
      <c r="O288" s="7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ROUND(((E289/D289)*100),0)</f>
        <v>210</v>
      </c>
      <c r="G289" t="s">
        <v>20</v>
      </c>
      <c r="H289">
        <v>176</v>
      </c>
      <c r="I289" s="4">
        <f>(E289/H289)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>(((L289/60)/60)/24)+DATE(1970,1,1)</f>
        <v>42122.208333333328</v>
      </c>
      <c r="O289" s="7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ROUND(((E290/D290)*100),0)</f>
        <v>98</v>
      </c>
      <c r="G290" t="s">
        <v>14</v>
      </c>
      <c r="H290">
        <v>137</v>
      </c>
      <c r="I290" s="4">
        <f>(E290/H290)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>(((L290/60)/60)/24)+DATE(1970,1,1)</f>
        <v>40982.208333333336</v>
      </c>
      <c r="O290" s="7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ROUND(((E291/D291)*100),0)</f>
        <v>1684</v>
      </c>
      <c r="G291" t="s">
        <v>20</v>
      </c>
      <c r="H291">
        <v>337</v>
      </c>
      <c r="I291" s="4">
        <f>(E291/H291)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>(((L291/60)/60)/24)+DATE(1970,1,1)</f>
        <v>42219.208333333328</v>
      </c>
      <c r="O291" s="7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ROUND(((E292/D292)*100),0)</f>
        <v>54</v>
      </c>
      <c r="G292" t="s">
        <v>14</v>
      </c>
      <c r="H292">
        <v>908</v>
      </c>
      <c r="I292" s="4">
        <f>(E292/H292)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>(((L292/60)/60)/24)+DATE(1970,1,1)</f>
        <v>41404.208333333336</v>
      </c>
      <c r="O292" s="7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ROUND(((E293/D293)*100),0)</f>
        <v>457</v>
      </c>
      <c r="G293" t="s">
        <v>20</v>
      </c>
      <c r="H293">
        <v>107</v>
      </c>
      <c r="I293" s="4">
        <f>(E293/H293)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>(((L293/60)/60)/24)+DATE(1970,1,1)</f>
        <v>40831.208333333336</v>
      </c>
      <c r="O293" s="7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ROUND(((E294/D294)*100),0)</f>
        <v>10</v>
      </c>
      <c r="G294" t="s">
        <v>14</v>
      </c>
      <c r="H294">
        <v>10</v>
      </c>
      <c r="I294" s="4">
        <f>(E294/H294)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>(((L294/60)/60)/24)+DATE(1970,1,1)</f>
        <v>40984.208333333336</v>
      </c>
      <c r="O294" s="7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ROUND(((E295/D295)*100),0)</f>
        <v>16</v>
      </c>
      <c r="G295" t="s">
        <v>74</v>
      </c>
      <c r="H295">
        <v>32</v>
      </c>
      <c r="I295" s="4">
        <f>(E295/H295)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>(((L295/60)/60)/24)+DATE(1970,1,1)</f>
        <v>40456.208333333336</v>
      </c>
      <c r="O295" s="7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ROUND(((E296/D296)*100),0)</f>
        <v>1340</v>
      </c>
      <c r="G296" t="s">
        <v>20</v>
      </c>
      <c r="H296">
        <v>183</v>
      </c>
      <c r="I296" s="4">
        <f>(E296/H296)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>(((L296/60)/60)/24)+DATE(1970,1,1)</f>
        <v>43399.208333333328</v>
      </c>
      <c r="O296" s="7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ROUND(((E297/D297)*100),0)</f>
        <v>36</v>
      </c>
      <c r="G297" t="s">
        <v>14</v>
      </c>
      <c r="H297">
        <v>1910</v>
      </c>
      <c r="I297" s="4">
        <f>(E297/H297)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>(((L297/60)/60)/24)+DATE(1970,1,1)</f>
        <v>41562.208333333336</v>
      </c>
      <c r="O297" s="7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ROUND(((E298/D298)*100),0)</f>
        <v>55</v>
      </c>
      <c r="G298" t="s">
        <v>14</v>
      </c>
      <c r="H298">
        <v>38</v>
      </c>
      <c r="I298" s="4">
        <f>(E298/H298)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>(((L298/60)/60)/24)+DATE(1970,1,1)</f>
        <v>43493.25</v>
      </c>
      <c r="O298" s="7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ROUND(((E299/D299)*100),0)</f>
        <v>94</v>
      </c>
      <c r="G299" t="s">
        <v>14</v>
      </c>
      <c r="H299">
        <v>104</v>
      </c>
      <c r="I299" s="4">
        <f>(E299/H299)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>(((L299/60)/60)/24)+DATE(1970,1,1)</f>
        <v>41653.25</v>
      </c>
      <c r="O299" s="7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ROUND(((E300/D300)*100),0)</f>
        <v>144</v>
      </c>
      <c r="G300" t="s">
        <v>20</v>
      </c>
      <c r="H300">
        <v>72</v>
      </c>
      <c r="I300" s="4">
        <f>(E300/H300)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>(((L300/60)/60)/24)+DATE(1970,1,1)</f>
        <v>42426.25</v>
      </c>
      <c r="O300" s="7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ROUND(((E301/D301)*100),0)</f>
        <v>51</v>
      </c>
      <c r="G301" t="s">
        <v>14</v>
      </c>
      <c r="H301">
        <v>49</v>
      </c>
      <c r="I301" s="4">
        <f>(E301/H301)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>(((L301/60)/60)/24)+DATE(1970,1,1)</f>
        <v>42432.25</v>
      </c>
      <c r="O301" s="7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ROUND(((E302/D302)*100),0)</f>
        <v>5</v>
      </c>
      <c r="G302" t="s">
        <v>14</v>
      </c>
      <c r="H302">
        <v>1</v>
      </c>
      <c r="I302" s="4">
        <f>(E302/H302)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>(((L302/60)/60)/24)+DATE(1970,1,1)</f>
        <v>42977.208333333328</v>
      </c>
      <c r="O302" s="7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ROUND(((E303/D303)*100),0)</f>
        <v>1345</v>
      </c>
      <c r="G303" t="s">
        <v>20</v>
      </c>
      <c r="H303">
        <v>295</v>
      </c>
      <c r="I303" s="4">
        <f>(E303/H303)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>(((L303/60)/60)/24)+DATE(1970,1,1)</f>
        <v>42061.25</v>
      </c>
      <c r="O303" s="7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ROUND(((E304/D304)*100),0)</f>
        <v>32</v>
      </c>
      <c r="G304" t="s">
        <v>14</v>
      </c>
      <c r="H304">
        <v>245</v>
      </c>
      <c r="I304" s="4">
        <f>(E304/H304)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>(((L304/60)/60)/24)+DATE(1970,1,1)</f>
        <v>43345.208333333328</v>
      </c>
      <c r="O304" s="7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ROUND(((E305/D305)*100),0)</f>
        <v>83</v>
      </c>
      <c r="G305" t="s">
        <v>14</v>
      </c>
      <c r="H305">
        <v>32</v>
      </c>
      <c r="I305" s="4">
        <f>(E305/H305)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>(((L305/60)/60)/24)+DATE(1970,1,1)</f>
        <v>42376.25</v>
      </c>
      <c r="O305" s="7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ROUND(((E306/D306)*100),0)</f>
        <v>546</v>
      </c>
      <c r="G306" t="s">
        <v>20</v>
      </c>
      <c r="H306">
        <v>142</v>
      </c>
      <c r="I306" s="4">
        <f>(E306/H306)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>(((L306/60)/60)/24)+DATE(1970,1,1)</f>
        <v>42589.208333333328</v>
      </c>
      <c r="O306" s="7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ROUND(((E307/D307)*100),0)</f>
        <v>286</v>
      </c>
      <c r="G307" t="s">
        <v>20</v>
      </c>
      <c r="H307">
        <v>85</v>
      </c>
      <c r="I307" s="4">
        <f>(E307/H307)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>(((L307/60)/60)/24)+DATE(1970,1,1)</f>
        <v>42448.208333333328</v>
      </c>
      <c r="O307" s="7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ROUND(((E308/D308)*100),0)</f>
        <v>8</v>
      </c>
      <c r="G308" t="s">
        <v>14</v>
      </c>
      <c r="H308">
        <v>7</v>
      </c>
      <c r="I308" s="4">
        <f>(E308/H308)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>(((L308/60)/60)/24)+DATE(1970,1,1)</f>
        <v>42930.208333333328</v>
      </c>
      <c r="O308" s="7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ROUND(((E309/D309)*100),0)</f>
        <v>132</v>
      </c>
      <c r="G309" t="s">
        <v>20</v>
      </c>
      <c r="H309">
        <v>659</v>
      </c>
      <c r="I309" s="4">
        <f>(E309/H309)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>(((L309/60)/60)/24)+DATE(1970,1,1)</f>
        <v>41066.208333333336</v>
      </c>
      <c r="O309" s="7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ROUND(((E310/D310)*100),0)</f>
        <v>74</v>
      </c>
      <c r="G310" t="s">
        <v>14</v>
      </c>
      <c r="H310">
        <v>803</v>
      </c>
      <c r="I310" s="4">
        <f>(E310/H310)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>(((L310/60)/60)/24)+DATE(1970,1,1)</f>
        <v>40651.208333333336</v>
      </c>
      <c r="O310" s="7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ROUND(((E311/D311)*100),0)</f>
        <v>75</v>
      </c>
      <c r="G311" t="s">
        <v>74</v>
      </c>
      <c r="H311">
        <v>75</v>
      </c>
      <c r="I311" s="4">
        <f>(E311/H311)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>(((L311/60)/60)/24)+DATE(1970,1,1)</f>
        <v>40807.208333333336</v>
      </c>
      <c r="O311" s="7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ROUND(((E312/D312)*100),0)</f>
        <v>20</v>
      </c>
      <c r="G312" t="s">
        <v>14</v>
      </c>
      <c r="H312">
        <v>16</v>
      </c>
      <c r="I312" s="4">
        <f>(E312/H312)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>(((L312/60)/60)/24)+DATE(1970,1,1)</f>
        <v>40277.208333333336</v>
      </c>
      <c r="O312" s="7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ROUND(((E313/D313)*100),0)</f>
        <v>203</v>
      </c>
      <c r="G313" t="s">
        <v>20</v>
      </c>
      <c r="H313">
        <v>121</v>
      </c>
      <c r="I313" s="4">
        <f>(E313/H313)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>(((L313/60)/60)/24)+DATE(1970,1,1)</f>
        <v>40590.25</v>
      </c>
      <c r="O313" s="7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ROUND(((E314/D314)*100),0)</f>
        <v>310</v>
      </c>
      <c r="G314" t="s">
        <v>20</v>
      </c>
      <c r="H314">
        <v>3742</v>
      </c>
      <c r="I314" s="4">
        <f>(E314/H314)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>(((L314/60)/60)/24)+DATE(1970,1,1)</f>
        <v>41572.208333333336</v>
      </c>
      <c r="O314" s="7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ROUND(((E315/D315)*100),0)</f>
        <v>395</v>
      </c>
      <c r="G315" t="s">
        <v>20</v>
      </c>
      <c r="H315">
        <v>223</v>
      </c>
      <c r="I315" s="4">
        <f>(E315/H315)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>(((L315/60)/60)/24)+DATE(1970,1,1)</f>
        <v>40966.25</v>
      </c>
      <c r="O315" s="7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ROUND(((E316/D316)*100),0)</f>
        <v>295</v>
      </c>
      <c r="G316" t="s">
        <v>20</v>
      </c>
      <c r="H316">
        <v>133</v>
      </c>
      <c r="I316" s="4">
        <f>(E316/H316)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>(((L316/60)/60)/24)+DATE(1970,1,1)</f>
        <v>43536.208333333328</v>
      </c>
      <c r="O316" s="7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ROUND(((E317/D317)*100),0)</f>
        <v>34</v>
      </c>
      <c r="G317" t="s">
        <v>14</v>
      </c>
      <c r="H317">
        <v>31</v>
      </c>
      <c r="I317" s="4">
        <f>(E317/H317)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>(((L317/60)/60)/24)+DATE(1970,1,1)</f>
        <v>41783.208333333336</v>
      </c>
      <c r="O317" s="7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ROUND(((E318/D318)*100),0)</f>
        <v>67</v>
      </c>
      <c r="G318" t="s">
        <v>14</v>
      </c>
      <c r="H318">
        <v>108</v>
      </c>
      <c r="I318" s="4">
        <f>(E318/H318)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>(((L318/60)/60)/24)+DATE(1970,1,1)</f>
        <v>43788.25</v>
      </c>
      <c r="O318" s="7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ROUND(((E319/D319)*100),0)</f>
        <v>19</v>
      </c>
      <c r="G319" t="s">
        <v>14</v>
      </c>
      <c r="H319">
        <v>30</v>
      </c>
      <c r="I319" s="4">
        <f>(E319/H319)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>(((L319/60)/60)/24)+DATE(1970,1,1)</f>
        <v>42869.208333333328</v>
      </c>
      <c r="O319" s="7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ROUND(((E320/D320)*100),0)</f>
        <v>16</v>
      </c>
      <c r="G320" t="s">
        <v>14</v>
      </c>
      <c r="H320">
        <v>17</v>
      </c>
      <c r="I320" s="4">
        <f>(E320/H320)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>(((L320/60)/60)/24)+DATE(1970,1,1)</f>
        <v>41684.25</v>
      </c>
      <c r="O320" s="7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ROUND(((E321/D321)*100),0)</f>
        <v>39</v>
      </c>
      <c r="G321" t="s">
        <v>74</v>
      </c>
      <c r="H321">
        <v>64</v>
      </c>
      <c r="I321" s="4">
        <f>(E321/H321)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>(((L321/60)/60)/24)+DATE(1970,1,1)</f>
        <v>40402.208333333336</v>
      </c>
      <c r="O321" s="7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ROUND(((E322/D322)*100),0)</f>
        <v>10</v>
      </c>
      <c r="G322" t="s">
        <v>14</v>
      </c>
      <c r="H322">
        <v>80</v>
      </c>
      <c r="I322" s="4">
        <f>(E322/H322)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>(((L322/60)/60)/24)+DATE(1970,1,1)</f>
        <v>40673.208333333336</v>
      </c>
      <c r="O322" s="7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ROUND(((E323/D323)*100),0)</f>
        <v>94</v>
      </c>
      <c r="G323" t="s">
        <v>14</v>
      </c>
      <c r="H323">
        <v>2468</v>
      </c>
      <c r="I323" s="4">
        <f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>(((L323/60)/60)/24)+DATE(1970,1,1)</f>
        <v>40634.208333333336</v>
      </c>
      <c r="O323" s="7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ROUND(((E324/D324)*100),0)</f>
        <v>167</v>
      </c>
      <c r="G324" t="s">
        <v>20</v>
      </c>
      <c r="H324">
        <v>5168</v>
      </c>
      <c r="I324" s="4">
        <f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>(((L324/60)/60)/24)+DATE(1970,1,1)</f>
        <v>40507.25</v>
      </c>
      <c r="O324" s="7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ROUND(((E325/D325)*100),0)</f>
        <v>24</v>
      </c>
      <c r="G325" t="s">
        <v>14</v>
      </c>
      <c r="H325">
        <v>26</v>
      </c>
      <c r="I325" s="4">
        <f>(E325/H325)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>(((L325/60)/60)/24)+DATE(1970,1,1)</f>
        <v>41725.208333333336</v>
      </c>
      <c r="O325" s="7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ROUND(((E326/D326)*100),0)</f>
        <v>164</v>
      </c>
      <c r="G326" t="s">
        <v>20</v>
      </c>
      <c r="H326">
        <v>307</v>
      </c>
      <c r="I326" s="4">
        <f>(E326/H326)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>(((L326/60)/60)/24)+DATE(1970,1,1)</f>
        <v>42176.208333333328</v>
      </c>
      <c r="O326" s="7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ROUND(((E327/D327)*100),0)</f>
        <v>91</v>
      </c>
      <c r="G327" t="s">
        <v>14</v>
      </c>
      <c r="H327">
        <v>73</v>
      </c>
      <c r="I327" s="4">
        <f>(E327/H327)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>(((L327/60)/60)/24)+DATE(1970,1,1)</f>
        <v>43267.208333333328</v>
      </c>
      <c r="O327" s="7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ROUND(((E328/D328)*100),0)</f>
        <v>46</v>
      </c>
      <c r="G328" t="s">
        <v>14</v>
      </c>
      <c r="H328">
        <v>128</v>
      </c>
      <c r="I328" s="4">
        <f>(E328/H328)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>(((L328/60)/60)/24)+DATE(1970,1,1)</f>
        <v>42364.25</v>
      </c>
      <c r="O328" s="7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ROUND(((E329/D329)*100),0)</f>
        <v>39</v>
      </c>
      <c r="G329" t="s">
        <v>14</v>
      </c>
      <c r="H329">
        <v>33</v>
      </c>
      <c r="I329" s="4">
        <f>(E329/H329)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>(((L329/60)/60)/24)+DATE(1970,1,1)</f>
        <v>43705.208333333328</v>
      </c>
      <c r="O329" s="7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ROUND(((E330/D330)*100),0)</f>
        <v>134</v>
      </c>
      <c r="G330" t="s">
        <v>20</v>
      </c>
      <c r="H330">
        <v>2441</v>
      </c>
      <c r="I330" s="4">
        <f>(E330/H330)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>(((L330/60)/60)/24)+DATE(1970,1,1)</f>
        <v>43434.25</v>
      </c>
      <c r="O330" s="7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ROUND(((E331/D331)*100),0)</f>
        <v>23</v>
      </c>
      <c r="G331" t="s">
        <v>47</v>
      </c>
      <c r="H331">
        <v>211</v>
      </c>
      <c r="I331" s="4">
        <f>(E331/H331)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>(((L331/60)/60)/24)+DATE(1970,1,1)</f>
        <v>42716.25</v>
      </c>
      <c r="O331" s="7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ROUND(((E332/D332)*100),0)</f>
        <v>185</v>
      </c>
      <c r="G332" t="s">
        <v>20</v>
      </c>
      <c r="H332">
        <v>1385</v>
      </c>
      <c r="I332" s="4">
        <f>(E332/H332)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>(((L332/60)/60)/24)+DATE(1970,1,1)</f>
        <v>43077.25</v>
      </c>
      <c r="O332" s="7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ROUND(((E333/D333)*100),0)</f>
        <v>444</v>
      </c>
      <c r="G333" t="s">
        <v>20</v>
      </c>
      <c r="H333">
        <v>190</v>
      </c>
      <c r="I333" s="4">
        <f>(E333/H333)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>(((L333/60)/60)/24)+DATE(1970,1,1)</f>
        <v>40896.25</v>
      </c>
      <c r="O333" s="7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ROUND(((E334/D334)*100),0)</f>
        <v>200</v>
      </c>
      <c r="G334" t="s">
        <v>20</v>
      </c>
      <c r="H334">
        <v>470</v>
      </c>
      <c r="I334" s="4">
        <f>(E334/H334)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>(((L334/60)/60)/24)+DATE(1970,1,1)</f>
        <v>41361.208333333336</v>
      </c>
      <c r="O334" s="7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ROUND(((E335/D335)*100),0)</f>
        <v>124</v>
      </c>
      <c r="G335" t="s">
        <v>20</v>
      </c>
      <c r="H335">
        <v>253</v>
      </c>
      <c r="I335" s="4">
        <f>(E335/H335)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>(((L335/60)/60)/24)+DATE(1970,1,1)</f>
        <v>43424.25</v>
      </c>
      <c r="O335" s="7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ROUND(((E336/D336)*100),0)</f>
        <v>187</v>
      </c>
      <c r="G336" t="s">
        <v>20</v>
      </c>
      <c r="H336">
        <v>1113</v>
      </c>
      <c r="I336" s="4">
        <f>(E336/H336)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>(((L336/60)/60)/24)+DATE(1970,1,1)</f>
        <v>43110.25</v>
      </c>
      <c r="O336" s="7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ROUND(((E337/D337)*100),0)</f>
        <v>114</v>
      </c>
      <c r="G337" t="s">
        <v>20</v>
      </c>
      <c r="H337">
        <v>2283</v>
      </c>
      <c r="I337" s="4">
        <f>(E337/H337)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>(((L337/60)/60)/24)+DATE(1970,1,1)</f>
        <v>43784.25</v>
      </c>
      <c r="O337" s="7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ROUND(((E338/D338)*100),0)</f>
        <v>97</v>
      </c>
      <c r="G338" t="s">
        <v>14</v>
      </c>
      <c r="H338">
        <v>1072</v>
      </c>
      <c r="I338" s="4">
        <f>(E338/H338)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>(((L338/60)/60)/24)+DATE(1970,1,1)</f>
        <v>40527.25</v>
      </c>
      <c r="O338" s="7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ROUND(((E339/D339)*100),0)</f>
        <v>123</v>
      </c>
      <c r="G339" t="s">
        <v>20</v>
      </c>
      <c r="H339">
        <v>1095</v>
      </c>
      <c r="I339" s="4">
        <f>(E339/H339)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>(((L339/60)/60)/24)+DATE(1970,1,1)</f>
        <v>43780.25</v>
      </c>
      <c r="O339" s="7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ROUND(((E340/D340)*100),0)</f>
        <v>179</v>
      </c>
      <c r="G340" t="s">
        <v>20</v>
      </c>
      <c r="H340">
        <v>1690</v>
      </c>
      <c r="I340" s="4">
        <f>(E340/H340)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>(((L340/60)/60)/24)+DATE(1970,1,1)</f>
        <v>40821.208333333336</v>
      </c>
      <c r="O340" s="7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ROUND(((E341/D341)*100),0)</f>
        <v>80</v>
      </c>
      <c r="G341" t="s">
        <v>74</v>
      </c>
      <c r="H341">
        <v>1297</v>
      </c>
      <c r="I341" s="4">
        <f>(E341/H341)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>(((L341/60)/60)/24)+DATE(1970,1,1)</f>
        <v>42949.208333333328</v>
      </c>
      <c r="O341" s="7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ROUND(((E342/D342)*100),0)</f>
        <v>94</v>
      </c>
      <c r="G342" t="s">
        <v>14</v>
      </c>
      <c r="H342">
        <v>393</v>
      </c>
      <c r="I342" s="4">
        <f>(E342/H342)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>(((L342/60)/60)/24)+DATE(1970,1,1)</f>
        <v>40889.25</v>
      </c>
      <c r="O342" s="7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ROUND(((E343/D343)*100),0)</f>
        <v>85</v>
      </c>
      <c r="G343" t="s">
        <v>14</v>
      </c>
      <c r="H343">
        <v>1257</v>
      </c>
      <c r="I343" s="4">
        <f>(E343/H343)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>(((L343/60)/60)/24)+DATE(1970,1,1)</f>
        <v>42244.208333333328</v>
      </c>
      <c r="O343" s="7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ROUND(((E344/D344)*100),0)</f>
        <v>67</v>
      </c>
      <c r="G344" t="s">
        <v>14</v>
      </c>
      <c r="H344">
        <v>328</v>
      </c>
      <c r="I344" s="4">
        <f>(E344/H344)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>(((L344/60)/60)/24)+DATE(1970,1,1)</f>
        <v>41475.208333333336</v>
      </c>
      <c r="O344" s="7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ROUND(((E345/D345)*100),0)</f>
        <v>54</v>
      </c>
      <c r="G345" t="s">
        <v>14</v>
      </c>
      <c r="H345">
        <v>147</v>
      </c>
      <c r="I345" s="4">
        <f>(E345/H345)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>(((L345/60)/60)/24)+DATE(1970,1,1)</f>
        <v>41597.25</v>
      </c>
      <c r="O345" s="7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ROUND(((E346/D346)*100),0)</f>
        <v>42</v>
      </c>
      <c r="G346" t="s">
        <v>14</v>
      </c>
      <c r="H346">
        <v>830</v>
      </c>
      <c r="I346" s="4">
        <f>(E346/H346)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>(((L346/60)/60)/24)+DATE(1970,1,1)</f>
        <v>43122.25</v>
      </c>
      <c r="O346" s="7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ROUND(((E347/D347)*100),0)</f>
        <v>15</v>
      </c>
      <c r="G347" t="s">
        <v>14</v>
      </c>
      <c r="H347">
        <v>331</v>
      </c>
      <c r="I347" s="4">
        <f>(E347/H347)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>(((L347/60)/60)/24)+DATE(1970,1,1)</f>
        <v>42194.208333333328</v>
      </c>
      <c r="O347" s="7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ROUND(((E348/D348)*100),0)</f>
        <v>34</v>
      </c>
      <c r="G348" t="s">
        <v>14</v>
      </c>
      <c r="H348">
        <v>25</v>
      </c>
      <c r="I348" s="4">
        <f>(E348/H348)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>(((L348/60)/60)/24)+DATE(1970,1,1)</f>
        <v>42971.208333333328</v>
      </c>
      <c r="O348" s="7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ROUND(((E349/D349)*100),0)</f>
        <v>1401</v>
      </c>
      <c r="G349" t="s">
        <v>20</v>
      </c>
      <c r="H349">
        <v>191</v>
      </c>
      <c r="I349" s="4">
        <f>(E349/H349)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>(((L349/60)/60)/24)+DATE(1970,1,1)</f>
        <v>42046.25</v>
      </c>
      <c r="O349" s="7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ROUND(((E350/D350)*100),0)</f>
        <v>72</v>
      </c>
      <c r="G350" t="s">
        <v>14</v>
      </c>
      <c r="H350">
        <v>3483</v>
      </c>
      <c r="I350" s="4">
        <f>(E350/H350)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>(((L350/60)/60)/24)+DATE(1970,1,1)</f>
        <v>42782.25</v>
      </c>
      <c r="O350" s="7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ROUND(((E351/D351)*100),0)</f>
        <v>53</v>
      </c>
      <c r="G351" t="s">
        <v>14</v>
      </c>
      <c r="H351">
        <v>923</v>
      </c>
      <c r="I351" s="4">
        <f>(E351/H351)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>(((L351/60)/60)/24)+DATE(1970,1,1)</f>
        <v>42930.208333333328</v>
      </c>
      <c r="O351" s="7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ROUND(((E352/D352)*100),0)</f>
        <v>5</v>
      </c>
      <c r="G352" t="s">
        <v>14</v>
      </c>
      <c r="H352">
        <v>1</v>
      </c>
      <c r="I352" s="4">
        <f>(E352/H352)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>(((L352/60)/60)/24)+DATE(1970,1,1)</f>
        <v>42144.208333333328</v>
      </c>
      <c r="O352" s="7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ROUND(((E353/D353)*100),0)</f>
        <v>128</v>
      </c>
      <c r="G353" t="s">
        <v>20</v>
      </c>
      <c r="H353">
        <v>2013</v>
      </c>
      <c r="I353" s="4">
        <f>(E353/H353)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>(((L353/60)/60)/24)+DATE(1970,1,1)</f>
        <v>42240.208333333328</v>
      </c>
      <c r="O353" s="7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ROUND(((E354/D354)*100),0)</f>
        <v>35</v>
      </c>
      <c r="G354" t="s">
        <v>14</v>
      </c>
      <c r="H354">
        <v>33</v>
      </c>
      <c r="I354" s="4">
        <f>(E354/H354)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>(((L354/60)/60)/24)+DATE(1970,1,1)</f>
        <v>42315.25</v>
      </c>
      <c r="O354" s="7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ROUND(((E355/D355)*100),0)</f>
        <v>411</v>
      </c>
      <c r="G355" t="s">
        <v>20</v>
      </c>
      <c r="H355">
        <v>1703</v>
      </c>
      <c r="I355" s="4">
        <f>(E355/H355)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>(((L355/60)/60)/24)+DATE(1970,1,1)</f>
        <v>43651.208333333328</v>
      </c>
      <c r="O355" s="7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ROUND(((E356/D356)*100),0)</f>
        <v>124</v>
      </c>
      <c r="G356" t="s">
        <v>20</v>
      </c>
      <c r="H356">
        <v>80</v>
      </c>
      <c r="I356" s="4">
        <f>(E356/H356)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>(((L356/60)/60)/24)+DATE(1970,1,1)</f>
        <v>41520.208333333336</v>
      </c>
      <c r="O356" s="7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ROUND(((E357/D357)*100),0)</f>
        <v>59</v>
      </c>
      <c r="G357" t="s">
        <v>47</v>
      </c>
      <c r="H357">
        <v>86</v>
      </c>
      <c r="I357" s="4">
        <f>(E357/H357)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>(((L357/60)/60)/24)+DATE(1970,1,1)</f>
        <v>42757.25</v>
      </c>
      <c r="O357" s="7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ROUND(((E358/D358)*100),0)</f>
        <v>37</v>
      </c>
      <c r="G358" t="s">
        <v>14</v>
      </c>
      <c r="H358">
        <v>40</v>
      </c>
      <c r="I358" s="4">
        <f>(E358/H358)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>(((L358/60)/60)/24)+DATE(1970,1,1)</f>
        <v>40922.25</v>
      </c>
      <c r="O358" s="7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ROUND(((E359/D359)*100),0)</f>
        <v>185</v>
      </c>
      <c r="G359" t="s">
        <v>20</v>
      </c>
      <c r="H359">
        <v>41</v>
      </c>
      <c r="I359" s="4">
        <f>(E359/H359)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>(((L359/60)/60)/24)+DATE(1970,1,1)</f>
        <v>42250.208333333328</v>
      </c>
      <c r="O359" s="7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ROUND(((E360/D360)*100),0)</f>
        <v>12</v>
      </c>
      <c r="G360" t="s">
        <v>14</v>
      </c>
      <c r="H360">
        <v>23</v>
      </c>
      <c r="I360" s="4">
        <f>(E360/H360)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>(((L360/60)/60)/24)+DATE(1970,1,1)</f>
        <v>43322.208333333328</v>
      </c>
      <c r="O360" s="7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ROUND(((E361/D361)*100),0)</f>
        <v>299</v>
      </c>
      <c r="G361" t="s">
        <v>20</v>
      </c>
      <c r="H361">
        <v>187</v>
      </c>
      <c r="I361" s="4">
        <f>(E361/H361)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>(((L361/60)/60)/24)+DATE(1970,1,1)</f>
        <v>40782.208333333336</v>
      </c>
      <c r="O361" s="7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ROUND(((E362/D362)*100),0)</f>
        <v>226</v>
      </c>
      <c r="G362" t="s">
        <v>20</v>
      </c>
      <c r="H362">
        <v>2875</v>
      </c>
      <c r="I362" s="4">
        <f>(E362/H362)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>(((L362/60)/60)/24)+DATE(1970,1,1)</f>
        <v>40544.25</v>
      </c>
      <c r="O362" s="7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ROUND(((E363/D363)*100),0)</f>
        <v>174</v>
      </c>
      <c r="G363" t="s">
        <v>20</v>
      </c>
      <c r="H363">
        <v>88</v>
      </c>
      <c r="I363" s="4">
        <f>(E363/H363)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>(((L363/60)/60)/24)+DATE(1970,1,1)</f>
        <v>43015.208333333328</v>
      </c>
      <c r="O363" s="7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ROUND(((E364/D364)*100),0)</f>
        <v>372</v>
      </c>
      <c r="G364" t="s">
        <v>20</v>
      </c>
      <c r="H364">
        <v>191</v>
      </c>
      <c r="I364" s="4">
        <f>(E364/H364)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>(((L364/60)/60)/24)+DATE(1970,1,1)</f>
        <v>40570.25</v>
      </c>
      <c r="O364" s="7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ROUND(((E365/D365)*100),0)</f>
        <v>160</v>
      </c>
      <c r="G365" t="s">
        <v>20</v>
      </c>
      <c r="H365">
        <v>139</v>
      </c>
      <c r="I365" s="4">
        <f>(E365/H365)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>(((L365/60)/60)/24)+DATE(1970,1,1)</f>
        <v>40904.25</v>
      </c>
      <c r="O365" s="7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ROUND(((E366/D366)*100),0)</f>
        <v>1616</v>
      </c>
      <c r="G366" t="s">
        <v>20</v>
      </c>
      <c r="H366">
        <v>186</v>
      </c>
      <c r="I366" s="4">
        <f>(E366/H366)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>(((L366/60)/60)/24)+DATE(1970,1,1)</f>
        <v>43164.25</v>
      </c>
      <c r="O366" s="7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ROUND(((E367/D367)*100),0)</f>
        <v>733</v>
      </c>
      <c r="G367" t="s">
        <v>20</v>
      </c>
      <c r="H367">
        <v>112</v>
      </c>
      <c r="I367" s="4">
        <f>(E367/H367)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>(((L367/60)/60)/24)+DATE(1970,1,1)</f>
        <v>42733.25</v>
      </c>
      <c r="O367" s="7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ROUND(((E368/D368)*100),0)</f>
        <v>592</v>
      </c>
      <c r="G368" t="s">
        <v>20</v>
      </c>
      <c r="H368">
        <v>101</v>
      </c>
      <c r="I368" s="4">
        <f>(E368/H368)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>(((L368/60)/60)/24)+DATE(1970,1,1)</f>
        <v>40546.25</v>
      </c>
      <c r="O368" s="7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ROUND(((E369/D369)*100),0)</f>
        <v>19</v>
      </c>
      <c r="G369" t="s">
        <v>14</v>
      </c>
      <c r="H369">
        <v>75</v>
      </c>
      <c r="I369" s="4">
        <f>(E369/H369)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>(((L369/60)/60)/24)+DATE(1970,1,1)</f>
        <v>41930.208333333336</v>
      </c>
      <c r="O369" s="7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ROUND(((E370/D370)*100),0)</f>
        <v>277</v>
      </c>
      <c r="G370" t="s">
        <v>20</v>
      </c>
      <c r="H370">
        <v>206</v>
      </c>
      <c r="I370" s="4">
        <f>(E370/H370)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>(((L370/60)/60)/24)+DATE(1970,1,1)</f>
        <v>40464.208333333336</v>
      </c>
      <c r="O370" s="7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ROUND(((E371/D371)*100),0)</f>
        <v>273</v>
      </c>
      <c r="G371" t="s">
        <v>20</v>
      </c>
      <c r="H371">
        <v>154</v>
      </c>
      <c r="I371" s="4">
        <f>(E371/H371)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>(((L371/60)/60)/24)+DATE(1970,1,1)</f>
        <v>41308.25</v>
      </c>
      <c r="O371" s="7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ROUND(((E372/D372)*100),0)</f>
        <v>159</v>
      </c>
      <c r="G372" t="s">
        <v>20</v>
      </c>
      <c r="H372">
        <v>5966</v>
      </c>
      <c r="I372" s="4">
        <f>(E372/H372)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>(((L372/60)/60)/24)+DATE(1970,1,1)</f>
        <v>43570.208333333328</v>
      </c>
      <c r="O372" s="7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ROUND(((E373/D373)*100),0)</f>
        <v>68</v>
      </c>
      <c r="G373" t="s">
        <v>14</v>
      </c>
      <c r="H373">
        <v>2176</v>
      </c>
      <c r="I373" s="4">
        <f>(E373/H373)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>(((L373/60)/60)/24)+DATE(1970,1,1)</f>
        <v>42043.25</v>
      </c>
      <c r="O373" s="7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ROUND(((E374/D374)*100),0)</f>
        <v>1592</v>
      </c>
      <c r="G374" t="s">
        <v>20</v>
      </c>
      <c r="H374">
        <v>169</v>
      </c>
      <c r="I374" s="4">
        <f>(E374/H374)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>(((L374/60)/60)/24)+DATE(1970,1,1)</f>
        <v>42012.25</v>
      </c>
      <c r="O374" s="7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ROUND(((E375/D375)*100),0)</f>
        <v>730</v>
      </c>
      <c r="G375" t="s">
        <v>20</v>
      </c>
      <c r="H375">
        <v>2106</v>
      </c>
      <c r="I375" s="4">
        <f>(E375/H375)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>(((L375/60)/60)/24)+DATE(1970,1,1)</f>
        <v>42964.208333333328</v>
      </c>
      <c r="O375" s="7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ROUND(((E376/D376)*100),0)</f>
        <v>13</v>
      </c>
      <c r="G376" t="s">
        <v>14</v>
      </c>
      <c r="H376">
        <v>441</v>
      </c>
      <c r="I376" s="4">
        <f>(E376/H376)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>(((L376/60)/60)/24)+DATE(1970,1,1)</f>
        <v>43476.25</v>
      </c>
      <c r="O376" s="7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ROUND(((E377/D377)*100),0)</f>
        <v>55</v>
      </c>
      <c r="G377" t="s">
        <v>14</v>
      </c>
      <c r="H377">
        <v>25</v>
      </c>
      <c r="I377" s="4">
        <f>(E377/H377)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>(((L377/60)/60)/24)+DATE(1970,1,1)</f>
        <v>42293.208333333328</v>
      </c>
      <c r="O377" s="7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ROUND(((E378/D378)*100),0)</f>
        <v>361</v>
      </c>
      <c r="G378" t="s">
        <v>20</v>
      </c>
      <c r="H378">
        <v>131</v>
      </c>
      <c r="I378" s="4">
        <f>(E378/H378)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>(((L378/60)/60)/24)+DATE(1970,1,1)</f>
        <v>41826.208333333336</v>
      </c>
      <c r="O378" s="7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ROUND(((E379/D379)*100),0)</f>
        <v>10</v>
      </c>
      <c r="G379" t="s">
        <v>14</v>
      </c>
      <c r="H379">
        <v>127</v>
      </c>
      <c r="I379" s="4">
        <f>(E379/H379)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>(((L379/60)/60)/24)+DATE(1970,1,1)</f>
        <v>43760.208333333328</v>
      </c>
      <c r="O379" s="7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ROUND(((E380/D380)*100),0)</f>
        <v>14</v>
      </c>
      <c r="G380" t="s">
        <v>14</v>
      </c>
      <c r="H380">
        <v>355</v>
      </c>
      <c r="I380" s="4">
        <f>(E380/H380)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>(((L380/60)/60)/24)+DATE(1970,1,1)</f>
        <v>43241.208333333328</v>
      </c>
      <c r="O380" s="7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ROUND(((E381/D381)*100),0)</f>
        <v>40</v>
      </c>
      <c r="G381" t="s">
        <v>14</v>
      </c>
      <c r="H381">
        <v>44</v>
      </c>
      <c r="I381" s="4">
        <f>(E381/H381)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>(((L381/60)/60)/24)+DATE(1970,1,1)</f>
        <v>40843.208333333336</v>
      </c>
      <c r="O381" s="7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ROUND(((E382/D382)*100),0)</f>
        <v>160</v>
      </c>
      <c r="G382" t="s">
        <v>20</v>
      </c>
      <c r="H382">
        <v>84</v>
      </c>
      <c r="I382" s="4">
        <f>(E382/H382)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>(((L382/60)/60)/24)+DATE(1970,1,1)</f>
        <v>41448.208333333336</v>
      </c>
      <c r="O382" s="7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ROUND(((E383/D383)*100),0)</f>
        <v>184</v>
      </c>
      <c r="G383" t="s">
        <v>20</v>
      </c>
      <c r="H383">
        <v>155</v>
      </c>
      <c r="I383" s="4">
        <f>(E383/H383)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>(((L383/60)/60)/24)+DATE(1970,1,1)</f>
        <v>42163.208333333328</v>
      </c>
      <c r="O383" s="7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ROUND(((E384/D384)*100),0)</f>
        <v>64</v>
      </c>
      <c r="G384" t="s">
        <v>14</v>
      </c>
      <c r="H384">
        <v>67</v>
      </c>
      <c r="I384" s="4">
        <f>(E384/H384)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>(((L384/60)/60)/24)+DATE(1970,1,1)</f>
        <v>43024.208333333328</v>
      </c>
      <c r="O384" s="7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ROUND(((E385/D385)*100),0)</f>
        <v>225</v>
      </c>
      <c r="G385" t="s">
        <v>20</v>
      </c>
      <c r="H385">
        <v>189</v>
      </c>
      <c r="I385" s="4">
        <f>(E385/H385)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>(((L385/60)/60)/24)+DATE(1970,1,1)</f>
        <v>43509.25</v>
      </c>
      <c r="O385" s="7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ROUND(((E386/D386)*100),0)</f>
        <v>172</v>
      </c>
      <c r="G386" t="s">
        <v>20</v>
      </c>
      <c r="H386">
        <v>4799</v>
      </c>
      <c r="I386" s="4">
        <f>(E386/H386)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>(((L386/60)/60)/24)+DATE(1970,1,1)</f>
        <v>42776.25</v>
      </c>
      <c r="O386" s="7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ROUND(((E387/D387)*100),0)</f>
        <v>146</v>
      </c>
      <c r="G387" t="s">
        <v>20</v>
      </c>
      <c r="H387">
        <v>1137</v>
      </c>
      <c r="I387" s="4">
        <f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>(((L387/60)/60)/24)+DATE(1970,1,1)</f>
        <v>43553.208333333328</v>
      </c>
      <c r="O387" s="7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ROUND(((E388/D388)*100),0)</f>
        <v>76</v>
      </c>
      <c r="G388" t="s">
        <v>14</v>
      </c>
      <c r="H388">
        <v>1068</v>
      </c>
      <c r="I388" s="4">
        <f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>(((L388/60)/60)/24)+DATE(1970,1,1)</f>
        <v>40355.208333333336</v>
      </c>
      <c r="O388" s="7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ROUND(((E389/D389)*100),0)</f>
        <v>39</v>
      </c>
      <c r="G389" t="s">
        <v>14</v>
      </c>
      <c r="H389">
        <v>424</v>
      </c>
      <c r="I389" s="4">
        <f>(E389/H389)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>(((L389/60)/60)/24)+DATE(1970,1,1)</f>
        <v>41072.208333333336</v>
      </c>
      <c r="O389" s="7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ROUND(((E390/D390)*100),0)</f>
        <v>11</v>
      </c>
      <c r="G390" t="s">
        <v>74</v>
      </c>
      <c r="H390">
        <v>145</v>
      </c>
      <c r="I390" s="4">
        <f>(E390/H390)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>(((L390/60)/60)/24)+DATE(1970,1,1)</f>
        <v>40912.25</v>
      </c>
      <c r="O390" s="7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ROUND(((E391/D391)*100),0)</f>
        <v>122</v>
      </c>
      <c r="G391" t="s">
        <v>20</v>
      </c>
      <c r="H391">
        <v>1152</v>
      </c>
      <c r="I391" s="4">
        <f>(E391/H391)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>(((L391/60)/60)/24)+DATE(1970,1,1)</f>
        <v>40479.208333333336</v>
      </c>
      <c r="O391" s="7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ROUND(((E392/D392)*100),0)</f>
        <v>187</v>
      </c>
      <c r="G392" t="s">
        <v>20</v>
      </c>
      <c r="H392">
        <v>50</v>
      </c>
      <c r="I392" s="4">
        <f>(E392/H392)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>(((L392/60)/60)/24)+DATE(1970,1,1)</f>
        <v>41530.208333333336</v>
      </c>
      <c r="O392" s="7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ROUND(((E393/D393)*100),0)</f>
        <v>7</v>
      </c>
      <c r="G393" t="s">
        <v>14</v>
      </c>
      <c r="H393">
        <v>151</v>
      </c>
      <c r="I393" s="4">
        <f>(E393/H393)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>(((L393/60)/60)/24)+DATE(1970,1,1)</f>
        <v>41653.25</v>
      </c>
      <c r="O393" s="7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ROUND(((E394/D394)*100),0)</f>
        <v>66</v>
      </c>
      <c r="G394" t="s">
        <v>14</v>
      </c>
      <c r="H394">
        <v>1608</v>
      </c>
      <c r="I394" s="4">
        <f>(E394/H394)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>(((L394/60)/60)/24)+DATE(1970,1,1)</f>
        <v>40549.25</v>
      </c>
      <c r="O394" s="7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ROUND(((E395/D395)*100),0)</f>
        <v>229</v>
      </c>
      <c r="G395" t="s">
        <v>20</v>
      </c>
      <c r="H395">
        <v>3059</v>
      </c>
      <c r="I395" s="4">
        <f>(E395/H395)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>(((L395/60)/60)/24)+DATE(1970,1,1)</f>
        <v>42933.208333333328</v>
      </c>
      <c r="O395" s="7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ROUND(((E396/D396)*100),0)</f>
        <v>469</v>
      </c>
      <c r="G396" t="s">
        <v>20</v>
      </c>
      <c r="H396">
        <v>34</v>
      </c>
      <c r="I396" s="4">
        <f>(E396/H396)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>(((L396/60)/60)/24)+DATE(1970,1,1)</f>
        <v>41484.208333333336</v>
      </c>
      <c r="O396" s="7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ROUND(((E397/D397)*100),0)</f>
        <v>130</v>
      </c>
      <c r="G397" t="s">
        <v>20</v>
      </c>
      <c r="H397">
        <v>220</v>
      </c>
      <c r="I397" s="4">
        <f>(E397/H397)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>(((L397/60)/60)/24)+DATE(1970,1,1)</f>
        <v>40885.25</v>
      </c>
      <c r="O397" s="7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ROUND(((E398/D398)*100),0)</f>
        <v>167</v>
      </c>
      <c r="G398" t="s">
        <v>20</v>
      </c>
      <c r="H398">
        <v>1604</v>
      </c>
      <c r="I398" s="4">
        <f>(E398/H398)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>(((L398/60)/60)/24)+DATE(1970,1,1)</f>
        <v>43378.208333333328</v>
      </c>
      <c r="O398" s="7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ROUND(((E399/D399)*100),0)</f>
        <v>174</v>
      </c>
      <c r="G399" t="s">
        <v>20</v>
      </c>
      <c r="H399">
        <v>454</v>
      </c>
      <c r="I399" s="4">
        <f>(E399/H399)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>(((L399/60)/60)/24)+DATE(1970,1,1)</f>
        <v>41417.208333333336</v>
      </c>
      <c r="O399" s="7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ROUND(((E400/D400)*100),0)</f>
        <v>718</v>
      </c>
      <c r="G400" t="s">
        <v>20</v>
      </c>
      <c r="H400">
        <v>123</v>
      </c>
      <c r="I400" s="4">
        <f>(E400/H400)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>(((L400/60)/60)/24)+DATE(1970,1,1)</f>
        <v>43228.208333333328</v>
      </c>
      <c r="O400" s="7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ROUND(((E401/D401)*100),0)</f>
        <v>64</v>
      </c>
      <c r="G401" t="s">
        <v>14</v>
      </c>
      <c r="H401">
        <v>941</v>
      </c>
      <c r="I401" s="4">
        <f>(E401/H401)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>(((L401/60)/60)/24)+DATE(1970,1,1)</f>
        <v>40576.25</v>
      </c>
      <c r="O401" s="7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ROUND(((E402/D402)*100),0)</f>
        <v>2</v>
      </c>
      <c r="G402" t="s">
        <v>14</v>
      </c>
      <c r="H402">
        <v>1</v>
      </c>
      <c r="I402" s="4">
        <f>(E402/H402)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>(((L402/60)/60)/24)+DATE(1970,1,1)</f>
        <v>41502.208333333336</v>
      </c>
      <c r="O402" s="7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ROUND(((E403/D403)*100),0)</f>
        <v>1530</v>
      </c>
      <c r="G403" t="s">
        <v>20</v>
      </c>
      <c r="H403">
        <v>299</v>
      </c>
      <c r="I403" s="4">
        <f>(E403/H403)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>(((L403/60)/60)/24)+DATE(1970,1,1)</f>
        <v>43765.208333333328</v>
      </c>
      <c r="O403" s="7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ROUND(((E404/D404)*100),0)</f>
        <v>40</v>
      </c>
      <c r="G404" t="s">
        <v>14</v>
      </c>
      <c r="H404">
        <v>40</v>
      </c>
      <c r="I404" s="4">
        <f>(E404/H404)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>(((L404/60)/60)/24)+DATE(1970,1,1)</f>
        <v>40914.25</v>
      </c>
      <c r="O404" s="7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ROUND(((E405/D405)*100),0)</f>
        <v>86</v>
      </c>
      <c r="G405" t="s">
        <v>14</v>
      </c>
      <c r="H405">
        <v>3015</v>
      </c>
      <c r="I405" s="4">
        <f>(E405/H405)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>(((L405/60)/60)/24)+DATE(1970,1,1)</f>
        <v>40310.208333333336</v>
      </c>
      <c r="O405" s="7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ROUND(((E406/D406)*100),0)</f>
        <v>316</v>
      </c>
      <c r="G406" t="s">
        <v>20</v>
      </c>
      <c r="H406">
        <v>2237</v>
      </c>
      <c r="I406" s="4">
        <f>(E406/H406)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>(((L406/60)/60)/24)+DATE(1970,1,1)</f>
        <v>43053.25</v>
      </c>
      <c r="O406" s="7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ROUND(((E407/D407)*100),0)</f>
        <v>90</v>
      </c>
      <c r="G407" t="s">
        <v>14</v>
      </c>
      <c r="H407">
        <v>435</v>
      </c>
      <c r="I407" s="4">
        <f>(E407/H407)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>(((L407/60)/60)/24)+DATE(1970,1,1)</f>
        <v>43255.208333333328</v>
      </c>
      <c r="O407" s="7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ROUND(((E408/D408)*100),0)</f>
        <v>182</v>
      </c>
      <c r="G408" t="s">
        <v>20</v>
      </c>
      <c r="H408">
        <v>645</v>
      </c>
      <c r="I408" s="4">
        <f>(E408/H408)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>(((L408/60)/60)/24)+DATE(1970,1,1)</f>
        <v>41304.25</v>
      </c>
      <c r="O408" s="7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ROUND(((E409/D409)*100),0)</f>
        <v>356</v>
      </c>
      <c r="G409" t="s">
        <v>20</v>
      </c>
      <c r="H409">
        <v>484</v>
      </c>
      <c r="I409" s="4">
        <f>(E409/H409)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>(((L409/60)/60)/24)+DATE(1970,1,1)</f>
        <v>43751.208333333328</v>
      </c>
      <c r="O409" s="7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ROUND(((E410/D410)*100),0)</f>
        <v>132</v>
      </c>
      <c r="G410" t="s">
        <v>20</v>
      </c>
      <c r="H410">
        <v>154</v>
      </c>
      <c r="I410" s="4">
        <f>(E410/H410)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>(((L410/60)/60)/24)+DATE(1970,1,1)</f>
        <v>42541.208333333328</v>
      </c>
      <c r="O410" s="7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ROUND(((E411/D411)*100),0)</f>
        <v>46</v>
      </c>
      <c r="G411" t="s">
        <v>14</v>
      </c>
      <c r="H411">
        <v>714</v>
      </c>
      <c r="I411" s="4">
        <f>(E411/H411)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>(((L411/60)/60)/24)+DATE(1970,1,1)</f>
        <v>42843.208333333328</v>
      </c>
      <c r="O411" s="7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ROUND(((E412/D412)*100),0)</f>
        <v>36</v>
      </c>
      <c r="G412" t="s">
        <v>47</v>
      </c>
      <c r="H412">
        <v>1111</v>
      </c>
      <c r="I412" s="4">
        <f>(E412/H412)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>(((L412/60)/60)/24)+DATE(1970,1,1)</f>
        <v>42122.208333333328</v>
      </c>
      <c r="O412" s="7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ROUND(((E413/D413)*100),0)</f>
        <v>105</v>
      </c>
      <c r="G413" t="s">
        <v>20</v>
      </c>
      <c r="H413">
        <v>82</v>
      </c>
      <c r="I413" s="4">
        <f>(E413/H413)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>(((L413/60)/60)/24)+DATE(1970,1,1)</f>
        <v>42884.208333333328</v>
      </c>
      <c r="O413" s="7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ROUND(((E414/D414)*100),0)</f>
        <v>669</v>
      </c>
      <c r="G414" t="s">
        <v>20</v>
      </c>
      <c r="H414">
        <v>134</v>
      </c>
      <c r="I414" s="4">
        <f>(E414/H414)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>(((L414/60)/60)/24)+DATE(1970,1,1)</f>
        <v>41642.25</v>
      </c>
      <c r="O414" s="7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ROUND(((E415/D415)*100),0)</f>
        <v>62</v>
      </c>
      <c r="G415" t="s">
        <v>47</v>
      </c>
      <c r="H415">
        <v>1089</v>
      </c>
      <c r="I415" s="4">
        <f>(E415/H415)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>(((L415/60)/60)/24)+DATE(1970,1,1)</f>
        <v>43431.25</v>
      </c>
      <c r="O415" s="7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ROUND(((E416/D416)*100),0)</f>
        <v>85</v>
      </c>
      <c r="G416" t="s">
        <v>14</v>
      </c>
      <c r="H416">
        <v>5497</v>
      </c>
      <c r="I416" s="4">
        <f>(E416/H416)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>(((L416/60)/60)/24)+DATE(1970,1,1)</f>
        <v>40288.208333333336</v>
      </c>
      <c r="O416" s="7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ROUND(((E417/D417)*100),0)</f>
        <v>11</v>
      </c>
      <c r="G417" t="s">
        <v>14</v>
      </c>
      <c r="H417">
        <v>418</v>
      </c>
      <c r="I417" s="4">
        <f>(E417/H417)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>(((L417/60)/60)/24)+DATE(1970,1,1)</f>
        <v>40921.25</v>
      </c>
      <c r="O417" s="7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ROUND(((E418/D418)*100),0)</f>
        <v>44</v>
      </c>
      <c r="G418" t="s">
        <v>14</v>
      </c>
      <c r="H418">
        <v>1439</v>
      </c>
      <c r="I418" s="4">
        <f>(E418/H418)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>(((L418/60)/60)/24)+DATE(1970,1,1)</f>
        <v>40560.25</v>
      </c>
      <c r="O418" s="7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ROUND(((E419/D419)*100),0)</f>
        <v>55</v>
      </c>
      <c r="G419" t="s">
        <v>14</v>
      </c>
      <c r="H419">
        <v>15</v>
      </c>
      <c r="I419" s="4">
        <f>(E419/H419)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>(((L419/60)/60)/24)+DATE(1970,1,1)</f>
        <v>43407.208333333328</v>
      </c>
      <c r="O419" s="7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ROUND(((E420/D420)*100),0)</f>
        <v>57</v>
      </c>
      <c r="G420" t="s">
        <v>14</v>
      </c>
      <c r="H420">
        <v>1999</v>
      </c>
      <c r="I420" s="4">
        <f>(E420/H420)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>(((L420/60)/60)/24)+DATE(1970,1,1)</f>
        <v>41035.208333333336</v>
      </c>
      <c r="O420" s="7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ROUND(((E421/D421)*100),0)</f>
        <v>123</v>
      </c>
      <c r="G421" t="s">
        <v>20</v>
      </c>
      <c r="H421">
        <v>5203</v>
      </c>
      <c r="I421" s="4">
        <f>(E421/H421)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>(((L421/60)/60)/24)+DATE(1970,1,1)</f>
        <v>40899.25</v>
      </c>
      <c r="O421" s="7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ROUND(((E422/D422)*100),0)</f>
        <v>128</v>
      </c>
      <c r="G422" t="s">
        <v>20</v>
      </c>
      <c r="H422">
        <v>94</v>
      </c>
      <c r="I422" s="4">
        <f>(E422/H422)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>(((L422/60)/60)/24)+DATE(1970,1,1)</f>
        <v>42911.208333333328</v>
      </c>
      <c r="O422" s="7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ROUND(((E423/D423)*100),0)</f>
        <v>64</v>
      </c>
      <c r="G423" t="s">
        <v>14</v>
      </c>
      <c r="H423">
        <v>118</v>
      </c>
      <c r="I423" s="4">
        <f>(E423/H423)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>(((L423/60)/60)/24)+DATE(1970,1,1)</f>
        <v>42915.208333333328</v>
      </c>
      <c r="O423" s="7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ROUND(((E424/D424)*100),0)</f>
        <v>127</v>
      </c>
      <c r="G424" t="s">
        <v>20</v>
      </c>
      <c r="H424">
        <v>205</v>
      </c>
      <c r="I424" s="4">
        <f>(E424/H424)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>(((L424/60)/60)/24)+DATE(1970,1,1)</f>
        <v>40285.208333333336</v>
      </c>
      <c r="O424" s="7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ROUND(((E425/D425)*100),0)</f>
        <v>11</v>
      </c>
      <c r="G425" t="s">
        <v>14</v>
      </c>
      <c r="H425">
        <v>162</v>
      </c>
      <c r="I425" s="4">
        <f>(E425/H425)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>(((L425/60)/60)/24)+DATE(1970,1,1)</f>
        <v>40808.208333333336</v>
      </c>
      <c r="O425" s="7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ROUND(((E426/D426)*100),0)</f>
        <v>40</v>
      </c>
      <c r="G426" t="s">
        <v>14</v>
      </c>
      <c r="H426">
        <v>83</v>
      </c>
      <c r="I426" s="4">
        <f>(E426/H426)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>(((L426/60)/60)/24)+DATE(1970,1,1)</f>
        <v>43208.208333333328</v>
      </c>
      <c r="O426" s="7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ROUND(((E427/D427)*100),0)</f>
        <v>288</v>
      </c>
      <c r="G427" t="s">
        <v>20</v>
      </c>
      <c r="H427">
        <v>92</v>
      </c>
      <c r="I427" s="4">
        <f>(E427/H427)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>(((L427/60)/60)/24)+DATE(1970,1,1)</f>
        <v>42213.208333333328</v>
      </c>
      <c r="O427" s="7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ROUND(((E428/D428)*100),0)</f>
        <v>573</v>
      </c>
      <c r="G428" t="s">
        <v>20</v>
      </c>
      <c r="H428">
        <v>219</v>
      </c>
      <c r="I428" s="4">
        <f>(E428/H428)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>(((L428/60)/60)/24)+DATE(1970,1,1)</f>
        <v>41332.25</v>
      </c>
      <c r="O428" s="7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ROUND(((E429/D429)*100),0)</f>
        <v>113</v>
      </c>
      <c r="G429" t="s">
        <v>20</v>
      </c>
      <c r="H429">
        <v>2526</v>
      </c>
      <c r="I429" s="4">
        <f>(E429/H429)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>(((L429/60)/60)/24)+DATE(1970,1,1)</f>
        <v>41895.208333333336</v>
      </c>
      <c r="O429" s="7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ROUND(((E430/D430)*100),0)</f>
        <v>46</v>
      </c>
      <c r="G430" t="s">
        <v>14</v>
      </c>
      <c r="H430">
        <v>747</v>
      </c>
      <c r="I430" s="4">
        <f>(E430/H430)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>(((L430/60)/60)/24)+DATE(1970,1,1)</f>
        <v>40585.25</v>
      </c>
      <c r="O430" s="7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ROUND(((E431/D431)*100),0)</f>
        <v>91</v>
      </c>
      <c r="G431" t="s">
        <v>74</v>
      </c>
      <c r="H431">
        <v>2138</v>
      </c>
      <c r="I431" s="4">
        <f>(E431/H431)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>(((L431/60)/60)/24)+DATE(1970,1,1)</f>
        <v>41680.25</v>
      </c>
      <c r="O431" s="7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ROUND(((E432/D432)*100),0)</f>
        <v>68</v>
      </c>
      <c r="G432" t="s">
        <v>14</v>
      </c>
      <c r="H432">
        <v>84</v>
      </c>
      <c r="I432" s="4">
        <f>(E432/H432)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>(((L432/60)/60)/24)+DATE(1970,1,1)</f>
        <v>43737.208333333328</v>
      </c>
      <c r="O432" s="7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ROUND(((E433/D433)*100),0)</f>
        <v>192</v>
      </c>
      <c r="G433" t="s">
        <v>20</v>
      </c>
      <c r="H433">
        <v>94</v>
      </c>
      <c r="I433" s="4">
        <f>(E433/H433)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>(((L433/60)/60)/24)+DATE(1970,1,1)</f>
        <v>43273.208333333328</v>
      </c>
      <c r="O433" s="7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ROUND(((E434/D434)*100),0)</f>
        <v>83</v>
      </c>
      <c r="G434" t="s">
        <v>14</v>
      </c>
      <c r="H434">
        <v>91</v>
      </c>
      <c r="I434" s="4">
        <f>(E434/H434)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>(((L434/60)/60)/24)+DATE(1970,1,1)</f>
        <v>41761.208333333336</v>
      </c>
      <c r="O434" s="7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ROUND(((E435/D435)*100),0)</f>
        <v>54</v>
      </c>
      <c r="G435" t="s">
        <v>14</v>
      </c>
      <c r="H435">
        <v>792</v>
      </c>
      <c r="I435" s="4">
        <f>(E435/H435)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>(((L435/60)/60)/24)+DATE(1970,1,1)</f>
        <v>41603.25</v>
      </c>
      <c r="O435" s="7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ROUND(((E436/D436)*100),0)</f>
        <v>17</v>
      </c>
      <c r="G436" t="s">
        <v>74</v>
      </c>
      <c r="H436">
        <v>10</v>
      </c>
      <c r="I436" s="4">
        <f>(E436/H436)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>(((L436/60)/60)/24)+DATE(1970,1,1)</f>
        <v>42705.25</v>
      </c>
      <c r="O436" s="7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ROUND(((E437/D437)*100),0)</f>
        <v>117</v>
      </c>
      <c r="G437" t="s">
        <v>20</v>
      </c>
      <c r="H437">
        <v>1713</v>
      </c>
      <c r="I437" s="4">
        <f>(E437/H437)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>(((L437/60)/60)/24)+DATE(1970,1,1)</f>
        <v>41988.25</v>
      </c>
      <c r="O437" s="7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ROUND(((E438/D438)*100),0)</f>
        <v>1052</v>
      </c>
      <c r="G438" t="s">
        <v>20</v>
      </c>
      <c r="H438">
        <v>249</v>
      </c>
      <c r="I438" s="4">
        <f>(E438/H438)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>(((L438/60)/60)/24)+DATE(1970,1,1)</f>
        <v>43575.208333333328</v>
      </c>
      <c r="O438" s="7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ROUND(((E439/D439)*100),0)</f>
        <v>123</v>
      </c>
      <c r="G439" t="s">
        <v>20</v>
      </c>
      <c r="H439">
        <v>192</v>
      </c>
      <c r="I439" s="4">
        <f>(E439/H439)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>(((L439/60)/60)/24)+DATE(1970,1,1)</f>
        <v>42260.208333333328</v>
      </c>
      <c r="O439" s="7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ROUND(((E440/D440)*100),0)</f>
        <v>179</v>
      </c>
      <c r="G440" t="s">
        <v>20</v>
      </c>
      <c r="H440">
        <v>247</v>
      </c>
      <c r="I440" s="4">
        <f>(E440/H440)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>(((L440/60)/60)/24)+DATE(1970,1,1)</f>
        <v>41337.25</v>
      </c>
      <c r="O440" s="7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ROUND(((E441/D441)*100),0)</f>
        <v>355</v>
      </c>
      <c r="G441" t="s">
        <v>20</v>
      </c>
      <c r="H441">
        <v>2293</v>
      </c>
      <c r="I441" s="4">
        <f>(E441/H441)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>(((L441/60)/60)/24)+DATE(1970,1,1)</f>
        <v>42680.208333333328</v>
      </c>
      <c r="O441" s="7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ROUND(((E442/D442)*100),0)</f>
        <v>162</v>
      </c>
      <c r="G442" t="s">
        <v>20</v>
      </c>
      <c r="H442">
        <v>3131</v>
      </c>
      <c r="I442" s="4">
        <f>(E442/H442)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>(((L442/60)/60)/24)+DATE(1970,1,1)</f>
        <v>42916.208333333328</v>
      </c>
      <c r="O442" s="7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ROUND(((E443/D443)*100),0)</f>
        <v>25</v>
      </c>
      <c r="G443" t="s">
        <v>14</v>
      </c>
      <c r="H443">
        <v>32</v>
      </c>
      <c r="I443" s="4">
        <f>(E443/H443)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>(((L443/60)/60)/24)+DATE(1970,1,1)</f>
        <v>41025.208333333336</v>
      </c>
      <c r="O443" s="7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ROUND(((E444/D444)*100),0)</f>
        <v>199</v>
      </c>
      <c r="G444" t="s">
        <v>20</v>
      </c>
      <c r="H444">
        <v>143</v>
      </c>
      <c r="I444" s="4">
        <f>(E444/H444)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>(((L444/60)/60)/24)+DATE(1970,1,1)</f>
        <v>42980.208333333328</v>
      </c>
      <c r="O444" s="7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ROUND(((E445/D445)*100),0)</f>
        <v>35</v>
      </c>
      <c r="G445" t="s">
        <v>74</v>
      </c>
      <c r="H445">
        <v>90</v>
      </c>
      <c r="I445" s="4">
        <f>(E445/H445)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>(((L445/60)/60)/24)+DATE(1970,1,1)</f>
        <v>40451.208333333336</v>
      </c>
      <c r="O445" s="7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ROUND(((E446/D446)*100),0)</f>
        <v>176</v>
      </c>
      <c r="G446" t="s">
        <v>20</v>
      </c>
      <c r="H446">
        <v>296</v>
      </c>
      <c r="I446" s="4">
        <f>(E446/H446)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>(((L446/60)/60)/24)+DATE(1970,1,1)</f>
        <v>40748.208333333336</v>
      </c>
      <c r="O446" s="7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ROUND(((E447/D447)*100),0)</f>
        <v>511</v>
      </c>
      <c r="G447" t="s">
        <v>20</v>
      </c>
      <c r="H447">
        <v>170</v>
      </c>
      <c r="I447" s="4">
        <f>(E447/H447)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>(((L447/60)/60)/24)+DATE(1970,1,1)</f>
        <v>40515.25</v>
      </c>
      <c r="O447" s="7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ROUND(((E448/D448)*100),0)</f>
        <v>82</v>
      </c>
      <c r="G448" t="s">
        <v>14</v>
      </c>
      <c r="H448">
        <v>186</v>
      </c>
      <c r="I448" s="4">
        <f>(E448/H448)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>(((L448/60)/60)/24)+DATE(1970,1,1)</f>
        <v>41261.25</v>
      </c>
      <c r="O448" s="7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ROUND(((E449/D449)*100),0)</f>
        <v>24</v>
      </c>
      <c r="G449" t="s">
        <v>74</v>
      </c>
      <c r="H449">
        <v>439</v>
      </c>
      <c r="I449" s="4">
        <f>(E449/H449)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>(((L449/60)/60)/24)+DATE(1970,1,1)</f>
        <v>43088.25</v>
      </c>
      <c r="O449" s="7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ROUND(((E450/D450)*100),0)</f>
        <v>50</v>
      </c>
      <c r="G450" t="s">
        <v>14</v>
      </c>
      <c r="H450">
        <v>605</v>
      </c>
      <c r="I450" s="4">
        <f>(E450/H450)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>(((L450/60)/60)/24)+DATE(1970,1,1)</f>
        <v>41378.208333333336</v>
      </c>
      <c r="O450" s="7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ROUND(((E451/D451)*100),0)</f>
        <v>967</v>
      </c>
      <c r="G451" t="s">
        <v>20</v>
      </c>
      <c r="H451">
        <v>86</v>
      </c>
      <c r="I451" s="4">
        <f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>(((L451/60)/60)/24)+DATE(1970,1,1)</f>
        <v>43530.25</v>
      </c>
      <c r="O451" s="7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ROUND(((E452/D452)*100),0)</f>
        <v>4</v>
      </c>
      <c r="G452" t="s">
        <v>14</v>
      </c>
      <c r="H452">
        <v>1</v>
      </c>
      <c r="I452" s="4">
        <f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>(((L452/60)/60)/24)+DATE(1970,1,1)</f>
        <v>43394.208333333328</v>
      </c>
      <c r="O452" s="7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ROUND(((E453/D453)*100),0)</f>
        <v>123</v>
      </c>
      <c r="G453" t="s">
        <v>20</v>
      </c>
      <c r="H453">
        <v>6286</v>
      </c>
      <c r="I453" s="4">
        <f>(E453/H453)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>(((L453/60)/60)/24)+DATE(1970,1,1)</f>
        <v>42935.208333333328</v>
      </c>
      <c r="O453" s="7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ROUND(((E454/D454)*100),0)</f>
        <v>63</v>
      </c>
      <c r="G454" t="s">
        <v>14</v>
      </c>
      <c r="H454">
        <v>31</v>
      </c>
      <c r="I454" s="4">
        <f>(E454/H454)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>(((L454/60)/60)/24)+DATE(1970,1,1)</f>
        <v>40365.208333333336</v>
      </c>
      <c r="O454" s="7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ROUND(((E455/D455)*100),0)</f>
        <v>56</v>
      </c>
      <c r="G455" t="s">
        <v>14</v>
      </c>
      <c r="H455">
        <v>1181</v>
      </c>
      <c r="I455" s="4">
        <f>(E455/H455)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>(((L455/60)/60)/24)+DATE(1970,1,1)</f>
        <v>42705.25</v>
      </c>
      <c r="O455" s="7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ROUND(((E456/D456)*100),0)</f>
        <v>44</v>
      </c>
      <c r="G456" t="s">
        <v>14</v>
      </c>
      <c r="H456">
        <v>39</v>
      </c>
      <c r="I456" s="4">
        <f>(E456/H456)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>(((L456/60)/60)/24)+DATE(1970,1,1)</f>
        <v>41568.208333333336</v>
      </c>
      <c r="O456" s="7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ROUND(((E457/D457)*100),0)</f>
        <v>118</v>
      </c>
      <c r="G457" t="s">
        <v>20</v>
      </c>
      <c r="H457">
        <v>3727</v>
      </c>
      <c r="I457" s="4">
        <f>(E457/H457)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>(((L457/60)/60)/24)+DATE(1970,1,1)</f>
        <v>40809.208333333336</v>
      </c>
      <c r="O457" s="7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ROUND(((E458/D458)*100),0)</f>
        <v>104</v>
      </c>
      <c r="G458" t="s">
        <v>20</v>
      </c>
      <c r="H458">
        <v>1605</v>
      </c>
      <c r="I458" s="4">
        <f>(E458/H458)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>(((L458/60)/60)/24)+DATE(1970,1,1)</f>
        <v>43141.25</v>
      </c>
      <c r="O458" s="7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ROUND(((E459/D459)*100),0)</f>
        <v>27</v>
      </c>
      <c r="G459" t="s">
        <v>14</v>
      </c>
      <c r="H459">
        <v>46</v>
      </c>
      <c r="I459" s="4">
        <f>(E459/H459)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>(((L459/60)/60)/24)+DATE(1970,1,1)</f>
        <v>42657.208333333328</v>
      </c>
      <c r="O459" s="7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ROUND(((E460/D460)*100),0)</f>
        <v>351</v>
      </c>
      <c r="G460" t="s">
        <v>20</v>
      </c>
      <c r="H460">
        <v>2120</v>
      </c>
      <c r="I460" s="4">
        <f>(E460/H460)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>(((L460/60)/60)/24)+DATE(1970,1,1)</f>
        <v>40265.208333333336</v>
      </c>
      <c r="O460" s="7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ROUND(((E461/D461)*100),0)</f>
        <v>90</v>
      </c>
      <c r="G461" t="s">
        <v>14</v>
      </c>
      <c r="H461">
        <v>105</v>
      </c>
      <c r="I461" s="4">
        <f>(E461/H461)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>(((L461/60)/60)/24)+DATE(1970,1,1)</f>
        <v>42001.25</v>
      </c>
      <c r="O461" s="7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ROUND(((E462/D462)*100),0)</f>
        <v>172</v>
      </c>
      <c r="G462" t="s">
        <v>20</v>
      </c>
      <c r="H462">
        <v>50</v>
      </c>
      <c r="I462" s="4">
        <f>(E462/H462)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>(((L462/60)/60)/24)+DATE(1970,1,1)</f>
        <v>40399.208333333336</v>
      </c>
      <c r="O462" s="7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ROUND(((E463/D463)*100),0)</f>
        <v>141</v>
      </c>
      <c r="G463" t="s">
        <v>20</v>
      </c>
      <c r="H463">
        <v>2080</v>
      </c>
      <c r="I463" s="4">
        <f>(E463/H463)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>(((L463/60)/60)/24)+DATE(1970,1,1)</f>
        <v>41757.208333333336</v>
      </c>
      <c r="O463" s="7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ROUND(((E464/D464)*100),0)</f>
        <v>31</v>
      </c>
      <c r="G464" t="s">
        <v>14</v>
      </c>
      <c r="H464">
        <v>535</v>
      </c>
      <c r="I464" s="4">
        <f>(E464/H464)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>(((L464/60)/60)/24)+DATE(1970,1,1)</f>
        <v>41304.25</v>
      </c>
      <c r="O464" s="7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ROUND(((E465/D465)*100),0)</f>
        <v>108</v>
      </c>
      <c r="G465" t="s">
        <v>20</v>
      </c>
      <c r="H465">
        <v>2105</v>
      </c>
      <c r="I465" s="4">
        <f>(E465/H465)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>(((L465/60)/60)/24)+DATE(1970,1,1)</f>
        <v>41639.25</v>
      </c>
      <c r="O465" s="7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ROUND(((E466/D466)*100),0)</f>
        <v>133</v>
      </c>
      <c r="G466" t="s">
        <v>20</v>
      </c>
      <c r="H466">
        <v>2436</v>
      </c>
      <c r="I466" s="4">
        <f>(E466/H466)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>(((L466/60)/60)/24)+DATE(1970,1,1)</f>
        <v>43142.25</v>
      </c>
      <c r="O466" s="7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ROUND(((E467/D467)*100),0)</f>
        <v>188</v>
      </c>
      <c r="G467" t="s">
        <v>20</v>
      </c>
      <c r="H467">
        <v>80</v>
      </c>
      <c r="I467" s="4">
        <f>(E467/H467)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>(((L467/60)/60)/24)+DATE(1970,1,1)</f>
        <v>43127.25</v>
      </c>
      <c r="O467" s="7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ROUND(((E468/D468)*100),0)</f>
        <v>332</v>
      </c>
      <c r="G468" t="s">
        <v>20</v>
      </c>
      <c r="H468">
        <v>42</v>
      </c>
      <c r="I468" s="4">
        <f>(E468/H468)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>(((L468/60)/60)/24)+DATE(1970,1,1)</f>
        <v>41409.208333333336</v>
      </c>
      <c r="O468" s="7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ROUND(((E469/D469)*100),0)</f>
        <v>575</v>
      </c>
      <c r="G469" t="s">
        <v>20</v>
      </c>
      <c r="H469">
        <v>139</v>
      </c>
      <c r="I469" s="4">
        <f>(E469/H469)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>(((L469/60)/60)/24)+DATE(1970,1,1)</f>
        <v>42331.25</v>
      </c>
      <c r="O469" s="7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ROUND(((E470/D470)*100),0)</f>
        <v>41</v>
      </c>
      <c r="G470" t="s">
        <v>14</v>
      </c>
      <c r="H470">
        <v>16</v>
      </c>
      <c r="I470" s="4">
        <f>(E470/H470)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>(((L470/60)/60)/24)+DATE(1970,1,1)</f>
        <v>43569.208333333328</v>
      </c>
      <c r="O470" s="7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ROUND(((E471/D471)*100),0)</f>
        <v>184</v>
      </c>
      <c r="G471" t="s">
        <v>20</v>
      </c>
      <c r="H471">
        <v>159</v>
      </c>
      <c r="I471" s="4">
        <f>(E471/H471)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>(((L471/60)/60)/24)+DATE(1970,1,1)</f>
        <v>42142.208333333328</v>
      </c>
      <c r="O471" s="7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ROUND(((E472/D472)*100),0)</f>
        <v>286</v>
      </c>
      <c r="G472" t="s">
        <v>20</v>
      </c>
      <c r="H472">
        <v>381</v>
      </c>
      <c r="I472" s="4">
        <f>(E472/H472)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>(((L472/60)/60)/24)+DATE(1970,1,1)</f>
        <v>42716.25</v>
      </c>
      <c r="O472" s="7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ROUND(((E473/D473)*100),0)</f>
        <v>319</v>
      </c>
      <c r="G473" t="s">
        <v>20</v>
      </c>
      <c r="H473">
        <v>194</v>
      </c>
      <c r="I473" s="4">
        <f>(E473/H473)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>(((L473/60)/60)/24)+DATE(1970,1,1)</f>
        <v>41031.208333333336</v>
      </c>
      <c r="O473" s="7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ROUND(((E474/D474)*100),0)</f>
        <v>39</v>
      </c>
      <c r="G474" t="s">
        <v>14</v>
      </c>
      <c r="H474">
        <v>575</v>
      </c>
      <c r="I474" s="4">
        <f>(E474/H474)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>(((L474/60)/60)/24)+DATE(1970,1,1)</f>
        <v>43535.208333333328</v>
      </c>
      <c r="O474" s="7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ROUND(((E475/D475)*100),0)</f>
        <v>178</v>
      </c>
      <c r="G475" t="s">
        <v>20</v>
      </c>
      <c r="H475">
        <v>106</v>
      </c>
      <c r="I475" s="4">
        <f>(E475/H475)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>(((L475/60)/60)/24)+DATE(1970,1,1)</f>
        <v>43277.208333333328</v>
      </c>
      <c r="O475" s="7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ROUND(((E476/D476)*100),0)</f>
        <v>365</v>
      </c>
      <c r="G476" t="s">
        <v>20</v>
      </c>
      <c r="H476">
        <v>142</v>
      </c>
      <c r="I476" s="4">
        <f>(E476/H476)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>(((L476/60)/60)/24)+DATE(1970,1,1)</f>
        <v>41989.25</v>
      </c>
      <c r="O476" s="7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ROUND(((E477/D477)*100),0)</f>
        <v>114</v>
      </c>
      <c r="G477" t="s">
        <v>20</v>
      </c>
      <c r="H477">
        <v>211</v>
      </c>
      <c r="I477" s="4">
        <f>(E477/H477)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>(((L477/60)/60)/24)+DATE(1970,1,1)</f>
        <v>41450.208333333336</v>
      </c>
      <c r="O477" s="7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ROUND(((E478/D478)*100),0)</f>
        <v>30</v>
      </c>
      <c r="G478" t="s">
        <v>14</v>
      </c>
      <c r="H478">
        <v>1120</v>
      </c>
      <c r="I478" s="4">
        <f>(E478/H478)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>(((L478/60)/60)/24)+DATE(1970,1,1)</f>
        <v>43322.208333333328</v>
      </c>
      <c r="O478" s="7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ROUND(((E479/D479)*100),0)</f>
        <v>54</v>
      </c>
      <c r="G479" t="s">
        <v>14</v>
      </c>
      <c r="H479">
        <v>113</v>
      </c>
      <c r="I479" s="4">
        <f>(E479/H479)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>(((L479/60)/60)/24)+DATE(1970,1,1)</f>
        <v>40720.208333333336</v>
      </c>
      <c r="O479" s="7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ROUND(((E480/D480)*100),0)</f>
        <v>236</v>
      </c>
      <c r="G480" t="s">
        <v>20</v>
      </c>
      <c r="H480">
        <v>2756</v>
      </c>
      <c r="I480" s="4">
        <f>(E480/H480)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>(((L480/60)/60)/24)+DATE(1970,1,1)</f>
        <v>42072.208333333328</v>
      </c>
      <c r="O480" s="7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ROUND(((E481/D481)*100),0)</f>
        <v>513</v>
      </c>
      <c r="G481" t="s">
        <v>20</v>
      </c>
      <c r="H481">
        <v>173</v>
      </c>
      <c r="I481" s="4">
        <f>(E481/H481)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>(((L481/60)/60)/24)+DATE(1970,1,1)</f>
        <v>42945.208333333328</v>
      </c>
      <c r="O481" s="7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ROUND(((E482/D482)*100),0)</f>
        <v>101</v>
      </c>
      <c r="G482" t="s">
        <v>20</v>
      </c>
      <c r="H482">
        <v>87</v>
      </c>
      <c r="I482" s="4">
        <f>(E482/H482)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>(((L482/60)/60)/24)+DATE(1970,1,1)</f>
        <v>40248.25</v>
      </c>
      <c r="O482" s="7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ROUND(((E483/D483)*100),0)</f>
        <v>81</v>
      </c>
      <c r="G483" t="s">
        <v>14</v>
      </c>
      <c r="H483">
        <v>1538</v>
      </c>
      <c r="I483" s="4">
        <f>(E483/H483)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>(((L483/60)/60)/24)+DATE(1970,1,1)</f>
        <v>41913.208333333336</v>
      </c>
      <c r="O483" s="7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ROUND(((E484/D484)*100),0)</f>
        <v>16</v>
      </c>
      <c r="G484" t="s">
        <v>14</v>
      </c>
      <c r="H484">
        <v>9</v>
      </c>
      <c r="I484" s="4">
        <f>(E484/H484)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>(((L484/60)/60)/24)+DATE(1970,1,1)</f>
        <v>40963.25</v>
      </c>
      <c r="O484" s="7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ROUND(((E485/D485)*100),0)</f>
        <v>53</v>
      </c>
      <c r="G485" t="s">
        <v>14</v>
      </c>
      <c r="H485">
        <v>554</v>
      </c>
      <c r="I485" s="4">
        <f>(E485/H485)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>(((L485/60)/60)/24)+DATE(1970,1,1)</f>
        <v>43811.25</v>
      </c>
      <c r="O485" s="7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ROUND(((E486/D486)*100),0)</f>
        <v>260</v>
      </c>
      <c r="G486" t="s">
        <v>20</v>
      </c>
      <c r="H486">
        <v>1572</v>
      </c>
      <c r="I486" s="4">
        <f>(E486/H486)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>(((L486/60)/60)/24)+DATE(1970,1,1)</f>
        <v>41855.208333333336</v>
      </c>
      <c r="O486" s="7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ROUND(((E487/D487)*100),0)</f>
        <v>31</v>
      </c>
      <c r="G487" t="s">
        <v>14</v>
      </c>
      <c r="H487">
        <v>648</v>
      </c>
      <c r="I487" s="4">
        <f>(E487/H487)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>(((L487/60)/60)/24)+DATE(1970,1,1)</f>
        <v>43626.208333333328</v>
      </c>
      <c r="O487" s="7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ROUND(((E488/D488)*100),0)</f>
        <v>14</v>
      </c>
      <c r="G488" t="s">
        <v>14</v>
      </c>
      <c r="H488">
        <v>21</v>
      </c>
      <c r="I488" s="4">
        <f>(E488/H488)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>(((L488/60)/60)/24)+DATE(1970,1,1)</f>
        <v>43168.25</v>
      </c>
      <c r="O488" s="7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ROUND(((E489/D489)*100),0)</f>
        <v>179</v>
      </c>
      <c r="G489" t="s">
        <v>20</v>
      </c>
      <c r="H489">
        <v>2346</v>
      </c>
      <c r="I489" s="4">
        <f>(E489/H489)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>(((L489/60)/60)/24)+DATE(1970,1,1)</f>
        <v>42845.208333333328</v>
      </c>
      <c r="O489" s="7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ROUND(((E490/D490)*100),0)</f>
        <v>220</v>
      </c>
      <c r="G490" t="s">
        <v>20</v>
      </c>
      <c r="H490">
        <v>115</v>
      </c>
      <c r="I490" s="4">
        <f>(E490/H490)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>(((L490/60)/60)/24)+DATE(1970,1,1)</f>
        <v>42403.25</v>
      </c>
      <c r="O490" s="7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ROUND(((E491/D491)*100),0)</f>
        <v>102</v>
      </c>
      <c r="G491" t="s">
        <v>20</v>
      </c>
      <c r="H491">
        <v>85</v>
      </c>
      <c r="I491" s="4">
        <f>(E491/H491)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>(((L491/60)/60)/24)+DATE(1970,1,1)</f>
        <v>40406.208333333336</v>
      </c>
      <c r="O491" s="7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ROUND(((E492/D492)*100),0)</f>
        <v>192</v>
      </c>
      <c r="G492" t="s">
        <v>20</v>
      </c>
      <c r="H492">
        <v>144</v>
      </c>
      <c r="I492" s="4">
        <f>(E492/H492)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>(((L492/60)/60)/24)+DATE(1970,1,1)</f>
        <v>43786.25</v>
      </c>
      <c r="O492" s="7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ROUND(((E493/D493)*100),0)</f>
        <v>305</v>
      </c>
      <c r="G493" t="s">
        <v>20</v>
      </c>
      <c r="H493">
        <v>2443</v>
      </c>
      <c r="I493" s="4">
        <f>(E493/H493)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>(((L493/60)/60)/24)+DATE(1970,1,1)</f>
        <v>41456.208333333336</v>
      </c>
      <c r="O493" s="7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ROUND(((E494/D494)*100),0)</f>
        <v>24</v>
      </c>
      <c r="G494" t="s">
        <v>74</v>
      </c>
      <c r="H494">
        <v>595</v>
      </c>
      <c r="I494" s="4">
        <f>(E494/H494)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>(((L494/60)/60)/24)+DATE(1970,1,1)</f>
        <v>40336.208333333336</v>
      </c>
      <c r="O494" s="7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ROUND(((E495/D495)*100),0)</f>
        <v>724</v>
      </c>
      <c r="G495" t="s">
        <v>20</v>
      </c>
      <c r="H495">
        <v>64</v>
      </c>
      <c r="I495" s="4">
        <f>(E495/H495)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>(((L495/60)/60)/24)+DATE(1970,1,1)</f>
        <v>43645.208333333328</v>
      </c>
      <c r="O495" s="7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ROUND(((E496/D496)*100),0)</f>
        <v>547</v>
      </c>
      <c r="G496" t="s">
        <v>20</v>
      </c>
      <c r="H496">
        <v>268</v>
      </c>
      <c r="I496" s="4">
        <f>(E496/H496)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>(((L496/60)/60)/24)+DATE(1970,1,1)</f>
        <v>40990.208333333336</v>
      </c>
      <c r="O496" s="7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ROUND(((E497/D497)*100),0)</f>
        <v>415</v>
      </c>
      <c r="G497" t="s">
        <v>20</v>
      </c>
      <c r="H497">
        <v>195</v>
      </c>
      <c r="I497" s="4">
        <f>(E497/H497)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>(((L497/60)/60)/24)+DATE(1970,1,1)</f>
        <v>41800.208333333336</v>
      </c>
      <c r="O497" s="7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ROUND(((E498/D498)*100),0)</f>
        <v>1</v>
      </c>
      <c r="G498" t="s">
        <v>14</v>
      </c>
      <c r="H498">
        <v>54</v>
      </c>
      <c r="I498" s="4">
        <f>(E498/H498)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>(((L498/60)/60)/24)+DATE(1970,1,1)</f>
        <v>42876.208333333328</v>
      </c>
      <c r="O498" s="7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ROUND(((E499/D499)*100),0)</f>
        <v>34</v>
      </c>
      <c r="G499" t="s">
        <v>14</v>
      </c>
      <c r="H499">
        <v>120</v>
      </c>
      <c r="I499" s="4">
        <f>(E499/H499)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>(((L499/60)/60)/24)+DATE(1970,1,1)</f>
        <v>42724.25</v>
      </c>
      <c r="O499" s="7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ROUND(((E500/D500)*100),0)</f>
        <v>24</v>
      </c>
      <c r="G500" t="s">
        <v>14</v>
      </c>
      <c r="H500">
        <v>579</v>
      </c>
      <c r="I500" s="4">
        <f>(E500/H500)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>(((L500/60)/60)/24)+DATE(1970,1,1)</f>
        <v>42005.25</v>
      </c>
      <c r="O500" s="7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ROUND(((E501/D501)*100),0)</f>
        <v>48</v>
      </c>
      <c r="G501" t="s">
        <v>14</v>
      </c>
      <c r="H501">
        <v>2072</v>
      </c>
      <c r="I501" s="4">
        <f>(E501/H501)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>(((L501/60)/60)/24)+DATE(1970,1,1)</f>
        <v>42444.208333333328</v>
      </c>
      <c r="O501" s="7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ROUND(((E502/D502)*100),0)</f>
        <v>0</v>
      </c>
      <c r="G502" t="s">
        <v>14</v>
      </c>
      <c r="H502">
        <v>0</v>
      </c>
      <c r="I502" s="4" t="e">
        <f>(E502/H502)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>(((L502/60)/60)/24)+DATE(1970,1,1)</f>
        <v>41395.208333333336</v>
      </c>
      <c r="O502" s="7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ROUND(((E503/D503)*100),0)</f>
        <v>70</v>
      </c>
      <c r="G503" t="s">
        <v>14</v>
      </c>
      <c r="H503">
        <v>1796</v>
      </c>
      <c r="I503" s="4">
        <f>(E503/H503)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>(((L503/60)/60)/24)+DATE(1970,1,1)</f>
        <v>41345.208333333336</v>
      </c>
      <c r="O503" s="7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ROUND(((E504/D504)*100),0)</f>
        <v>530</v>
      </c>
      <c r="G504" t="s">
        <v>20</v>
      </c>
      <c r="H504">
        <v>186</v>
      </c>
      <c r="I504" s="4">
        <f>(E504/H504)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>(((L504/60)/60)/24)+DATE(1970,1,1)</f>
        <v>41117.208333333336</v>
      </c>
      <c r="O504" s="7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ROUND(((E505/D505)*100),0)</f>
        <v>180</v>
      </c>
      <c r="G505" t="s">
        <v>20</v>
      </c>
      <c r="H505">
        <v>460</v>
      </c>
      <c r="I505" s="4">
        <f>(E505/H505)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>(((L505/60)/60)/24)+DATE(1970,1,1)</f>
        <v>42186.208333333328</v>
      </c>
      <c r="O505" s="7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ROUND(((E506/D506)*100),0)</f>
        <v>92</v>
      </c>
      <c r="G506" t="s">
        <v>14</v>
      </c>
      <c r="H506">
        <v>62</v>
      </c>
      <c r="I506" s="4">
        <f>(E506/H506)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>(((L506/60)/60)/24)+DATE(1970,1,1)</f>
        <v>42142.208333333328</v>
      </c>
      <c r="O506" s="7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ROUND(((E507/D507)*100),0)</f>
        <v>14</v>
      </c>
      <c r="G507" t="s">
        <v>14</v>
      </c>
      <c r="H507">
        <v>347</v>
      </c>
      <c r="I507" s="4">
        <f>(E507/H507)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>(((L507/60)/60)/24)+DATE(1970,1,1)</f>
        <v>41341.25</v>
      </c>
      <c r="O507" s="7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ROUND(((E508/D508)*100),0)</f>
        <v>927</v>
      </c>
      <c r="G508" t="s">
        <v>20</v>
      </c>
      <c r="H508">
        <v>2528</v>
      </c>
      <c r="I508" s="4">
        <f>(E508/H508)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>(((L508/60)/60)/24)+DATE(1970,1,1)</f>
        <v>43062.25</v>
      </c>
      <c r="O508" s="7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ROUND(((E509/D509)*100),0)</f>
        <v>40</v>
      </c>
      <c r="G509" t="s">
        <v>14</v>
      </c>
      <c r="H509">
        <v>19</v>
      </c>
      <c r="I509" s="4">
        <f>(E509/H509)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>(((L509/60)/60)/24)+DATE(1970,1,1)</f>
        <v>41373.208333333336</v>
      </c>
      <c r="O509" s="7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ROUND(((E510/D510)*100),0)</f>
        <v>112</v>
      </c>
      <c r="G510" t="s">
        <v>20</v>
      </c>
      <c r="H510">
        <v>3657</v>
      </c>
      <c r="I510" s="4">
        <f>(E510/H510)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>(((L510/60)/60)/24)+DATE(1970,1,1)</f>
        <v>43310.208333333328</v>
      </c>
      <c r="O510" s="7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ROUND(((E511/D511)*100),0)</f>
        <v>71</v>
      </c>
      <c r="G511" t="s">
        <v>14</v>
      </c>
      <c r="H511">
        <v>1258</v>
      </c>
      <c r="I511" s="4">
        <f>(E511/H511)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>(((L511/60)/60)/24)+DATE(1970,1,1)</f>
        <v>41034.208333333336</v>
      </c>
      <c r="O511" s="7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ROUND(((E512/D512)*100),0)</f>
        <v>119</v>
      </c>
      <c r="G512" t="s">
        <v>20</v>
      </c>
      <c r="H512">
        <v>131</v>
      </c>
      <c r="I512" s="4">
        <f>(E512/H512)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>(((L512/60)/60)/24)+DATE(1970,1,1)</f>
        <v>43251.208333333328</v>
      </c>
      <c r="O512" s="7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ROUND(((E513/D513)*100),0)</f>
        <v>24</v>
      </c>
      <c r="G513" t="s">
        <v>14</v>
      </c>
      <c r="H513">
        <v>362</v>
      </c>
      <c r="I513" s="4">
        <f>(E513/H513)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>(((L513/60)/60)/24)+DATE(1970,1,1)</f>
        <v>43671.208333333328</v>
      </c>
      <c r="O513" s="7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ROUND(((E514/D514)*100),0)</f>
        <v>139</v>
      </c>
      <c r="G514" t="s">
        <v>20</v>
      </c>
      <c r="H514">
        <v>239</v>
      </c>
      <c r="I514" s="4">
        <f>(E514/H514)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>(((L514/60)/60)/24)+DATE(1970,1,1)</f>
        <v>41825.208333333336</v>
      </c>
      <c r="O514" s="7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ROUND(((E515/D515)*100),0)</f>
        <v>39</v>
      </c>
      <c r="G515" t="s">
        <v>74</v>
      </c>
      <c r="H515">
        <v>35</v>
      </c>
      <c r="I515" s="4">
        <f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>(((L515/60)/60)/24)+DATE(1970,1,1)</f>
        <v>40430.208333333336</v>
      </c>
      <c r="O515" s="7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ROUND(((E516/D516)*100),0)</f>
        <v>22</v>
      </c>
      <c r="G516" t="s">
        <v>74</v>
      </c>
      <c r="H516">
        <v>528</v>
      </c>
      <c r="I516" s="4">
        <f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>(((L516/60)/60)/24)+DATE(1970,1,1)</f>
        <v>41614.25</v>
      </c>
      <c r="O516" s="7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ROUND(((E517/D517)*100),0)</f>
        <v>56</v>
      </c>
      <c r="G517" t="s">
        <v>14</v>
      </c>
      <c r="H517">
        <v>133</v>
      </c>
      <c r="I517" s="4">
        <f>(E517/H517)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>(((L517/60)/60)/24)+DATE(1970,1,1)</f>
        <v>40900.25</v>
      </c>
      <c r="O517" s="7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ROUND(((E518/D518)*100),0)</f>
        <v>43</v>
      </c>
      <c r="G518" t="s">
        <v>14</v>
      </c>
      <c r="H518">
        <v>846</v>
      </c>
      <c r="I518" s="4">
        <f>(E518/H518)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>(((L518/60)/60)/24)+DATE(1970,1,1)</f>
        <v>40396.208333333336</v>
      </c>
      <c r="O518" s="7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ROUND(((E519/D519)*100),0)</f>
        <v>112</v>
      </c>
      <c r="G519" t="s">
        <v>20</v>
      </c>
      <c r="H519">
        <v>78</v>
      </c>
      <c r="I519" s="4">
        <f>(E519/H519)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>(((L519/60)/60)/24)+DATE(1970,1,1)</f>
        <v>42860.208333333328</v>
      </c>
      <c r="O519" s="7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ROUND(((E520/D520)*100),0)</f>
        <v>7</v>
      </c>
      <c r="G520" t="s">
        <v>14</v>
      </c>
      <c r="H520">
        <v>10</v>
      </c>
      <c r="I520" s="4">
        <f>(E520/H520)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>(((L520/60)/60)/24)+DATE(1970,1,1)</f>
        <v>43154.25</v>
      </c>
      <c r="O520" s="7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ROUND(((E521/D521)*100),0)</f>
        <v>102</v>
      </c>
      <c r="G521" t="s">
        <v>20</v>
      </c>
      <c r="H521">
        <v>1773</v>
      </c>
      <c r="I521" s="4">
        <f>(E521/H521)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>(((L521/60)/60)/24)+DATE(1970,1,1)</f>
        <v>42012.25</v>
      </c>
      <c r="O521" s="7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ROUND(((E522/D522)*100),0)</f>
        <v>426</v>
      </c>
      <c r="G522" t="s">
        <v>20</v>
      </c>
      <c r="H522">
        <v>32</v>
      </c>
      <c r="I522" s="4">
        <f>(E522/H522)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>(((L522/60)/60)/24)+DATE(1970,1,1)</f>
        <v>43574.208333333328</v>
      </c>
      <c r="O522" s="7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ROUND(((E523/D523)*100),0)</f>
        <v>146</v>
      </c>
      <c r="G523" t="s">
        <v>20</v>
      </c>
      <c r="H523">
        <v>369</v>
      </c>
      <c r="I523" s="4">
        <f>(E523/H523)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>(((L523/60)/60)/24)+DATE(1970,1,1)</f>
        <v>42605.208333333328</v>
      </c>
      <c r="O523" s="7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ROUND(((E524/D524)*100),0)</f>
        <v>32</v>
      </c>
      <c r="G524" t="s">
        <v>14</v>
      </c>
      <c r="H524">
        <v>191</v>
      </c>
      <c r="I524" s="4">
        <f>(E524/H524)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>(((L524/60)/60)/24)+DATE(1970,1,1)</f>
        <v>41093.208333333336</v>
      </c>
      <c r="O524" s="7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ROUND(((E525/D525)*100),0)</f>
        <v>700</v>
      </c>
      <c r="G525" t="s">
        <v>20</v>
      </c>
      <c r="H525">
        <v>89</v>
      </c>
      <c r="I525" s="4">
        <f>(E525/H525)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>(((L525/60)/60)/24)+DATE(1970,1,1)</f>
        <v>40241.25</v>
      </c>
      <c r="O525" s="7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ROUND(((E526/D526)*100),0)</f>
        <v>84</v>
      </c>
      <c r="G526" t="s">
        <v>14</v>
      </c>
      <c r="H526">
        <v>1979</v>
      </c>
      <c r="I526" s="4">
        <f>(E526/H526)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>(((L526/60)/60)/24)+DATE(1970,1,1)</f>
        <v>40294.208333333336</v>
      </c>
      <c r="O526" s="7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ROUND(((E527/D527)*100),0)</f>
        <v>84</v>
      </c>
      <c r="G527" t="s">
        <v>14</v>
      </c>
      <c r="H527">
        <v>63</v>
      </c>
      <c r="I527" s="4">
        <f>(E527/H527)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>(((L527/60)/60)/24)+DATE(1970,1,1)</f>
        <v>40505.25</v>
      </c>
      <c r="O527" s="7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ROUND(((E528/D528)*100),0)</f>
        <v>156</v>
      </c>
      <c r="G528" t="s">
        <v>20</v>
      </c>
      <c r="H528">
        <v>147</v>
      </c>
      <c r="I528" s="4">
        <f>(E528/H528)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>(((L528/60)/60)/24)+DATE(1970,1,1)</f>
        <v>42364.25</v>
      </c>
      <c r="O528" s="7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ROUND(((E529/D529)*100),0)</f>
        <v>100</v>
      </c>
      <c r="G529" t="s">
        <v>14</v>
      </c>
      <c r="H529">
        <v>6080</v>
      </c>
      <c r="I529" s="4">
        <f>(E529/H529)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>(((L529/60)/60)/24)+DATE(1970,1,1)</f>
        <v>42405.25</v>
      </c>
      <c r="O529" s="7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ROUND(((E530/D530)*100),0)</f>
        <v>80</v>
      </c>
      <c r="G530" t="s">
        <v>14</v>
      </c>
      <c r="H530">
        <v>80</v>
      </c>
      <c r="I530" s="4">
        <f>(E530/H530)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>(((L530/60)/60)/24)+DATE(1970,1,1)</f>
        <v>41601.25</v>
      </c>
      <c r="O530" s="7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ROUND(((E531/D531)*100),0)</f>
        <v>11</v>
      </c>
      <c r="G531" t="s">
        <v>14</v>
      </c>
      <c r="H531">
        <v>9</v>
      </c>
      <c r="I531" s="4">
        <f>(E531/H531)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>(((L531/60)/60)/24)+DATE(1970,1,1)</f>
        <v>41769.208333333336</v>
      </c>
      <c r="O531" s="7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ROUND(((E532/D532)*100),0)</f>
        <v>92</v>
      </c>
      <c r="G532" t="s">
        <v>14</v>
      </c>
      <c r="H532">
        <v>1784</v>
      </c>
      <c r="I532" s="4">
        <f>(E532/H532)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>(((L532/60)/60)/24)+DATE(1970,1,1)</f>
        <v>40421.208333333336</v>
      </c>
      <c r="O532" s="7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ROUND(((E533/D533)*100),0)</f>
        <v>96</v>
      </c>
      <c r="G533" t="s">
        <v>47</v>
      </c>
      <c r="H533">
        <v>3640</v>
      </c>
      <c r="I533" s="4">
        <f>(E533/H533)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>(((L533/60)/60)/24)+DATE(1970,1,1)</f>
        <v>41589.25</v>
      </c>
      <c r="O533" s="7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ROUND(((E534/D534)*100),0)</f>
        <v>503</v>
      </c>
      <c r="G534" t="s">
        <v>20</v>
      </c>
      <c r="H534">
        <v>126</v>
      </c>
      <c r="I534" s="4">
        <f>(E534/H534)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>(((L534/60)/60)/24)+DATE(1970,1,1)</f>
        <v>43125.25</v>
      </c>
      <c r="O534" s="7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ROUND(((E535/D535)*100),0)</f>
        <v>159</v>
      </c>
      <c r="G535" t="s">
        <v>20</v>
      </c>
      <c r="H535">
        <v>2218</v>
      </c>
      <c r="I535" s="4">
        <f>(E535/H535)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>(((L535/60)/60)/24)+DATE(1970,1,1)</f>
        <v>41479.208333333336</v>
      </c>
      <c r="O535" s="7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ROUND(((E536/D536)*100),0)</f>
        <v>15</v>
      </c>
      <c r="G536" t="s">
        <v>14</v>
      </c>
      <c r="H536">
        <v>243</v>
      </c>
      <c r="I536" s="4">
        <f>(E536/H536)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>(((L536/60)/60)/24)+DATE(1970,1,1)</f>
        <v>43329.208333333328</v>
      </c>
      <c r="O536" s="7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ROUND(((E537/D537)*100),0)</f>
        <v>482</v>
      </c>
      <c r="G537" t="s">
        <v>20</v>
      </c>
      <c r="H537">
        <v>202</v>
      </c>
      <c r="I537" s="4">
        <f>(E537/H537)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>(((L537/60)/60)/24)+DATE(1970,1,1)</f>
        <v>43259.208333333328</v>
      </c>
      <c r="O537" s="7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ROUND(((E538/D538)*100),0)</f>
        <v>150</v>
      </c>
      <c r="G538" t="s">
        <v>20</v>
      </c>
      <c r="H538">
        <v>140</v>
      </c>
      <c r="I538" s="4">
        <f>(E538/H538)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>(((L538/60)/60)/24)+DATE(1970,1,1)</f>
        <v>40414.208333333336</v>
      </c>
      <c r="O538" s="7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ROUND(((E539/D539)*100),0)</f>
        <v>117</v>
      </c>
      <c r="G539" t="s">
        <v>20</v>
      </c>
      <c r="H539">
        <v>1052</v>
      </c>
      <c r="I539" s="4">
        <f>(E539/H539)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>(((L539/60)/60)/24)+DATE(1970,1,1)</f>
        <v>43342.208333333328</v>
      </c>
      <c r="O539" s="7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ROUND(((E540/D540)*100),0)</f>
        <v>38</v>
      </c>
      <c r="G540" t="s">
        <v>14</v>
      </c>
      <c r="H540">
        <v>1296</v>
      </c>
      <c r="I540" s="4">
        <f>(E540/H540)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>(((L540/60)/60)/24)+DATE(1970,1,1)</f>
        <v>41539.208333333336</v>
      </c>
      <c r="O540" s="7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ROUND(((E541/D541)*100),0)</f>
        <v>73</v>
      </c>
      <c r="G541" t="s">
        <v>14</v>
      </c>
      <c r="H541">
        <v>77</v>
      </c>
      <c r="I541" s="4">
        <f>(E541/H541)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>(((L541/60)/60)/24)+DATE(1970,1,1)</f>
        <v>43647.208333333328</v>
      </c>
      <c r="O541" s="7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ROUND(((E542/D542)*100),0)</f>
        <v>266</v>
      </c>
      <c r="G542" t="s">
        <v>20</v>
      </c>
      <c r="H542">
        <v>247</v>
      </c>
      <c r="I542" s="4">
        <f>(E542/H542)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>(((L542/60)/60)/24)+DATE(1970,1,1)</f>
        <v>43225.208333333328</v>
      </c>
      <c r="O542" s="7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ROUND(((E543/D543)*100),0)</f>
        <v>24</v>
      </c>
      <c r="G543" t="s">
        <v>14</v>
      </c>
      <c r="H543">
        <v>395</v>
      </c>
      <c r="I543" s="4">
        <f>(E543/H543)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>(((L543/60)/60)/24)+DATE(1970,1,1)</f>
        <v>42165.208333333328</v>
      </c>
      <c r="O543" s="7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ROUND(((E544/D544)*100),0)</f>
        <v>3</v>
      </c>
      <c r="G544" t="s">
        <v>14</v>
      </c>
      <c r="H544">
        <v>49</v>
      </c>
      <c r="I544" s="4">
        <f>(E544/H544)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>(((L544/60)/60)/24)+DATE(1970,1,1)</f>
        <v>42391.25</v>
      </c>
      <c r="O544" s="7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ROUND(((E545/D545)*100),0)</f>
        <v>16</v>
      </c>
      <c r="G545" t="s">
        <v>14</v>
      </c>
      <c r="H545">
        <v>180</v>
      </c>
      <c r="I545" s="4">
        <f>(E545/H545)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>(((L545/60)/60)/24)+DATE(1970,1,1)</f>
        <v>41528.208333333336</v>
      </c>
      <c r="O545" s="7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ROUND(((E546/D546)*100),0)</f>
        <v>277</v>
      </c>
      <c r="G546" t="s">
        <v>20</v>
      </c>
      <c r="H546">
        <v>84</v>
      </c>
      <c r="I546" s="4">
        <f>(E546/H546)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>(((L546/60)/60)/24)+DATE(1970,1,1)</f>
        <v>42377.25</v>
      </c>
      <c r="O546" s="7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ROUND(((E547/D547)*100),0)</f>
        <v>89</v>
      </c>
      <c r="G547" t="s">
        <v>14</v>
      </c>
      <c r="H547">
        <v>2690</v>
      </c>
      <c r="I547" s="4">
        <f>(E547/H547)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>(((L547/60)/60)/24)+DATE(1970,1,1)</f>
        <v>43824.25</v>
      </c>
      <c r="O547" s="7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ROUND(((E548/D548)*100),0)</f>
        <v>164</v>
      </c>
      <c r="G548" t="s">
        <v>20</v>
      </c>
      <c r="H548">
        <v>88</v>
      </c>
      <c r="I548" s="4">
        <f>(E548/H548)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>(((L548/60)/60)/24)+DATE(1970,1,1)</f>
        <v>43360.208333333328</v>
      </c>
      <c r="O548" s="7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ROUND(((E549/D549)*100),0)</f>
        <v>969</v>
      </c>
      <c r="G549" t="s">
        <v>20</v>
      </c>
      <c r="H549">
        <v>156</v>
      </c>
      <c r="I549" s="4">
        <f>(E549/H549)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>(((L549/60)/60)/24)+DATE(1970,1,1)</f>
        <v>42029.25</v>
      </c>
      <c r="O549" s="7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ROUND(((E550/D550)*100),0)</f>
        <v>271</v>
      </c>
      <c r="G550" t="s">
        <v>20</v>
      </c>
      <c r="H550">
        <v>2985</v>
      </c>
      <c r="I550" s="4">
        <f>(E550/H550)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>(((L550/60)/60)/24)+DATE(1970,1,1)</f>
        <v>42461.208333333328</v>
      </c>
      <c r="O550" s="7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ROUND(((E551/D551)*100),0)</f>
        <v>284</v>
      </c>
      <c r="G551" t="s">
        <v>20</v>
      </c>
      <c r="H551">
        <v>762</v>
      </c>
      <c r="I551" s="4">
        <f>(E551/H551)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>(((L551/60)/60)/24)+DATE(1970,1,1)</f>
        <v>41422.208333333336</v>
      </c>
      <c r="O551" s="7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ROUND(((E552/D552)*100),0)</f>
        <v>4</v>
      </c>
      <c r="G552" t="s">
        <v>74</v>
      </c>
      <c r="H552">
        <v>1</v>
      </c>
      <c r="I552" s="4">
        <f>(E552/H552)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>(((L552/60)/60)/24)+DATE(1970,1,1)</f>
        <v>40968.25</v>
      </c>
      <c r="O552" s="7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ROUND(((E553/D553)*100),0)</f>
        <v>59</v>
      </c>
      <c r="G553" t="s">
        <v>14</v>
      </c>
      <c r="H553">
        <v>2779</v>
      </c>
      <c r="I553" s="4">
        <f>(E553/H553)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>(((L553/60)/60)/24)+DATE(1970,1,1)</f>
        <v>41993.25</v>
      </c>
      <c r="O553" s="7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ROUND(((E554/D554)*100),0)</f>
        <v>99</v>
      </c>
      <c r="G554" t="s">
        <v>14</v>
      </c>
      <c r="H554">
        <v>92</v>
      </c>
      <c r="I554" s="4">
        <f>(E554/H554)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>(((L554/60)/60)/24)+DATE(1970,1,1)</f>
        <v>42700.25</v>
      </c>
      <c r="O554" s="7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ROUND(((E555/D555)*100),0)</f>
        <v>44</v>
      </c>
      <c r="G555" t="s">
        <v>14</v>
      </c>
      <c r="H555">
        <v>1028</v>
      </c>
      <c r="I555" s="4">
        <f>(E555/H555)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>(((L555/60)/60)/24)+DATE(1970,1,1)</f>
        <v>40545.25</v>
      </c>
      <c r="O555" s="7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ROUND(((E556/D556)*100),0)</f>
        <v>152</v>
      </c>
      <c r="G556" t="s">
        <v>20</v>
      </c>
      <c r="H556">
        <v>554</v>
      </c>
      <c r="I556" s="4">
        <f>(E556/H556)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>(((L556/60)/60)/24)+DATE(1970,1,1)</f>
        <v>42723.25</v>
      </c>
      <c r="O556" s="7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ROUND(((E557/D557)*100),0)</f>
        <v>224</v>
      </c>
      <c r="G557" t="s">
        <v>20</v>
      </c>
      <c r="H557">
        <v>135</v>
      </c>
      <c r="I557" s="4">
        <f>(E557/H557)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>(((L557/60)/60)/24)+DATE(1970,1,1)</f>
        <v>41731.208333333336</v>
      </c>
      <c r="O557" s="7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ROUND(((E558/D558)*100),0)</f>
        <v>240</v>
      </c>
      <c r="G558" t="s">
        <v>20</v>
      </c>
      <c r="H558">
        <v>122</v>
      </c>
      <c r="I558" s="4">
        <f>(E558/H558)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>(((L558/60)/60)/24)+DATE(1970,1,1)</f>
        <v>40792.208333333336</v>
      </c>
      <c r="O558" s="7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ROUND(((E559/D559)*100),0)</f>
        <v>199</v>
      </c>
      <c r="G559" t="s">
        <v>20</v>
      </c>
      <c r="H559">
        <v>221</v>
      </c>
      <c r="I559" s="4">
        <f>(E559/H559)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>(((L559/60)/60)/24)+DATE(1970,1,1)</f>
        <v>42279.208333333328</v>
      </c>
      <c r="O559" s="7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ROUND(((E560/D560)*100),0)</f>
        <v>137</v>
      </c>
      <c r="G560" t="s">
        <v>20</v>
      </c>
      <c r="H560">
        <v>126</v>
      </c>
      <c r="I560" s="4">
        <f>(E560/H560)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>(((L560/60)/60)/24)+DATE(1970,1,1)</f>
        <v>42424.25</v>
      </c>
      <c r="O560" s="7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ROUND(((E561/D561)*100),0)</f>
        <v>101</v>
      </c>
      <c r="G561" t="s">
        <v>20</v>
      </c>
      <c r="H561">
        <v>1022</v>
      </c>
      <c r="I561" s="4">
        <f>(E561/H561)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>(((L561/60)/60)/24)+DATE(1970,1,1)</f>
        <v>42584.208333333328</v>
      </c>
      <c r="O561" s="7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ROUND(((E562/D562)*100),0)</f>
        <v>794</v>
      </c>
      <c r="G562" t="s">
        <v>20</v>
      </c>
      <c r="H562">
        <v>3177</v>
      </c>
      <c r="I562" s="4">
        <f>(E562/H562)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>(((L562/60)/60)/24)+DATE(1970,1,1)</f>
        <v>40865.25</v>
      </c>
      <c r="O562" s="7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ROUND(((E563/D563)*100),0)</f>
        <v>370</v>
      </c>
      <c r="G563" t="s">
        <v>20</v>
      </c>
      <c r="H563">
        <v>198</v>
      </c>
      <c r="I563" s="4">
        <f>(E563/H563)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>(((L563/60)/60)/24)+DATE(1970,1,1)</f>
        <v>40833.208333333336</v>
      </c>
      <c r="O563" s="7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ROUND(((E564/D564)*100),0)</f>
        <v>13</v>
      </c>
      <c r="G564" t="s">
        <v>14</v>
      </c>
      <c r="H564">
        <v>26</v>
      </c>
      <c r="I564" s="4">
        <f>(E564/H564)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>(((L564/60)/60)/24)+DATE(1970,1,1)</f>
        <v>43536.208333333328</v>
      </c>
      <c r="O564" s="7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ROUND(((E565/D565)*100),0)</f>
        <v>138</v>
      </c>
      <c r="G565" t="s">
        <v>20</v>
      </c>
      <c r="H565">
        <v>85</v>
      </c>
      <c r="I565" s="4">
        <f>(E565/H565)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>(((L565/60)/60)/24)+DATE(1970,1,1)</f>
        <v>43417.25</v>
      </c>
      <c r="O565" s="7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ROUND(((E566/D566)*100),0)</f>
        <v>84</v>
      </c>
      <c r="G566" t="s">
        <v>14</v>
      </c>
      <c r="H566">
        <v>1790</v>
      </c>
      <c r="I566" s="4">
        <f>(E566/H566)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>(((L566/60)/60)/24)+DATE(1970,1,1)</f>
        <v>42078.208333333328</v>
      </c>
      <c r="O566" s="7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ROUND(((E567/D567)*100),0)</f>
        <v>205</v>
      </c>
      <c r="G567" t="s">
        <v>20</v>
      </c>
      <c r="H567">
        <v>3596</v>
      </c>
      <c r="I567" s="4">
        <f>(E567/H567)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>(((L567/60)/60)/24)+DATE(1970,1,1)</f>
        <v>40862.25</v>
      </c>
      <c r="O567" s="7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ROUND(((E568/D568)*100),0)</f>
        <v>44</v>
      </c>
      <c r="G568" t="s">
        <v>14</v>
      </c>
      <c r="H568">
        <v>37</v>
      </c>
      <c r="I568" s="4">
        <f>(E568/H568)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>(((L568/60)/60)/24)+DATE(1970,1,1)</f>
        <v>42424.25</v>
      </c>
      <c r="O568" s="7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ROUND(((E569/D569)*100),0)</f>
        <v>219</v>
      </c>
      <c r="G569" t="s">
        <v>20</v>
      </c>
      <c r="H569">
        <v>244</v>
      </c>
      <c r="I569" s="4">
        <f>(E569/H569)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>(((L569/60)/60)/24)+DATE(1970,1,1)</f>
        <v>41830.208333333336</v>
      </c>
      <c r="O569" s="7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ROUND(((E570/D570)*100),0)</f>
        <v>186</v>
      </c>
      <c r="G570" t="s">
        <v>20</v>
      </c>
      <c r="H570">
        <v>5180</v>
      </c>
      <c r="I570" s="4">
        <f>(E570/H570)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>(((L570/60)/60)/24)+DATE(1970,1,1)</f>
        <v>40374.208333333336</v>
      </c>
      <c r="O570" s="7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ROUND(((E571/D571)*100),0)</f>
        <v>237</v>
      </c>
      <c r="G571" t="s">
        <v>20</v>
      </c>
      <c r="H571">
        <v>589</v>
      </c>
      <c r="I571" s="4">
        <f>(E571/H571)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>(((L571/60)/60)/24)+DATE(1970,1,1)</f>
        <v>40554.25</v>
      </c>
      <c r="O571" s="7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ROUND(((E572/D572)*100),0)</f>
        <v>306</v>
      </c>
      <c r="G572" t="s">
        <v>20</v>
      </c>
      <c r="H572">
        <v>2725</v>
      </c>
      <c r="I572" s="4">
        <f>(E572/H572)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>(((L572/60)/60)/24)+DATE(1970,1,1)</f>
        <v>41993.25</v>
      </c>
      <c r="O572" s="7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ROUND(((E573/D573)*100),0)</f>
        <v>94</v>
      </c>
      <c r="G573" t="s">
        <v>14</v>
      </c>
      <c r="H573">
        <v>35</v>
      </c>
      <c r="I573" s="4">
        <f>(E573/H573)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>(((L573/60)/60)/24)+DATE(1970,1,1)</f>
        <v>42174.208333333328</v>
      </c>
      <c r="O573" s="7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ROUND(((E574/D574)*100),0)</f>
        <v>54</v>
      </c>
      <c r="G574" t="s">
        <v>74</v>
      </c>
      <c r="H574">
        <v>94</v>
      </c>
      <c r="I574" s="4">
        <f>(E574/H574)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>(((L574/60)/60)/24)+DATE(1970,1,1)</f>
        <v>42275.208333333328</v>
      </c>
      <c r="O574" s="7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ROUND(((E575/D575)*100),0)</f>
        <v>112</v>
      </c>
      <c r="G575" t="s">
        <v>20</v>
      </c>
      <c r="H575">
        <v>300</v>
      </c>
      <c r="I575" s="4">
        <f>(E575/H575)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>(((L575/60)/60)/24)+DATE(1970,1,1)</f>
        <v>41761.208333333336</v>
      </c>
      <c r="O575" s="7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ROUND(((E576/D576)*100),0)</f>
        <v>369</v>
      </c>
      <c r="G576" t="s">
        <v>20</v>
      </c>
      <c r="H576">
        <v>144</v>
      </c>
      <c r="I576" s="4">
        <f>(E576/H576)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>(((L576/60)/60)/24)+DATE(1970,1,1)</f>
        <v>43806.25</v>
      </c>
      <c r="O576" s="7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ROUND(((E577/D577)*100),0)</f>
        <v>63</v>
      </c>
      <c r="G577" t="s">
        <v>14</v>
      </c>
      <c r="H577">
        <v>558</v>
      </c>
      <c r="I577" s="4">
        <f>(E577/H577)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>(((L577/60)/60)/24)+DATE(1970,1,1)</f>
        <v>41779.208333333336</v>
      </c>
      <c r="O577" s="7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ROUND(((E578/D578)*100),0)</f>
        <v>65</v>
      </c>
      <c r="G578" t="s">
        <v>14</v>
      </c>
      <c r="H578">
        <v>64</v>
      </c>
      <c r="I578" s="4">
        <f>(E578/H578)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>(((L578/60)/60)/24)+DATE(1970,1,1)</f>
        <v>43040.208333333328</v>
      </c>
      <c r="O578" s="7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ROUND(((E579/D579)*100),0)</f>
        <v>19</v>
      </c>
      <c r="G579" t="s">
        <v>74</v>
      </c>
      <c r="H579">
        <v>37</v>
      </c>
      <c r="I579" s="4">
        <f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>(((L579/60)/60)/24)+DATE(1970,1,1)</f>
        <v>40613.25</v>
      </c>
      <c r="O579" s="7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ROUND(((E580/D580)*100),0)</f>
        <v>17</v>
      </c>
      <c r="G580" t="s">
        <v>14</v>
      </c>
      <c r="H580">
        <v>245</v>
      </c>
      <c r="I580" s="4">
        <f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>(((L580/60)/60)/24)+DATE(1970,1,1)</f>
        <v>40878.25</v>
      </c>
      <c r="O580" s="7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ROUND(((E581/D581)*100),0)</f>
        <v>101</v>
      </c>
      <c r="G581" t="s">
        <v>20</v>
      </c>
      <c r="H581">
        <v>87</v>
      </c>
      <c r="I581" s="4">
        <f>(E581/H581)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>(((L581/60)/60)/24)+DATE(1970,1,1)</f>
        <v>40762.208333333336</v>
      </c>
      <c r="O581" s="7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ROUND(((E582/D582)*100),0)</f>
        <v>342</v>
      </c>
      <c r="G582" t="s">
        <v>20</v>
      </c>
      <c r="H582">
        <v>3116</v>
      </c>
      <c r="I582" s="4">
        <f>(E582/H582)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>(((L582/60)/60)/24)+DATE(1970,1,1)</f>
        <v>41696.25</v>
      </c>
      <c r="O582" s="7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ROUND(((E583/D583)*100),0)</f>
        <v>64</v>
      </c>
      <c r="G583" t="s">
        <v>14</v>
      </c>
      <c r="H583">
        <v>71</v>
      </c>
      <c r="I583" s="4">
        <f>(E583/H583)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>(((L583/60)/60)/24)+DATE(1970,1,1)</f>
        <v>40662.208333333336</v>
      </c>
      <c r="O583" s="7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ROUND(((E584/D584)*100),0)</f>
        <v>52</v>
      </c>
      <c r="G584" t="s">
        <v>14</v>
      </c>
      <c r="H584">
        <v>42</v>
      </c>
      <c r="I584" s="4">
        <f>(E584/H584)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>(((L584/60)/60)/24)+DATE(1970,1,1)</f>
        <v>42165.208333333328</v>
      </c>
      <c r="O584" s="7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ROUND(((E585/D585)*100),0)</f>
        <v>322</v>
      </c>
      <c r="G585" t="s">
        <v>20</v>
      </c>
      <c r="H585">
        <v>909</v>
      </c>
      <c r="I585" s="4">
        <f>(E585/H585)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>(((L585/60)/60)/24)+DATE(1970,1,1)</f>
        <v>40959.25</v>
      </c>
      <c r="O585" s="7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ROUND(((E586/D586)*100),0)</f>
        <v>120</v>
      </c>
      <c r="G586" t="s">
        <v>20</v>
      </c>
      <c r="H586">
        <v>1613</v>
      </c>
      <c r="I586" s="4">
        <f>(E586/H586)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>(((L586/60)/60)/24)+DATE(1970,1,1)</f>
        <v>41024.208333333336</v>
      </c>
      <c r="O586" s="7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ROUND(((E587/D587)*100),0)</f>
        <v>147</v>
      </c>
      <c r="G587" t="s">
        <v>20</v>
      </c>
      <c r="H587">
        <v>136</v>
      </c>
      <c r="I587" s="4">
        <f>(E587/H587)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>(((L587/60)/60)/24)+DATE(1970,1,1)</f>
        <v>40255.208333333336</v>
      </c>
      <c r="O587" s="7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ROUND(((E588/D588)*100),0)</f>
        <v>951</v>
      </c>
      <c r="G588" t="s">
        <v>20</v>
      </c>
      <c r="H588">
        <v>130</v>
      </c>
      <c r="I588" s="4">
        <f>(E588/H588)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>(((L588/60)/60)/24)+DATE(1970,1,1)</f>
        <v>40499.25</v>
      </c>
      <c r="O588" s="7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ROUND(((E589/D589)*100),0)</f>
        <v>73</v>
      </c>
      <c r="G589" t="s">
        <v>14</v>
      </c>
      <c r="H589">
        <v>156</v>
      </c>
      <c r="I589" s="4">
        <f>(E589/H589)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>(((L589/60)/60)/24)+DATE(1970,1,1)</f>
        <v>43484.25</v>
      </c>
      <c r="O589" s="7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ROUND(((E590/D590)*100),0)</f>
        <v>79</v>
      </c>
      <c r="G590" t="s">
        <v>14</v>
      </c>
      <c r="H590">
        <v>1368</v>
      </c>
      <c r="I590" s="4">
        <f>(E590/H590)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>(((L590/60)/60)/24)+DATE(1970,1,1)</f>
        <v>40262.208333333336</v>
      </c>
      <c r="O590" s="7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ROUND(((E591/D591)*100),0)</f>
        <v>65</v>
      </c>
      <c r="G591" t="s">
        <v>14</v>
      </c>
      <c r="H591">
        <v>102</v>
      </c>
      <c r="I591" s="4">
        <f>(E591/H591)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>(((L591/60)/60)/24)+DATE(1970,1,1)</f>
        <v>42190.208333333328</v>
      </c>
      <c r="O591" s="7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ROUND(((E592/D592)*100),0)</f>
        <v>82</v>
      </c>
      <c r="G592" t="s">
        <v>14</v>
      </c>
      <c r="H592">
        <v>86</v>
      </c>
      <c r="I592" s="4">
        <f>(E592/H592)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>(((L592/60)/60)/24)+DATE(1970,1,1)</f>
        <v>41994.25</v>
      </c>
      <c r="O592" s="7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ROUND(((E593/D593)*100),0)</f>
        <v>1038</v>
      </c>
      <c r="G593" t="s">
        <v>20</v>
      </c>
      <c r="H593">
        <v>102</v>
      </c>
      <c r="I593" s="4">
        <f>(E593/H593)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>(((L593/60)/60)/24)+DATE(1970,1,1)</f>
        <v>40373.208333333336</v>
      </c>
      <c r="O593" s="7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ROUND(((E594/D594)*100),0)</f>
        <v>13</v>
      </c>
      <c r="G594" t="s">
        <v>14</v>
      </c>
      <c r="H594">
        <v>253</v>
      </c>
      <c r="I594" s="4">
        <f>(E594/H594)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>(((L594/60)/60)/24)+DATE(1970,1,1)</f>
        <v>41789.208333333336</v>
      </c>
      <c r="O594" s="7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ROUND(((E595/D595)*100),0)</f>
        <v>155</v>
      </c>
      <c r="G595" t="s">
        <v>20</v>
      </c>
      <c r="H595">
        <v>4006</v>
      </c>
      <c r="I595" s="4">
        <f>(E595/H595)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>(((L595/60)/60)/24)+DATE(1970,1,1)</f>
        <v>41724.208333333336</v>
      </c>
      <c r="O595" s="7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ROUND(((E596/D596)*100),0)</f>
        <v>7</v>
      </c>
      <c r="G596" t="s">
        <v>14</v>
      </c>
      <c r="H596">
        <v>157</v>
      </c>
      <c r="I596" s="4">
        <f>(E596/H596)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>(((L596/60)/60)/24)+DATE(1970,1,1)</f>
        <v>42548.208333333328</v>
      </c>
      <c r="O596" s="7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ROUND(((E597/D597)*100),0)</f>
        <v>209</v>
      </c>
      <c r="G597" t="s">
        <v>20</v>
      </c>
      <c r="H597">
        <v>1629</v>
      </c>
      <c r="I597" s="4">
        <f>(E597/H597)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>(((L597/60)/60)/24)+DATE(1970,1,1)</f>
        <v>40253.208333333336</v>
      </c>
      <c r="O597" s="7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ROUND(((E598/D598)*100),0)</f>
        <v>100</v>
      </c>
      <c r="G598" t="s">
        <v>14</v>
      </c>
      <c r="H598">
        <v>183</v>
      </c>
      <c r="I598" s="4">
        <f>(E598/H598)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>(((L598/60)/60)/24)+DATE(1970,1,1)</f>
        <v>42434.25</v>
      </c>
      <c r="O598" s="7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ROUND(((E599/D599)*100),0)</f>
        <v>202</v>
      </c>
      <c r="G599" t="s">
        <v>20</v>
      </c>
      <c r="H599">
        <v>2188</v>
      </c>
      <c r="I599" s="4">
        <f>(E599/H599)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>(((L599/60)/60)/24)+DATE(1970,1,1)</f>
        <v>43786.25</v>
      </c>
      <c r="O599" s="7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ROUND(((E600/D600)*100),0)</f>
        <v>162</v>
      </c>
      <c r="G600" t="s">
        <v>20</v>
      </c>
      <c r="H600">
        <v>2409</v>
      </c>
      <c r="I600" s="4">
        <f>(E600/H600)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>(((L600/60)/60)/24)+DATE(1970,1,1)</f>
        <v>40344.208333333336</v>
      </c>
      <c r="O600" s="7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ROUND(((E601/D601)*100),0)</f>
        <v>4</v>
      </c>
      <c r="G601" t="s">
        <v>14</v>
      </c>
      <c r="H601">
        <v>82</v>
      </c>
      <c r="I601" s="4">
        <f>(E601/H601)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>(((L601/60)/60)/24)+DATE(1970,1,1)</f>
        <v>42047.25</v>
      </c>
      <c r="O601" s="7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ROUND(((E602/D602)*100),0)</f>
        <v>5</v>
      </c>
      <c r="G602" t="s">
        <v>14</v>
      </c>
      <c r="H602">
        <v>1</v>
      </c>
      <c r="I602" s="4">
        <f>(E602/H602)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>(((L602/60)/60)/24)+DATE(1970,1,1)</f>
        <v>41485.208333333336</v>
      </c>
      <c r="O602" s="7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ROUND(((E603/D603)*100),0)</f>
        <v>207</v>
      </c>
      <c r="G603" t="s">
        <v>20</v>
      </c>
      <c r="H603">
        <v>194</v>
      </c>
      <c r="I603" s="4">
        <f>(E603/H603)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>(((L603/60)/60)/24)+DATE(1970,1,1)</f>
        <v>41789.208333333336</v>
      </c>
      <c r="O603" s="7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ROUND(((E604/D604)*100),0)</f>
        <v>128</v>
      </c>
      <c r="G604" t="s">
        <v>20</v>
      </c>
      <c r="H604">
        <v>1140</v>
      </c>
      <c r="I604" s="4">
        <f>(E604/H604)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>(((L604/60)/60)/24)+DATE(1970,1,1)</f>
        <v>42160.208333333328</v>
      </c>
      <c r="O604" s="7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ROUND(((E605/D605)*100),0)</f>
        <v>120</v>
      </c>
      <c r="G605" t="s">
        <v>20</v>
      </c>
      <c r="H605">
        <v>102</v>
      </c>
      <c r="I605" s="4">
        <f>(E605/H605)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>(((L605/60)/60)/24)+DATE(1970,1,1)</f>
        <v>43573.208333333328</v>
      </c>
      <c r="O605" s="7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ROUND(((E606/D606)*100),0)</f>
        <v>171</v>
      </c>
      <c r="G606" t="s">
        <v>20</v>
      </c>
      <c r="H606">
        <v>2857</v>
      </c>
      <c r="I606" s="4">
        <f>(E606/H606)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>(((L606/60)/60)/24)+DATE(1970,1,1)</f>
        <v>40565.25</v>
      </c>
      <c r="O606" s="7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ROUND(((E607/D607)*100),0)</f>
        <v>187</v>
      </c>
      <c r="G607" t="s">
        <v>20</v>
      </c>
      <c r="H607">
        <v>107</v>
      </c>
      <c r="I607" s="4">
        <f>(E607/H607)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>(((L607/60)/60)/24)+DATE(1970,1,1)</f>
        <v>42280.208333333328</v>
      </c>
      <c r="O607" s="7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ROUND(((E608/D608)*100),0)</f>
        <v>188</v>
      </c>
      <c r="G608" t="s">
        <v>20</v>
      </c>
      <c r="H608">
        <v>160</v>
      </c>
      <c r="I608" s="4">
        <f>(E608/H608)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>(((L608/60)/60)/24)+DATE(1970,1,1)</f>
        <v>42436.25</v>
      </c>
      <c r="O608" s="7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ROUND(((E609/D609)*100),0)</f>
        <v>131</v>
      </c>
      <c r="G609" t="s">
        <v>20</v>
      </c>
      <c r="H609">
        <v>2230</v>
      </c>
      <c r="I609" s="4">
        <f>(E609/H609)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>(((L609/60)/60)/24)+DATE(1970,1,1)</f>
        <v>41721.208333333336</v>
      </c>
      <c r="O609" s="7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ROUND(((E610/D610)*100),0)</f>
        <v>284</v>
      </c>
      <c r="G610" t="s">
        <v>20</v>
      </c>
      <c r="H610">
        <v>316</v>
      </c>
      <c r="I610" s="4">
        <f>(E610/H610)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>(((L610/60)/60)/24)+DATE(1970,1,1)</f>
        <v>43530.25</v>
      </c>
      <c r="O610" s="7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ROUND(((E611/D611)*100),0)</f>
        <v>120</v>
      </c>
      <c r="G611" t="s">
        <v>20</v>
      </c>
      <c r="H611">
        <v>117</v>
      </c>
      <c r="I611" s="4">
        <f>(E611/H611)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>(((L611/60)/60)/24)+DATE(1970,1,1)</f>
        <v>43481.25</v>
      </c>
      <c r="O611" s="7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ROUND(((E612/D612)*100),0)</f>
        <v>419</v>
      </c>
      <c r="G612" t="s">
        <v>20</v>
      </c>
      <c r="H612">
        <v>6406</v>
      </c>
      <c r="I612" s="4">
        <f>(E612/H612)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>(((L612/60)/60)/24)+DATE(1970,1,1)</f>
        <v>41259.25</v>
      </c>
      <c r="O612" s="7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ROUND(((E613/D613)*100),0)</f>
        <v>14</v>
      </c>
      <c r="G613" t="s">
        <v>74</v>
      </c>
      <c r="H613">
        <v>15</v>
      </c>
      <c r="I613" s="4">
        <f>(E613/H613)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>(((L613/60)/60)/24)+DATE(1970,1,1)</f>
        <v>41480.208333333336</v>
      </c>
      <c r="O613" s="7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ROUND(((E614/D614)*100),0)</f>
        <v>139</v>
      </c>
      <c r="G614" t="s">
        <v>20</v>
      </c>
      <c r="H614">
        <v>192</v>
      </c>
      <c r="I614" s="4">
        <f>(E614/H614)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>(((L614/60)/60)/24)+DATE(1970,1,1)</f>
        <v>40474.208333333336</v>
      </c>
      <c r="O614" s="7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ROUND(((E615/D615)*100),0)</f>
        <v>174</v>
      </c>
      <c r="G615" t="s">
        <v>20</v>
      </c>
      <c r="H615">
        <v>26</v>
      </c>
      <c r="I615" s="4">
        <f>(E615/H615)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>(((L615/60)/60)/24)+DATE(1970,1,1)</f>
        <v>42973.208333333328</v>
      </c>
      <c r="O615" s="7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ROUND(((E616/D616)*100),0)</f>
        <v>155</v>
      </c>
      <c r="G616" t="s">
        <v>20</v>
      </c>
      <c r="H616">
        <v>723</v>
      </c>
      <c r="I616" s="4">
        <f>(E616/H616)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>(((L616/60)/60)/24)+DATE(1970,1,1)</f>
        <v>42746.25</v>
      </c>
      <c r="O616" s="7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ROUND(((E617/D617)*100),0)</f>
        <v>170</v>
      </c>
      <c r="G617" t="s">
        <v>20</v>
      </c>
      <c r="H617">
        <v>170</v>
      </c>
      <c r="I617" s="4">
        <f>(E617/H617)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>(((L617/60)/60)/24)+DATE(1970,1,1)</f>
        <v>42489.208333333328</v>
      </c>
      <c r="O617" s="7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ROUND(((E618/D618)*100),0)</f>
        <v>190</v>
      </c>
      <c r="G618" t="s">
        <v>20</v>
      </c>
      <c r="H618">
        <v>238</v>
      </c>
      <c r="I618" s="4">
        <f>(E618/H618)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>(((L618/60)/60)/24)+DATE(1970,1,1)</f>
        <v>41537.208333333336</v>
      </c>
      <c r="O618" s="7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ROUND(((E619/D619)*100),0)</f>
        <v>250</v>
      </c>
      <c r="G619" t="s">
        <v>20</v>
      </c>
      <c r="H619">
        <v>55</v>
      </c>
      <c r="I619" s="4">
        <f>(E619/H619)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>(((L619/60)/60)/24)+DATE(1970,1,1)</f>
        <v>41794.208333333336</v>
      </c>
      <c r="O619" s="7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ROUND(((E620/D620)*100),0)</f>
        <v>49</v>
      </c>
      <c r="G620" t="s">
        <v>14</v>
      </c>
      <c r="H620">
        <v>1198</v>
      </c>
      <c r="I620" s="4">
        <f>(E620/H620)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>(((L620/60)/60)/24)+DATE(1970,1,1)</f>
        <v>41396.208333333336</v>
      </c>
      <c r="O620" s="7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ROUND(((E621/D621)*100),0)</f>
        <v>28</v>
      </c>
      <c r="G621" t="s">
        <v>14</v>
      </c>
      <c r="H621">
        <v>648</v>
      </c>
      <c r="I621" s="4">
        <f>(E621/H621)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>(((L621/60)/60)/24)+DATE(1970,1,1)</f>
        <v>40669.208333333336</v>
      </c>
      <c r="O621" s="7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ROUND(((E622/D622)*100),0)</f>
        <v>268</v>
      </c>
      <c r="G622" t="s">
        <v>20</v>
      </c>
      <c r="H622">
        <v>128</v>
      </c>
      <c r="I622" s="4">
        <f>(E622/H622)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>(((L622/60)/60)/24)+DATE(1970,1,1)</f>
        <v>42559.208333333328</v>
      </c>
      <c r="O622" s="7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ROUND(((E623/D623)*100),0)</f>
        <v>620</v>
      </c>
      <c r="G623" t="s">
        <v>20</v>
      </c>
      <c r="H623">
        <v>2144</v>
      </c>
      <c r="I623" s="4">
        <f>(E623/H623)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>(((L623/60)/60)/24)+DATE(1970,1,1)</f>
        <v>42626.208333333328</v>
      </c>
      <c r="O623" s="7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ROUND(((E624/D624)*100),0)</f>
        <v>3</v>
      </c>
      <c r="G624" t="s">
        <v>14</v>
      </c>
      <c r="H624">
        <v>64</v>
      </c>
      <c r="I624" s="4">
        <f>(E624/H624)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>(((L624/60)/60)/24)+DATE(1970,1,1)</f>
        <v>43205.208333333328</v>
      </c>
      <c r="O624" s="7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ROUND(((E625/D625)*100),0)</f>
        <v>160</v>
      </c>
      <c r="G625" t="s">
        <v>20</v>
      </c>
      <c r="H625">
        <v>2693</v>
      </c>
      <c r="I625" s="4">
        <f>(E625/H625)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>(((L625/60)/60)/24)+DATE(1970,1,1)</f>
        <v>42201.208333333328</v>
      </c>
      <c r="O625" s="7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ROUND(((E626/D626)*100),0)</f>
        <v>279</v>
      </c>
      <c r="G626" t="s">
        <v>20</v>
      </c>
      <c r="H626">
        <v>432</v>
      </c>
      <c r="I626" s="4">
        <f>(E626/H626)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>(((L626/60)/60)/24)+DATE(1970,1,1)</f>
        <v>42029.25</v>
      </c>
      <c r="O626" s="7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ROUND(((E627/D627)*100),0)</f>
        <v>77</v>
      </c>
      <c r="G627" t="s">
        <v>14</v>
      </c>
      <c r="H627">
        <v>62</v>
      </c>
      <c r="I627" s="4">
        <f>(E627/H627)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>(((L627/60)/60)/24)+DATE(1970,1,1)</f>
        <v>43857.25</v>
      </c>
      <c r="O627" s="7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ROUND(((E628/D628)*100),0)</f>
        <v>206</v>
      </c>
      <c r="G628" t="s">
        <v>20</v>
      </c>
      <c r="H628">
        <v>189</v>
      </c>
      <c r="I628" s="4">
        <f>(E628/H628)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>(((L628/60)/60)/24)+DATE(1970,1,1)</f>
        <v>40449.208333333336</v>
      </c>
      <c r="O628" s="7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ROUND(((E629/D629)*100),0)</f>
        <v>694</v>
      </c>
      <c r="G629" t="s">
        <v>20</v>
      </c>
      <c r="H629">
        <v>154</v>
      </c>
      <c r="I629" s="4">
        <f>(E629/H629)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>(((L629/60)/60)/24)+DATE(1970,1,1)</f>
        <v>40345.208333333336</v>
      </c>
      <c r="O629" s="7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ROUND(((E630/D630)*100),0)</f>
        <v>152</v>
      </c>
      <c r="G630" t="s">
        <v>20</v>
      </c>
      <c r="H630">
        <v>96</v>
      </c>
      <c r="I630" s="4">
        <f>(E630/H630)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>(((L630/60)/60)/24)+DATE(1970,1,1)</f>
        <v>40455.208333333336</v>
      </c>
      <c r="O630" s="7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ROUND(((E631/D631)*100),0)</f>
        <v>65</v>
      </c>
      <c r="G631" t="s">
        <v>14</v>
      </c>
      <c r="H631">
        <v>750</v>
      </c>
      <c r="I631" s="4">
        <f>(E631/H631)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>(((L631/60)/60)/24)+DATE(1970,1,1)</f>
        <v>42557.208333333328</v>
      </c>
      <c r="O631" s="7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ROUND(((E632/D632)*100),0)</f>
        <v>63</v>
      </c>
      <c r="G632" t="s">
        <v>74</v>
      </c>
      <c r="H632">
        <v>87</v>
      </c>
      <c r="I632" s="4">
        <f>(E632/H632)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>(((L632/60)/60)/24)+DATE(1970,1,1)</f>
        <v>43586.208333333328</v>
      </c>
      <c r="O632" s="7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ROUND(((E633/D633)*100),0)</f>
        <v>310</v>
      </c>
      <c r="G633" t="s">
        <v>20</v>
      </c>
      <c r="H633">
        <v>3063</v>
      </c>
      <c r="I633" s="4">
        <f>(E633/H633)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>(((L633/60)/60)/24)+DATE(1970,1,1)</f>
        <v>43550.208333333328</v>
      </c>
      <c r="O633" s="7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ROUND(((E634/D634)*100),0)</f>
        <v>43</v>
      </c>
      <c r="G634" t="s">
        <v>47</v>
      </c>
      <c r="H634">
        <v>278</v>
      </c>
      <c r="I634" s="4">
        <f>(E634/H634)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>(((L634/60)/60)/24)+DATE(1970,1,1)</f>
        <v>41945.208333333336</v>
      </c>
      <c r="O634" s="7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ROUND(((E635/D635)*100),0)</f>
        <v>83</v>
      </c>
      <c r="G635" t="s">
        <v>14</v>
      </c>
      <c r="H635">
        <v>105</v>
      </c>
      <c r="I635" s="4">
        <f>(E635/H635)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>(((L635/60)/60)/24)+DATE(1970,1,1)</f>
        <v>42315.25</v>
      </c>
      <c r="O635" s="7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ROUND(((E636/D636)*100),0)</f>
        <v>79</v>
      </c>
      <c r="G636" t="s">
        <v>74</v>
      </c>
      <c r="H636">
        <v>1658</v>
      </c>
      <c r="I636" s="4">
        <f>(E636/H636)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>(((L636/60)/60)/24)+DATE(1970,1,1)</f>
        <v>42819.208333333328</v>
      </c>
      <c r="O636" s="7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ROUND(((E637/D637)*100),0)</f>
        <v>114</v>
      </c>
      <c r="G637" t="s">
        <v>20</v>
      </c>
      <c r="H637">
        <v>2266</v>
      </c>
      <c r="I637" s="4">
        <f>(E637/H637)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>(((L637/60)/60)/24)+DATE(1970,1,1)</f>
        <v>41314.25</v>
      </c>
      <c r="O637" s="7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ROUND(((E638/D638)*100),0)</f>
        <v>65</v>
      </c>
      <c r="G638" t="s">
        <v>14</v>
      </c>
      <c r="H638">
        <v>2604</v>
      </c>
      <c r="I638" s="4">
        <f>(E638/H638)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>(((L638/60)/60)/24)+DATE(1970,1,1)</f>
        <v>40926.25</v>
      </c>
      <c r="O638" s="7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ROUND(((E639/D639)*100),0)</f>
        <v>79</v>
      </c>
      <c r="G639" t="s">
        <v>14</v>
      </c>
      <c r="H639">
        <v>65</v>
      </c>
      <c r="I639" s="4">
        <f>(E639/H639)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>(((L639/60)/60)/24)+DATE(1970,1,1)</f>
        <v>42688.25</v>
      </c>
      <c r="O639" s="7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ROUND(((E640/D640)*100),0)</f>
        <v>11</v>
      </c>
      <c r="G640" t="s">
        <v>14</v>
      </c>
      <c r="H640">
        <v>94</v>
      </c>
      <c r="I640" s="4">
        <f>(E640/H640)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>(((L640/60)/60)/24)+DATE(1970,1,1)</f>
        <v>40386.208333333336</v>
      </c>
      <c r="O640" s="7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ROUND(((E641/D641)*100),0)</f>
        <v>56</v>
      </c>
      <c r="G641" t="s">
        <v>47</v>
      </c>
      <c r="H641">
        <v>45</v>
      </c>
      <c r="I641" s="4">
        <f>(E641/H641)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>(((L641/60)/60)/24)+DATE(1970,1,1)</f>
        <v>43309.208333333328</v>
      </c>
      <c r="O641" s="7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ROUND(((E642/D642)*100),0)</f>
        <v>17</v>
      </c>
      <c r="G642" t="s">
        <v>14</v>
      </c>
      <c r="H642">
        <v>257</v>
      </c>
      <c r="I642" s="4">
        <f>(E642/H642)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>(((L642/60)/60)/24)+DATE(1970,1,1)</f>
        <v>42387.25</v>
      </c>
      <c r="O642" s="7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ROUND(((E643/D643)*100),0)</f>
        <v>120</v>
      </c>
      <c r="G643" t="s">
        <v>20</v>
      </c>
      <c r="H643">
        <v>194</v>
      </c>
      <c r="I643" s="4">
        <f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>(((L643/60)/60)/24)+DATE(1970,1,1)</f>
        <v>42786.25</v>
      </c>
      <c r="O643" s="7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ROUND(((E644/D644)*100),0)</f>
        <v>145</v>
      </c>
      <c r="G644" t="s">
        <v>20</v>
      </c>
      <c r="H644">
        <v>129</v>
      </c>
      <c r="I644" s="4">
        <f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>(((L644/60)/60)/24)+DATE(1970,1,1)</f>
        <v>43451.25</v>
      </c>
      <c r="O644" s="7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ROUND(((E645/D645)*100),0)</f>
        <v>221</v>
      </c>
      <c r="G645" t="s">
        <v>20</v>
      </c>
      <c r="H645">
        <v>375</v>
      </c>
      <c r="I645" s="4">
        <f>(E645/H645)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>(((L645/60)/60)/24)+DATE(1970,1,1)</f>
        <v>42795.25</v>
      </c>
      <c r="O645" s="7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ROUND(((E646/D646)*100),0)</f>
        <v>48</v>
      </c>
      <c r="G646" t="s">
        <v>14</v>
      </c>
      <c r="H646">
        <v>2928</v>
      </c>
      <c r="I646" s="4">
        <f>(E646/H646)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>(((L646/60)/60)/24)+DATE(1970,1,1)</f>
        <v>43452.25</v>
      </c>
      <c r="O646" s="7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ROUND(((E647/D647)*100),0)</f>
        <v>93</v>
      </c>
      <c r="G647" t="s">
        <v>14</v>
      </c>
      <c r="H647">
        <v>4697</v>
      </c>
      <c r="I647" s="4">
        <f>(E647/H647)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>(((L647/60)/60)/24)+DATE(1970,1,1)</f>
        <v>43369.208333333328</v>
      </c>
      <c r="O647" s="7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ROUND(((E648/D648)*100),0)</f>
        <v>89</v>
      </c>
      <c r="G648" t="s">
        <v>14</v>
      </c>
      <c r="H648">
        <v>2915</v>
      </c>
      <c r="I648" s="4">
        <f>(E648/H648)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>(((L648/60)/60)/24)+DATE(1970,1,1)</f>
        <v>41346.208333333336</v>
      </c>
      <c r="O648" s="7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ROUND(((E649/D649)*100),0)</f>
        <v>41</v>
      </c>
      <c r="G649" t="s">
        <v>14</v>
      </c>
      <c r="H649">
        <v>18</v>
      </c>
      <c r="I649" s="4">
        <f>(E649/H649)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>(((L649/60)/60)/24)+DATE(1970,1,1)</f>
        <v>43199.208333333328</v>
      </c>
      <c r="O649" s="7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ROUND(((E650/D650)*100),0)</f>
        <v>63</v>
      </c>
      <c r="G650" t="s">
        <v>74</v>
      </c>
      <c r="H650">
        <v>723</v>
      </c>
      <c r="I650" s="4">
        <f>(E650/H650)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>(((L650/60)/60)/24)+DATE(1970,1,1)</f>
        <v>42922.208333333328</v>
      </c>
      <c r="O650" s="7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ROUND(((E651/D651)*100),0)</f>
        <v>48</v>
      </c>
      <c r="G651" t="s">
        <v>14</v>
      </c>
      <c r="H651">
        <v>602</v>
      </c>
      <c r="I651" s="4">
        <f>(E651/H651)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>(((L651/60)/60)/24)+DATE(1970,1,1)</f>
        <v>40471.208333333336</v>
      </c>
      <c r="O651" s="7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ROUND(((E652/D652)*100),0)</f>
        <v>2</v>
      </c>
      <c r="G652" t="s">
        <v>14</v>
      </c>
      <c r="H652">
        <v>1</v>
      </c>
      <c r="I652" s="4">
        <f>(E652/H652)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>(((L652/60)/60)/24)+DATE(1970,1,1)</f>
        <v>41828.208333333336</v>
      </c>
      <c r="O652" s="7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ROUND(((E653/D653)*100),0)</f>
        <v>88</v>
      </c>
      <c r="G653" t="s">
        <v>14</v>
      </c>
      <c r="H653">
        <v>3868</v>
      </c>
      <c r="I653" s="4">
        <f>(E653/H653)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>(((L653/60)/60)/24)+DATE(1970,1,1)</f>
        <v>41692.25</v>
      </c>
      <c r="O653" s="7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ROUND(((E654/D654)*100),0)</f>
        <v>127</v>
      </c>
      <c r="G654" t="s">
        <v>20</v>
      </c>
      <c r="H654">
        <v>409</v>
      </c>
      <c r="I654" s="4">
        <f>(E654/H654)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>(((L654/60)/60)/24)+DATE(1970,1,1)</f>
        <v>42587.208333333328</v>
      </c>
      <c r="O654" s="7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ROUND(((E655/D655)*100),0)</f>
        <v>2339</v>
      </c>
      <c r="G655" t="s">
        <v>20</v>
      </c>
      <c r="H655">
        <v>234</v>
      </c>
      <c r="I655" s="4">
        <f>(E655/H655)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>(((L655/60)/60)/24)+DATE(1970,1,1)</f>
        <v>42468.208333333328</v>
      </c>
      <c r="O655" s="7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ROUND(((E656/D656)*100),0)</f>
        <v>508</v>
      </c>
      <c r="G656" t="s">
        <v>20</v>
      </c>
      <c r="H656">
        <v>3016</v>
      </c>
      <c r="I656" s="4">
        <f>(E656/H656)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>(((L656/60)/60)/24)+DATE(1970,1,1)</f>
        <v>42240.208333333328</v>
      </c>
      <c r="O656" s="7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ROUND(((E657/D657)*100),0)</f>
        <v>191</v>
      </c>
      <c r="G657" t="s">
        <v>20</v>
      </c>
      <c r="H657">
        <v>264</v>
      </c>
      <c r="I657" s="4">
        <f>(E657/H657)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>(((L657/60)/60)/24)+DATE(1970,1,1)</f>
        <v>42796.25</v>
      </c>
      <c r="O657" s="7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ROUND(((E658/D658)*100),0)</f>
        <v>42</v>
      </c>
      <c r="G658" t="s">
        <v>14</v>
      </c>
      <c r="H658">
        <v>504</v>
      </c>
      <c r="I658" s="4">
        <f>(E658/H658)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>(((L658/60)/60)/24)+DATE(1970,1,1)</f>
        <v>43097.25</v>
      </c>
      <c r="O658" s="7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ROUND(((E659/D659)*100),0)</f>
        <v>8</v>
      </c>
      <c r="G659" t="s">
        <v>14</v>
      </c>
      <c r="H659">
        <v>14</v>
      </c>
      <c r="I659" s="4">
        <f>(E659/H659)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>(((L659/60)/60)/24)+DATE(1970,1,1)</f>
        <v>43096.25</v>
      </c>
      <c r="O659" s="7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ROUND(((E660/D660)*100),0)</f>
        <v>60</v>
      </c>
      <c r="G660" t="s">
        <v>74</v>
      </c>
      <c r="H660">
        <v>390</v>
      </c>
      <c r="I660" s="4">
        <f>(E660/H660)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>(((L660/60)/60)/24)+DATE(1970,1,1)</f>
        <v>42246.208333333328</v>
      </c>
      <c r="O660" s="7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ROUND(((E661/D661)*100),0)</f>
        <v>47</v>
      </c>
      <c r="G661" t="s">
        <v>14</v>
      </c>
      <c r="H661">
        <v>750</v>
      </c>
      <c r="I661" s="4">
        <f>(E661/H661)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>(((L661/60)/60)/24)+DATE(1970,1,1)</f>
        <v>40570.25</v>
      </c>
      <c r="O661" s="7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ROUND(((E662/D662)*100),0)</f>
        <v>82</v>
      </c>
      <c r="G662" t="s">
        <v>14</v>
      </c>
      <c r="H662">
        <v>77</v>
      </c>
      <c r="I662" s="4">
        <f>(E662/H662)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>(((L662/60)/60)/24)+DATE(1970,1,1)</f>
        <v>42237.208333333328</v>
      </c>
      <c r="O662" s="7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ROUND(((E663/D663)*100),0)</f>
        <v>54</v>
      </c>
      <c r="G663" t="s">
        <v>14</v>
      </c>
      <c r="H663">
        <v>752</v>
      </c>
      <c r="I663" s="4">
        <f>(E663/H663)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>(((L663/60)/60)/24)+DATE(1970,1,1)</f>
        <v>40996.208333333336</v>
      </c>
      <c r="O663" s="7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ROUND(((E664/D664)*100),0)</f>
        <v>98</v>
      </c>
      <c r="G664" t="s">
        <v>14</v>
      </c>
      <c r="H664">
        <v>131</v>
      </c>
      <c r="I664" s="4">
        <f>(E664/H664)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>(((L664/60)/60)/24)+DATE(1970,1,1)</f>
        <v>43443.25</v>
      </c>
      <c r="O664" s="7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ROUND(((E665/D665)*100),0)</f>
        <v>77</v>
      </c>
      <c r="G665" t="s">
        <v>14</v>
      </c>
      <c r="H665">
        <v>87</v>
      </c>
      <c r="I665" s="4">
        <f>(E665/H665)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>(((L665/60)/60)/24)+DATE(1970,1,1)</f>
        <v>40458.208333333336</v>
      </c>
      <c r="O665" s="7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ROUND(((E666/D666)*100),0)</f>
        <v>33</v>
      </c>
      <c r="G666" t="s">
        <v>14</v>
      </c>
      <c r="H666">
        <v>1063</v>
      </c>
      <c r="I666" s="4">
        <f>(E666/H666)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>(((L666/60)/60)/24)+DATE(1970,1,1)</f>
        <v>40959.25</v>
      </c>
      <c r="O666" s="7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ROUND(((E667/D667)*100),0)</f>
        <v>240</v>
      </c>
      <c r="G667" t="s">
        <v>20</v>
      </c>
      <c r="H667">
        <v>272</v>
      </c>
      <c r="I667" s="4">
        <f>(E667/H667)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>(((L667/60)/60)/24)+DATE(1970,1,1)</f>
        <v>40733.208333333336</v>
      </c>
      <c r="O667" s="7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ROUND(((E668/D668)*100),0)</f>
        <v>64</v>
      </c>
      <c r="G668" t="s">
        <v>74</v>
      </c>
      <c r="H668">
        <v>25</v>
      </c>
      <c r="I668" s="4">
        <f>(E668/H668)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>(((L668/60)/60)/24)+DATE(1970,1,1)</f>
        <v>41516.208333333336</v>
      </c>
      <c r="O668" s="7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ROUND(((E669/D669)*100),0)</f>
        <v>176</v>
      </c>
      <c r="G669" t="s">
        <v>20</v>
      </c>
      <c r="H669">
        <v>419</v>
      </c>
      <c r="I669" s="4">
        <f>(E669/H669)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>(((L669/60)/60)/24)+DATE(1970,1,1)</f>
        <v>41892.208333333336</v>
      </c>
      <c r="O669" s="7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ROUND(((E670/D670)*100),0)</f>
        <v>20</v>
      </c>
      <c r="G670" t="s">
        <v>14</v>
      </c>
      <c r="H670">
        <v>76</v>
      </c>
      <c r="I670" s="4">
        <f>(E670/H670)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>(((L670/60)/60)/24)+DATE(1970,1,1)</f>
        <v>41122.208333333336</v>
      </c>
      <c r="O670" s="7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ROUND(((E671/D671)*100),0)</f>
        <v>359</v>
      </c>
      <c r="G671" t="s">
        <v>20</v>
      </c>
      <c r="H671">
        <v>1621</v>
      </c>
      <c r="I671" s="4">
        <f>(E671/H671)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>(((L671/60)/60)/24)+DATE(1970,1,1)</f>
        <v>42912.208333333328</v>
      </c>
      <c r="O671" s="7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ROUND(((E672/D672)*100),0)</f>
        <v>469</v>
      </c>
      <c r="G672" t="s">
        <v>20</v>
      </c>
      <c r="H672">
        <v>1101</v>
      </c>
      <c r="I672" s="4">
        <f>(E672/H672)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>(((L672/60)/60)/24)+DATE(1970,1,1)</f>
        <v>42425.25</v>
      </c>
      <c r="O672" s="7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ROUND(((E673/D673)*100),0)</f>
        <v>122</v>
      </c>
      <c r="G673" t="s">
        <v>20</v>
      </c>
      <c r="H673">
        <v>1073</v>
      </c>
      <c r="I673" s="4">
        <f>(E673/H673)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>(((L673/60)/60)/24)+DATE(1970,1,1)</f>
        <v>40390.208333333336</v>
      </c>
      <c r="O673" s="7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ROUND(((E674/D674)*100),0)</f>
        <v>56</v>
      </c>
      <c r="G674" t="s">
        <v>14</v>
      </c>
      <c r="H674">
        <v>4428</v>
      </c>
      <c r="I674" s="4">
        <f>(E674/H674)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>(((L674/60)/60)/24)+DATE(1970,1,1)</f>
        <v>43180.208333333328</v>
      </c>
      <c r="O674" s="7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ROUND(((E675/D675)*100),0)</f>
        <v>44</v>
      </c>
      <c r="G675" t="s">
        <v>14</v>
      </c>
      <c r="H675">
        <v>58</v>
      </c>
      <c r="I675" s="4">
        <f>(E675/H675)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>(((L675/60)/60)/24)+DATE(1970,1,1)</f>
        <v>42475.208333333328</v>
      </c>
      <c r="O675" s="7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ROUND(((E676/D676)*100),0)</f>
        <v>34</v>
      </c>
      <c r="G676" t="s">
        <v>74</v>
      </c>
      <c r="H676">
        <v>1218</v>
      </c>
      <c r="I676" s="4">
        <f>(E676/H676)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>(((L676/60)/60)/24)+DATE(1970,1,1)</f>
        <v>40774.208333333336</v>
      </c>
      <c r="O676" s="7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ROUND(((E677/D677)*100),0)</f>
        <v>123</v>
      </c>
      <c r="G677" t="s">
        <v>20</v>
      </c>
      <c r="H677">
        <v>331</v>
      </c>
      <c r="I677" s="4">
        <f>(E677/H677)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>(((L677/60)/60)/24)+DATE(1970,1,1)</f>
        <v>43719.208333333328</v>
      </c>
      <c r="O677" s="7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ROUND(((E678/D678)*100),0)</f>
        <v>190</v>
      </c>
      <c r="G678" t="s">
        <v>20</v>
      </c>
      <c r="H678">
        <v>1170</v>
      </c>
      <c r="I678" s="4">
        <f>(E678/H678)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>(((L678/60)/60)/24)+DATE(1970,1,1)</f>
        <v>41178.208333333336</v>
      </c>
      <c r="O678" s="7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ROUND(((E679/D679)*100),0)</f>
        <v>84</v>
      </c>
      <c r="G679" t="s">
        <v>14</v>
      </c>
      <c r="H679">
        <v>111</v>
      </c>
      <c r="I679" s="4">
        <f>(E679/H679)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>(((L679/60)/60)/24)+DATE(1970,1,1)</f>
        <v>42561.208333333328</v>
      </c>
      <c r="O679" s="7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ROUND(((E680/D680)*100),0)</f>
        <v>18</v>
      </c>
      <c r="G680" t="s">
        <v>74</v>
      </c>
      <c r="H680">
        <v>215</v>
      </c>
      <c r="I680" s="4">
        <f>(E680/H680)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>(((L680/60)/60)/24)+DATE(1970,1,1)</f>
        <v>43484.25</v>
      </c>
      <c r="O680" s="7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ROUND(((E681/D681)*100),0)</f>
        <v>1037</v>
      </c>
      <c r="G681" t="s">
        <v>20</v>
      </c>
      <c r="H681">
        <v>363</v>
      </c>
      <c r="I681" s="4">
        <f>(E681/H681)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>(((L681/60)/60)/24)+DATE(1970,1,1)</f>
        <v>43756.208333333328</v>
      </c>
      <c r="O681" s="7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ROUND(((E682/D682)*100),0)</f>
        <v>97</v>
      </c>
      <c r="G682" t="s">
        <v>14</v>
      </c>
      <c r="H682">
        <v>2955</v>
      </c>
      <c r="I682" s="4">
        <f>(E682/H682)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>(((L682/60)/60)/24)+DATE(1970,1,1)</f>
        <v>43813.25</v>
      </c>
      <c r="O682" s="7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ROUND(((E683/D683)*100),0)</f>
        <v>86</v>
      </c>
      <c r="G683" t="s">
        <v>14</v>
      </c>
      <c r="H683">
        <v>1657</v>
      </c>
      <c r="I683" s="4">
        <f>(E683/H683)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>(((L683/60)/60)/24)+DATE(1970,1,1)</f>
        <v>40898.25</v>
      </c>
      <c r="O683" s="7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ROUND(((E684/D684)*100),0)</f>
        <v>150</v>
      </c>
      <c r="G684" t="s">
        <v>20</v>
      </c>
      <c r="H684">
        <v>103</v>
      </c>
      <c r="I684" s="4">
        <f>(E684/H684)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>(((L684/60)/60)/24)+DATE(1970,1,1)</f>
        <v>41619.25</v>
      </c>
      <c r="O684" s="7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ROUND(((E685/D685)*100),0)</f>
        <v>358</v>
      </c>
      <c r="G685" t="s">
        <v>20</v>
      </c>
      <c r="H685">
        <v>147</v>
      </c>
      <c r="I685" s="4">
        <f>(E685/H685)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>(((L685/60)/60)/24)+DATE(1970,1,1)</f>
        <v>43359.208333333328</v>
      </c>
      <c r="O685" s="7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ROUND(((E686/D686)*100),0)</f>
        <v>543</v>
      </c>
      <c r="G686" t="s">
        <v>20</v>
      </c>
      <c r="H686">
        <v>110</v>
      </c>
      <c r="I686" s="4">
        <f>(E686/H686)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>(((L686/60)/60)/24)+DATE(1970,1,1)</f>
        <v>40358.208333333336</v>
      </c>
      <c r="O686" s="7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ROUND(((E687/D687)*100),0)</f>
        <v>68</v>
      </c>
      <c r="G687" t="s">
        <v>14</v>
      </c>
      <c r="H687">
        <v>926</v>
      </c>
      <c r="I687" s="4">
        <f>(E687/H687)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>(((L687/60)/60)/24)+DATE(1970,1,1)</f>
        <v>42239.208333333328</v>
      </c>
      <c r="O687" s="7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ROUND(((E688/D688)*100),0)</f>
        <v>192</v>
      </c>
      <c r="G688" t="s">
        <v>20</v>
      </c>
      <c r="H688">
        <v>134</v>
      </c>
      <c r="I688" s="4">
        <f>(E688/H688)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>(((L688/60)/60)/24)+DATE(1970,1,1)</f>
        <v>43186.208333333328</v>
      </c>
      <c r="O688" s="7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ROUND(((E689/D689)*100),0)</f>
        <v>932</v>
      </c>
      <c r="G689" t="s">
        <v>20</v>
      </c>
      <c r="H689">
        <v>269</v>
      </c>
      <c r="I689" s="4">
        <f>(E689/H689)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>(((L689/60)/60)/24)+DATE(1970,1,1)</f>
        <v>42806.25</v>
      </c>
      <c r="O689" s="7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ROUND(((E690/D690)*100),0)</f>
        <v>429</v>
      </c>
      <c r="G690" t="s">
        <v>20</v>
      </c>
      <c r="H690">
        <v>175</v>
      </c>
      <c r="I690" s="4">
        <f>(E690/H690)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>(((L690/60)/60)/24)+DATE(1970,1,1)</f>
        <v>43475.25</v>
      </c>
      <c r="O690" s="7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ROUND(((E691/D691)*100),0)</f>
        <v>101</v>
      </c>
      <c r="G691" t="s">
        <v>20</v>
      </c>
      <c r="H691">
        <v>69</v>
      </c>
      <c r="I691" s="4">
        <f>(E691/H691)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>(((L691/60)/60)/24)+DATE(1970,1,1)</f>
        <v>41576.208333333336</v>
      </c>
      <c r="O691" s="7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ROUND(((E692/D692)*100),0)</f>
        <v>227</v>
      </c>
      <c r="G692" t="s">
        <v>20</v>
      </c>
      <c r="H692">
        <v>190</v>
      </c>
      <c r="I692" s="4">
        <f>(E692/H692)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>(((L692/60)/60)/24)+DATE(1970,1,1)</f>
        <v>40874.25</v>
      </c>
      <c r="O692" s="7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ROUND(((E693/D693)*100),0)</f>
        <v>142</v>
      </c>
      <c r="G693" t="s">
        <v>20</v>
      </c>
      <c r="H693">
        <v>237</v>
      </c>
      <c r="I693" s="4">
        <f>(E693/H693)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>(((L693/60)/60)/24)+DATE(1970,1,1)</f>
        <v>41185.208333333336</v>
      </c>
      <c r="O693" s="7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ROUND(((E694/D694)*100),0)</f>
        <v>91</v>
      </c>
      <c r="G694" t="s">
        <v>14</v>
      </c>
      <c r="H694">
        <v>77</v>
      </c>
      <c r="I694" s="4">
        <f>(E694/H694)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>(((L694/60)/60)/24)+DATE(1970,1,1)</f>
        <v>43655.208333333328</v>
      </c>
      <c r="O694" s="7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ROUND(((E695/D695)*100),0)</f>
        <v>64</v>
      </c>
      <c r="G695" t="s">
        <v>14</v>
      </c>
      <c r="H695">
        <v>1748</v>
      </c>
      <c r="I695" s="4">
        <f>(E695/H695)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>(((L695/60)/60)/24)+DATE(1970,1,1)</f>
        <v>43025.208333333328</v>
      </c>
      <c r="O695" s="7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ROUND(((E696/D696)*100),0)</f>
        <v>84</v>
      </c>
      <c r="G696" t="s">
        <v>14</v>
      </c>
      <c r="H696">
        <v>79</v>
      </c>
      <c r="I696" s="4">
        <f>(E696/H696)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>(((L696/60)/60)/24)+DATE(1970,1,1)</f>
        <v>43066.25</v>
      </c>
      <c r="O696" s="7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ROUND(((E697/D697)*100),0)</f>
        <v>134</v>
      </c>
      <c r="G697" t="s">
        <v>20</v>
      </c>
      <c r="H697">
        <v>196</v>
      </c>
      <c r="I697" s="4">
        <f>(E697/H697)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>(((L697/60)/60)/24)+DATE(1970,1,1)</f>
        <v>42322.25</v>
      </c>
      <c r="O697" s="7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ROUND(((E698/D698)*100),0)</f>
        <v>59</v>
      </c>
      <c r="G698" t="s">
        <v>14</v>
      </c>
      <c r="H698">
        <v>889</v>
      </c>
      <c r="I698" s="4">
        <f>(E698/H698)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>(((L698/60)/60)/24)+DATE(1970,1,1)</f>
        <v>42114.208333333328</v>
      </c>
      <c r="O698" s="7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ROUND(((E699/D699)*100),0)</f>
        <v>153</v>
      </c>
      <c r="G699" t="s">
        <v>20</v>
      </c>
      <c r="H699">
        <v>7295</v>
      </c>
      <c r="I699" s="4">
        <f>(E699/H699)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>(((L699/60)/60)/24)+DATE(1970,1,1)</f>
        <v>43190.208333333328</v>
      </c>
      <c r="O699" s="7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ROUND(((E700/D700)*100),0)</f>
        <v>447</v>
      </c>
      <c r="G700" t="s">
        <v>20</v>
      </c>
      <c r="H700">
        <v>2893</v>
      </c>
      <c r="I700" s="4">
        <f>(E700/H700)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>(((L700/60)/60)/24)+DATE(1970,1,1)</f>
        <v>40871.25</v>
      </c>
      <c r="O700" s="7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ROUND(((E701/D701)*100),0)</f>
        <v>84</v>
      </c>
      <c r="G701" t="s">
        <v>14</v>
      </c>
      <c r="H701">
        <v>56</v>
      </c>
      <c r="I701" s="4">
        <f>(E701/H701)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>(((L701/60)/60)/24)+DATE(1970,1,1)</f>
        <v>43641.208333333328</v>
      </c>
      <c r="O701" s="7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ROUND(((E702/D702)*100),0)</f>
        <v>3</v>
      </c>
      <c r="G702" t="s">
        <v>14</v>
      </c>
      <c r="H702">
        <v>1</v>
      </c>
      <c r="I702" s="4">
        <f>(E702/H702)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>(((L702/60)/60)/24)+DATE(1970,1,1)</f>
        <v>40203.25</v>
      </c>
      <c r="O702" s="7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ROUND(((E703/D703)*100),0)</f>
        <v>175</v>
      </c>
      <c r="G703" t="s">
        <v>20</v>
      </c>
      <c r="H703">
        <v>820</v>
      </c>
      <c r="I703" s="4">
        <f>(E703/H703)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>(((L703/60)/60)/24)+DATE(1970,1,1)</f>
        <v>40629.208333333336</v>
      </c>
      <c r="O703" s="7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ROUND(((E704/D704)*100),0)</f>
        <v>54</v>
      </c>
      <c r="G704" t="s">
        <v>14</v>
      </c>
      <c r="H704">
        <v>83</v>
      </c>
      <c r="I704" s="4">
        <f>(E704/H704)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>(((L704/60)/60)/24)+DATE(1970,1,1)</f>
        <v>41477.208333333336</v>
      </c>
      <c r="O704" s="7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ROUND(((E705/D705)*100),0)</f>
        <v>312</v>
      </c>
      <c r="G705" t="s">
        <v>20</v>
      </c>
      <c r="H705">
        <v>2038</v>
      </c>
      <c r="I705" s="4">
        <f>(E705/H705)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>(((L705/60)/60)/24)+DATE(1970,1,1)</f>
        <v>41020.208333333336</v>
      </c>
      <c r="O705" s="7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ROUND(((E706/D706)*100),0)</f>
        <v>123</v>
      </c>
      <c r="G706" t="s">
        <v>20</v>
      </c>
      <c r="H706">
        <v>116</v>
      </c>
      <c r="I706" s="4">
        <f>(E706/H706)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>(((L706/60)/60)/24)+DATE(1970,1,1)</f>
        <v>42555.208333333328</v>
      </c>
      <c r="O706" s="7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ROUND(((E707/D707)*100),0)</f>
        <v>99</v>
      </c>
      <c r="G707" t="s">
        <v>14</v>
      </c>
      <c r="H707">
        <v>2025</v>
      </c>
      <c r="I707" s="4">
        <f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>(((L707/60)/60)/24)+DATE(1970,1,1)</f>
        <v>41619.25</v>
      </c>
      <c r="O707" s="7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ROUND(((E708/D708)*100),0)</f>
        <v>128</v>
      </c>
      <c r="G708" t="s">
        <v>20</v>
      </c>
      <c r="H708">
        <v>1345</v>
      </c>
      <c r="I708" s="4">
        <f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>(((L708/60)/60)/24)+DATE(1970,1,1)</f>
        <v>43471.25</v>
      </c>
      <c r="O708" s="7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ROUND(((E709/D709)*100),0)</f>
        <v>159</v>
      </c>
      <c r="G709" t="s">
        <v>20</v>
      </c>
      <c r="H709">
        <v>168</v>
      </c>
      <c r="I709" s="4">
        <f>(E709/H709)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>(((L709/60)/60)/24)+DATE(1970,1,1)</f>
        <v>43442.25</v>
      </c>
      <c r="O709" s="7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ROUND(((E710/D710)*100),0)</f>
        <v>707</v>
      </c>
      <c r="G710" t="s">
        <v>20</v>
      </c>
      <c r="H710">
        <v>137</v>
      </c>
      <c r="I710" s="4">
        <f>(E710/H710)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>(((L710/60)/60)/24)+DATE(1970,1,1)</f>
        <v>42877.208333333328</v>
      </c>
      <c r="O710" s="7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ROUND(((E711/D711)*100),0)</f>
        <v>142</v>
      </c>
      <c r="G711" t="s">
        <v>20</v>
      </c>
      <c r="H711">
        <v>186</v>
      </c>
      <c r="I711" s="4">
        <f>(E711/H711)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>(((L711/60)/60)/24)+DATE(1970,1,1)</f>
        <v>41018.208333333336</v>
      </c>
      <c r="O711" s="7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ROUND(((E712/D712)*100),0)</f>
        <v>148</v>
      </c>
      <c r="G712" t="s">
        <v>20</v>
      </c>
      <c r="H712">
        <v>125</v>
      </c>
      <c r="I712" s="4">
        <f>(E712/H712)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>(((L712/60)/60)/24)+DATE(1970,1,1)</f>
        <v>43295.208333333328</v>
      </c>
      <c r="O712" s="7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ROUND(((E713/D713)*100),0)</f>
        <v>20</v>
      </c>
      <c r="G713" t="s">
        <v>14</v>
      </c>
      <c r="H713">
        <v>14</v>
      </c>
      <c r="I713" s="4">
        <f>(E713/H713)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>(((L713/60)/60)/24)+DATE(1970,1,1)</f>
        <v>42393.25</v>
      </c>
      <c r="O713" s="7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ROUND(((E714/D714)*100),0)</f>
        <v>1841</v>
      </c>
      <c r="G714" t="s">
        <v>20</v>
      </c>
      <c r="H714">
        <v>202</v>
      </c>
      <c r="I714" s="4">
        <f>(E714/H714)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>(((L714/60)/60)/24)+DATE(1970,1,1)</f>
        <v>42559.208333333328</v>
      </c>
      <c r="O714" s="7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ROUND(((E715/D715)*100),0)</f>
        <v>162</v>
      </c>
      <c r="G715" t="s">
        <v>20</v>
      </c>
      <c r="H715">
        <v>103</v>
      </c>
      <c r="I715" s="4">
        <f>(E715/H715)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>(((L715/60)/60)/24)+DATE(1970,1,1)</f>
        <v>42604.208333333328</v>
      </c>
      <c r="O715" s="7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ROUND(((E716/D716)*100),0)</f>
        <v>473</v>
      </c>
      <c r="G716" t="s">
        <v>20</v>
      </c>
      <c r="H716">
        <v>1785</v>
      </c>
      <c r="I716" s="4">
        <f>(E716/H716)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>(((L716/60)/60)/24)+DATE(1970,1,1)</f>
        <v>41870.208333333336</v>
      </c>
      <c r="O716" s="7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ROUND(((E717/D717)*100),0)</f>
        <v>24</v>
      </c>
      <c r="G717" t="s">
        <v>14</v>
      </c>
      <c r="H717">
        <v>656</v>
      </c>
      <c r="I717" s="4">
        <f>(E717/H717)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>(((L717/60)/60)/24)+DATE(1970,1,1)</f>
        <v>40397.208333333336</v>
      </c>
      <c r="O717" s="7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ROUND(((E718/D718)*100),0)</f>
        <v>518</v>
      </c>
      <c r="G718" t="s">
        <v>20</v>
      </c>
      <c r="H718">
        <v>157</v>
      </c>
      <c r="I718" s="4">
        <f>(E718/H718)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>(((L718/60)/60)/24)+DATE(1970,1,1)</f>
        <v>41465.208333333336</v>
      </c>
      <c r="O718" s="7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ROUND(((E719/D719)*100),0)</f>
        <v>248</v>
      </c>
      <c r="G719" t="s">
        <v>20</v>
      </c>
      <c r="H719">
        <v>555</v>
      </c>
      <c r="I719" s="4">
        <f>(E719/H719)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>(((L719/60)/60)/24)+DATE(1970,1,1)</f>
        <v>40777.208333333336</v>
      </c>
      <c r="O719" s="7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ROUND(((E720/D720)*100),0)</f>
        <v>100</v>
      </c>
      <c r="G720" t="s">
        <v>20</v>
      </c>
      <c r="H720">
        <v>297</v>
      </c>
      <c r="I720" s="4">
        <f>(E720/H720)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>(((L720/60)/60)/24)+DATE(1970,1,1)</f>
        <v>41442.208333333336</v>
      </c>
      <c r="O720" s="7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ROUND(((E721/D721)*100),0)</f>
        <v>153</v>
      </c>
      <c r="G721" t="s">
        <v>20</v>
      </c>
      <c r="H721">
        <v>123</v>
      </c>
      <c r="I721" s="4">
        <f>(E721/H721)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>(((L721/60)/60)/24)+DATE(1970,1,1)</f>
        <v>41058.208333333336</v>
      </c>
      <c r="O721" s="7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ROUND(((E722/D722)*100),0)</f>
        <v>37</v>
      </c>
      <c r="G722" t="s">
        <v>74</v>
      </c>
      <c r="H722">
        <v>38</v>
      </c>
      <c r="I722" s="4">
        <f>(E722/H722)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>(((L722/60)/60)/24)+DATE(1970,1,1)</f>
        <v>43152.25</v>
      </c>
      <c r="O722" s="7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ROUND(((E723/D723)*100),0)</f>
        <v>4</v>
      </c>
      <c r="G723" t="s">
        <v>74</v>
      </c>
      <c r="H723">
        <v>60</v>
      </c>
      <c r="I723" s="4">
        <f>(E723/H723)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>(((L723/60)/60)/24)+DATE(1970,1,1)</f>
        <v>43194.208333333328</v>
      </c>
      <c r="O723" s="7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ROUND(((E724/D724)*100),0)</f>
        <v>157</v>
      </c>
      <c r="G724" t="s">
        <v>20</v>
      </c>
      <c r="H724">
        <v>3036</v>
      </c>
      <c r="I724" s="4">
        <f>(E724/H724)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>(((L724/60)/60)/24)+DATE(1970,1,1)</f>
        <v>43045.25</v>
      </c>
      <c r="O724" s="7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ROUND(((E725/D725)*100),0)</f>
        <v>270</v>
      </c>
      <c r="G725" t="s">
        <v>20</v>
      </c>
      <c r="H725">
        <v>144</v>
      </c>
      <c r="I725" s="4">
        <f>(E725/H725)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>(((L725/60)/60)/24)+DATE(1970,1,1)</f>
        <v>42431.25</v>
      </c>
      <c r="O725" s="7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ROUND(((E726/D726)*100),0)</f>
        <v>134</v>
      </c>
      <c r="G726" t="s">
        <v>20</v>
      </c>
      <c r="H726">
        <v>121</v>
      </c>
      <c r="I726" s="4">
        <f>(E726/H726)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>(((L726/60)/60)/24)+DATE(1970,1,1)</f>
        <v>41934.208333333336</v>
      </c>
      <c r="O726" s="7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ROUND(((E727/D727)*100),0)</f>
        <v>50</v>
      </c>
      <c r="G727" t="s">
        <v>14</v>
      </c>
      <c r="H727">
        <v>1596</v>
      </c>
      <c r="I727" s="4">
        <f>(E727/H727)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>(((L727/60)/60)/24)+DATE(1970,1,1)</f>
        <v>41958.25</v>
      </c>
      <c r="O727" s="7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ROUND(((E728/D728)*100),0)</f>
        <v>89</v>
      </c>
      <c r="G728" t="s">
        <v>74</v>
      </c>
      <c r="H728">
        <v>524</v>
      </c>
      <c r="I728" s="4">
        <f>(E728/H728)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>(((L728/60)/60)/24)+DATE(1970,1,1)</f>
        <v>40476.208333333336</v>
      </c>
      <c r="O728" s="7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ROUND(((E729/D729)*100),0)</f>
        <v>165</v>
      </c>
      <c r="G729" t="s">
        <v>20</v>
      </c>
      <c r="H729">
        <v>181</v>
      </c>
      <c r="I729" s="4">
        <f>(E729/H729)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>(((L729/60)/60)/24)+DATE(1970,1,1)</f>
        <v>43485.25</v>
      </c>
      <c r="O729" s="7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ROUND(((E730/D730)*100),0)</f>
        <v>18</v>
      </c>
      <c r="G730" t="s">
        <v>14</v>
      </c>
      <c r="H730">
        <v>10</v>
      </c>
      <c r="I730" s="4">
        <f>(E730/H730)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>(((L730/60)/60)/24)+DATE(1970,1,1)</f>
        <v>42515.208333333328</v>
      </c>
      <c r="O730" s="7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ROUND(((E731/D731)*100),0)</f>
        <v>186</v>
      </c>
      <c r="G731" t="s">
        <v>20</v>
      </c>
      <c r="H731">
        <v>122</v>
      </c>
      <c r="I731" s="4">
        <f>(E731/H731)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>(((L731/60)/60)/24)+DATE(1970,1,1)</f>
        <v>41309.25</v>
      </c>
      <c r="O731" s="7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ROUND(((E732/D732)*100),0)</f>
        <v>413</v>
      </c>
      <c r="G732" t="s">
        <v>20</v>
      </c>
      <c r="H732">
        <v>1071</v>
      </c>
      <c r="I732" s="4">
        <f>(E732/H732)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>(((L732/60)/60)/24)+DATE(1970,1,1)</f>
        <v>42147.208333333328</v>
      </c>
      <c r="O732" s="7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ROUND(((E733/D733)*100),0)</f>
        <v>90</v>
      </c>
      <c r="G733" t="s">
        <v>74</v>
      </c>
      <c r="H733">
        <v>219</v>
      </c>
      <c r="I733" s="4">
        <f>(E733/H733)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>(((L733/60)/60)/24)+DATE(1970,1,1)</f>
        <v>42939.208333333328</v>
      </c>
      <c r="O733" s="7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ROUND(((E734/D734)*100),0)</f>
        <v>92</v>
      </c>
      <c r="G734" t="s">
        <v>14</v>
      </c>
      <c r="H734">
        <v>1121</v>
      </c>
      <c r="I734" s="4">
        <f>(E734/H734)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>(((L734/60)/60)/24)+DATE(1970,1,1)</f>
        <v>42816.208333333328</v>
      </c>
      <c r="O734" s="7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ROUND(((E735/D735)*100),0)</f>
        <v>527</v>
      </c>
      <c r="G735" t="s">
        <v>20</v>
      </c>
      <c r="H735">
        <v>980</v>
      </c>
      <c r="I735" s="4">
        <f>(E735/H735)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>(((L735/60)/60)/24)+DATE(1970,1,1)</f>
        <v>41844.208333333336</v>
      </c>
      <c r="O735" s="7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ROUND(((E736/D736)*100),0)</f>
        <v>319</v>
      </c>
      <c r="G736" t="s">
        <v>20</v>
      </c>
      <c r="H736">
        <v>536</v>
      </c>
      <c r="I736" s="4">
        <f>(E736/H736)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>(((L736/60)/60)/24)+DATE(1970,1,1)</f>
        <v>42763.25</v>
      </c>
      <c r="O736" s="7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ROUND(((E737/D737)*100),0)</f>
        <v>354</v>
      </c>
      <c r="G737" t="s">
        <v>20</v>
      </c>
      <c r="H737">
        <v>1991</v>
      </c>
      <c r="I737" s="4">
        <f>(E737/H737)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>(((L737/60)/60)/24)+DATE(1970,1,1)</f>
        <v>42459.208333333328</v>
      </c>
      <c r="O737" s="7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ROUND(((E738/D738)*100),0)</f>
        <v>33</v>
      </c>
      <c r="G738" t="s">
        <v>74</v>
      </c>
      <c r="H738">
        <v>29</v>
      </c>
      <c r="I738" s="4">
        <f>(E738/H738)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>(((L738/60)/60)/24)+DATE(1970,1,1)</f>
        <v>42055.25</v>
      </c>
      <c r="O738" s="7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ROUND(((E739/D739)*100),0)</f>
        <v>136</v>
      </c>
      <c r="G739" t="s">
        <v>20</v>
      </c>
      <c r="H739">
        <v>180</v>
      </c>
      <c r="I739" s="4">
        <f>(E739/H739)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>(((L739/60)/60)/24)+DATE(1970,1,1)</f>
        <v>42685.25</v>
      </c>
      <c r="O739" s="7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ROUND(((E740/D740)*100),0)</f>
        <v>2</v>
      </c>
      <c r="G740" t="s">
        <v>14</v>
      </c>
      <c r="H740">
        <v>15</v>
      </c>
      <c r="I740" s="4">
        <f>(E740/H740)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>(((L740/60)/60)/24)+DATE(1970,1,1)</f>
        <v>41959.25</v>
      </c>
      <c r="O740" s="7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ROUND(((E741/D741)*100),0)</f>
        <v>61</v>
      </c>
      <c r="G741" t="s">
        <v>14</v>
      </c>
      <c r="H741">
        <v>191</v>
      </c>
      <c r="I741" s="4">
        <f>(E741/H741)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>(((L741/60)/60)/24)+DATE(1970,1,1)</f>
        <v>41089.208333333336</v>
      </c>
      <c r="O741" s="7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ROUND(((E742/D742)*100),0)</f>
        <v>30</v>
      </c>
      <c r="G742" t="s">
        <v>14</v>
      </c>
      <c r="H742">
        <v>16</v>
      </c>
      <c r="I742" s="4">
        <f>(E742/H742)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>(((L742/60)/60)/24)+DATE(1970,1,1)</f>
        <v>42769.25</v>
      </c>
      <c r="O742" s="7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ROUND(((E743/D743)*100),0)</f>
        <v>1179</v>
      </c>
      <c r="G743" t="s">
        <v>20</v>
      </c>
      <c r="H743">
        <v>130</v>
      </c>
      <c r="I743" s="4">
        <f>(E743/H743)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>(((L743/60)/60)/24)+DATE(1970,1,1)</f>
        <v>40321.208333333336</v>
      </c>
      <c r="O743" s="7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ROUND(((E744/D744)*100),0)</f>
        <v>1126</v>
      </c>
      <c r="G744" t="s">
        <v>20</v>
      </c>
      <c r="H744">
        <v>122</v>
      </c>
      <c r="I744" s="4">
        <f>(E744/H744)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>(((L744/60)/60)/24)+DATE(1970,1,1)</f>
        <v>40197.25</v>
      </c>
      <c r="O744" s="7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ROUND(((E745/D745)*100),0)</f>
        <v>13</v>
      </c>
      <c r="G745" t="s">
        <v>14</v>
      </c>
      <c r="H745">
        <v>17</v>
      </c>
      <c r="I745" s="4">
        <f>(E745/H745)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>(((L745/60)/60)/24)+DATE(1970,1,1)</f>
        <v>42298.208333333328</v>
      </c>
      <c r="O745" s="7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ROUND(((E746/D746)*100),0)</f>
        <v>712</v>
      </c>
      <c r="G746" t="s">
        <v>20</v>
      </c>
      <c r="H746">
        <v>140</v>
      </c>
      <c r="I746" s="4">
        <f>(E746/H746)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>(((L746/60)/60)/24)+DATE(1970,1,1)</f>
        <v>43322.208333333328</v>
      </c>
      <c r="O746" s="7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ROUND(((E747/D747)*100),0)</f>
        <v>30</v>
      </c>
      <c r="G747" t="s">
        <v>14</v>
      </c>
      <c r="H747">
        <v>34</v>
      </c>
      <c r="I747" s="4">
        <f>(E747/H747)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>(((L747/60)/60)/24)+DATE(1970,1,1)</f>
        <v>40328.208333333336</v>
      </c>
      <c r="O747" s="7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ROUND(((E748/D748)*100),0)</f>
        <v>213</v>
      </c>
      <c r="G748" t="s">
        <v>20</v>
      </c>
      <c r="H748">
        <v>3388</v>
      </c>
      <c r="I748" s="4">
        <f>(E748/H748)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>(((L748/60)/60)/24)+DATE(1970,1,1)</f>
        <v>40825.208333333336</v>
      </c>
      <c r="O748" s="7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ROUND(((E749/D749)*100),0)</f>
        <v>229</v>
      </c>
      <c r="G749" t="s">
        <v>20</v>
      </c>
      <c r="H749">
        <v>280</v>
      </c>
      <c r="I749" s="4">
        <f>(E749/H749)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>(((L749/60)/60)/24)+DATE(1970,1,1)</f>
        <v>40423.208333333336</v>
      </c>
      <c r="O749" s="7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ROUND(((E750/D750)*100),0)</f>
        <v>35</v>
      </c>
      <c r="G750" t="s">
        <v>74</v>
      </c>
      <c r="H750">
        <v>614</v>
      </c>
      <c r="I750" s="4">
        <f>(E750/H750)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>(((L750/60)/60)/24)+DATE(1970,1,1)</f>
        <v>40238.25</v>
      </c>
      <c r="O750" s="7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ROUND(((E751/D751)*100),0)</f>
        <v>157</v>
      </c>
      <c r="G751" t="s">
        <v>20</v>
      </c>
      <c r="H751">
        <v>366</v>
      </c>
      <c r="I751" s="4">
        <f>(E751/H751)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>(((L751/60)/60)/24)+DATE(1970,1,1)</f>
        <v>41920.208333333336</v>
      </c>
      <c r="O751" s="7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ROUND(((E752/D752)*100),0)</f>
        <v>1</v>
      </c>
      <c r="G752" t="s">
        <v>14</v>
      </c>
      <c r="H752">
        <v>1</v>
      </c>
      <c r="I752" s="4">
        <f>(E752/H752)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>(((L752/60)/60)/24)+DATE(1970,1,1)</f>
        <v>40360.208333333336</v>
      </c>
      <c r="O752" s="7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ROUND(((E753/D753)*100),0)</f>
        <v>232</v>
      </c>
      <c r="G753" t="s">
        <v>20</v>
      </c>
      <c r="H753">
        <v>270</v>
      </c>
      <c r="I753" s="4">
        <f>(E753/H753)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>(((L753/60)/60)/24)+DATE(1970,1,1)</f>
        <v>42446.208333333328</v>
      </c>
      <c r="O753" s="7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ROUND(((E754/D754)*100),0)</f>
        <v>92</v>
      </c>
      <c r="G754" t="s">
        <v>74</v>
      </c>
      <c r="H754">
        <v>114</v>
      </c>
      <c r="I754" s="4">
        <f>(E754/H754)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>(((L754/60)/60)/24)+DATE(1970,1,1)</f>
        <v>40395.208333333336</v>
      </c>
      <c r="O754" s="7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ROUND(((E755/D755)*100),0)</f>
        <v>257</v>
      </c>
      <c r="G755" t="s">
        <v>20</v>
      </c>
      <c r="H755">
        <v>137</v>
      </c>
      <c r="I755" s="4">
        <f>(E755/H755)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>(((L755/60)/60)/24)+DATE(1970,1,1)</f>
        <v>40321.208333333336</v>
      </c>
      <c r="O755" s="7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ROUND(((E756/D756)*100),0)</f>
        <v>168</v>
      </c>
      <c r="G756" t="s">
        <v>20</v>
      </c>
      <c r="H756">
        <v>3205</v>
      </c>
      <c r="I756" s="4">
        <f>(E756/H756)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>(((L756/60)/60)/24)+DATE(1970,1,1)</f>
        <v>41210.208333333336</v>
      </c>
      <c r="O756" s="7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ROUND(((E757/D757)*100),0)</f>
        <v>167</v>
      </c>
      <c r="G757" t="s">
        <v>20</v>
      </c>
      <c r="H757">
        <v>288</v>
      </c>
      <c r="I757" s="4">
        <f>(E757/H757)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>(((L757/60)/60)/24)+DATE(1970,1,1)</f>
        <v>43096.25</v>
      </c>
      <c r="O757" s="7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ROUND(((E758/D758)*100),0)</f>
        <v>772</v>
      </c>
      <c r="G758" t="s">
        <v>20</v>
      </c>
      <c r="H758">
        <v>148</v>
      </c>
      <c r="I758" s="4">
        <f>(E758/H758)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>(((L758/60)/60)/24)+DATE(1970,1,1)</f>
        <v>42024.25</v>
      </c>
      <c r="O758" s="7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ROUND(((E759/D759)*100),0)</f>
        <v>407</v>
      </c>
      <c r="G759" t="s">
        <v>20</v>
      </c>
      <c r="H759">
        <v>114</v>
      </c>
      <c r="I759" s="4">
        <f>(E759/H759)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>(((L759/60)/60)/24)+DATE(1970,1,1)</f>
        <v>40675.208333333336</v>
      </c>
      <c r="O759" s="7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ROUND(((E760/D760)*100),0)</f>
        <v>564</v>
      </c>
      <c r="G760" t="s">
        <v>20</v>
      </c>
      <c r="H760">
        <v>1518</v>
      </c>
      <c r="I760" s="4">
        <f>(E760/H760)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>(((L760/60)/60)/24)+DATE(1970,1,1)</f>
        <v>41936.208333333336</v>
      </c>
      <c r="O760" s="7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ROUND(((E761/D761)*100),0)</f>
        <v>68</v>
      </c>
      <c r="G761" t="s">
        <v>14</v>
      </c>
      <c r="H761">
        <v>1274</v>
      </c>
      <c r="I761" s="4">
        <f>(E761/H761)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>(((L761/60)/60)/24)+DATE(1970,1,1)</f>
        <v>43136.25</v>
      </c>
      <c r="O761" s="7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ROUND(((E762/D762)*100),0)</f>
        <v>34</v>
      </c>
      <c r="G762" t="s">
        <v>14</v>
      </c>
      <c r="H762">
        <v>210</v>
      </c>
      <c r="I762" s="4">
        <f>(E762/H762)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>(((L762/60)/60)/24)+DATE(1970,1,1)</f>
        <v>43678.208333333328</v>
      </c>
      <c r="O762" s="7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ROUND(((E763/D763)*100),0)</f>
        <v>655</v>
      </c>
      <c r="G763" t="s">
        <v>20</v>
      </c>
      <c r="H763">
        <v>166</v>
      </c>
      <c r="I763" s="4">
        <f>(E763/H763)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>(((L763/60)/60)/24)+DATE(1970,1,1)</f>
        <v>42938.208333333328</v>
      </c>
      <c r="O763" s="7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ROUND(((E764/D764)*100),0)</f>
        <v>177</v>
      </c>
      <c r="G764" t="s">
        <v>20</v>
      </c>
      <c r="H764">
        <v>100</v>
      </c>
      <c r="I764" s="4">
        <f>(E764/H764)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>(((L764/60)/60)/24)+DATE(1970,1,1)</f>
        <v>41241.25</v>
      </c>
      <c r="O764" s="7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ROUND(((E765/D765)*100),0)</f>
        <v>113</v>
      </c>
      <c r="G765" t="s">
        <v>20</v>
      </c>
      <c r="H765">
        <v>235</v>
      </c>
      <c r="I765" s="4">
        <f>(E765/H765)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>(((L765/60)/60)/24)+DATE(1970,1,1)</f>
        <v>41037.208333333336</v>
      </c>
      <c r="O765" s="7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ROUND(((E766/D766)*100),0)</f>
        <v>728</v>
      </c>
      <c r="G766" t="s">
        <v>20</v>
      </c>
      <c r="H766">
        <v>148</v>
      </c>
      <c r="I766" s="4">
        <f>(E766/H766)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>(((L766/60)/60)/24)+DATE(1970,1,1)</f>
        <v>40676.208333333336</v>
      </c>
      <c r="O766" s="7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ROUND(((E767/D767)*100),0)</f>
        <v>208</v>
      </c>
      <c r="G767" t="s">
        <v>20</v>
      </c>
      <c r="H767">
        <v>198</v>
      </c>
      <c r="I767" s="4">
        <f>(E767/H767)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>(((L767/60)/60)/24)+DATE(1970,1,1)</f>
        <v>42840.208333333328</v>
      </c>
      <c r="O767" s="7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ROUND(((E768/D768)*100),0)</f>
        <v>31</v>
      </c>
      <c r="G768" t="s">
        <v>14</v>
      </c>
      <c r="H768">
        <v>248</v>
      </c>
      <c r="I768" s="4">
        <f>(E768/H768)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>(((L768/60)/60)/24)+DATE(1970,1,1)</f>
        <v>43362.208333333328</v>
      </c>
      <c r="O768" s="7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ROUND(((E769/D769)*100),0)</f>
        <v>57</v>
      </c>
      <c r="G769" t="s">
        <v>14</v>
      </c>
      <c r="H769">
        <v>513</v>
      </c>
      <c r="I769" s="4">
        <f>(E769/H769)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>(((L769/60)/60)/24)+DATE(1970,1,1)</f>
        <v>42283.208333333328</v>
      </c>
      <c r="O769" s="7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ROUND(((E770/D770)*100),0)</f>
        <v>231</v>
      </c>
      <c r="G770" t="s">
        <v>20</v>
      </c>
      <c r="H770">
        <v>150</v>
      </c>
      <c r="I770" s="4">
        <f>(E770/H770)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>(((L770/60)/60)/24)+DATE(1970,1,1)</f>
        <v>41619.25</v>
      </c>
      <c r="O770" s="7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ROUND(((E771/D771)*100),0)</f>
        <v>87</v>
      </c>
      <c r="G771" t="s">
        <v>14</v>
      </c>
      <c r="H771">
        <v>3410</v>
      </c>
      <c r="I771" s="4">
        <f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>(((L771/60)/60)/24)+DATE(1970,1,1)</f>
        <v>41501.208333333336</v>
      </c>
      <c r="O771" s="7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ROUND(((E772/D772)*100),0)</f>
        <v>271</v>
      </c>
      <c r="G772" t="s">
        <v>20</v>
      </c>
      <c r="H772">
        <v>216</v>
      </c>
      <c r="I772" s="4">
        <f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>(((L772/60)/60)/24)+DATE(1970,1,1)</f>
        <v>41743.208333333336</v>
      </c>
      <c r="O772" s="7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ROUND(((E773/D773)*100),0)</f>
        <v>49</v>
      </c>
      <c r="G773" t="s">
        <v>74</v>
      </c>
      <c r="H773">
        <v>26</v>
      </c>
      <c r="I773" s="4">
        <f>(E773/H773)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>(((L773/60)/60)/24)+DATE(1970,1,1)</f>
        <v>43491.25</v>
      </c>
      <c r="O773" s="7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ROUND(((E774/D774)*100),0)</f>
        <v>113</v>
      </c>
      <c r="G774" t="s">
        <v>20</v>
      </c>
      <c r="H774">
        <v>5139</v>
      </c>
      <c r="I774" s="4">
        <f>(E774/H774)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>(((L774/60)/60)/24)+DATE(1970,1,1)</f>
        <v>43505.25</v>
      </c>
      <c r="O774" s="7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ROUND(((E775/D775)*100),0)</f>
        <v>191</v>
      </c>
      <c r="G775" t="s">
        <v>20</v>
      </c>
      <c r="H775">
        <v>2353</v>
      </c>
      <c r="I775" s="4">
        <f>(E775/H775)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>(((L775/60)/60)/24)+DATE(1970,1,1)</f>
        <v>42838.208333333328</v>
      </c>
      <c r="O775" s="7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ROUND(((E776/D776)*100),0)</f>
        <v>136</v>
      </c>
      <c r="G776" t="s">
        <v>20</v>
      </c>
      <c r="H776">
        <v>78</v>
      </c>
      <c r="I776" s="4">
        <f>(E776/H776)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>(((L776/60)/60)/24)+DATE(1970,1,1)</f>
        <v>42513.208333333328</v>
      </c>
      <c r="O776" s="7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ROUND(((E777/D777)*100),0)</f>
        <v>10</v>
      </c>
      <c r="G777" t="s">
        <v>14</v>
      </c>
      <c r="H777">
        <v>10</v>
      </c>
      <c r="I777" s="4">
        <f>(E777/H777)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>(((L777/60)/60)/24)+DATE(1970,1,1)</f>
        <v>41949.25</v>
      </c>
      <c r="O777" s="7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ROUND(((E778/D778)*100),0)</f>
        <v>66</v>
      </c>
      <c r="G778" t="s">
        <v>14</v>
      </c>
      <c r="H778">
        <v>2201</v>
      </c>
      <c r="I778" s="4">
        <f>(E778/H778)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>(((L778/60)/60)/24)+DATE(1970,1,1)</f>
        <v>43650.208333333328</v>
      </c>
      <c r="O778" s="7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ROUND(((E779/D779)*100),0)</f>
        <v>49</v>
      </c>
      <c r="G779" t="s">
        <v>14</v>
      </c>
      <c r="H779">
        <v>676</v>
      </c>
      <c r="I779" s="4">
        <f>(E779/H779)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>(((L779/60)/60)/24)+DATE(1970,1,1)</f>
        <v>40809.208333333336</v>
      </c>
      <c r="O779" s="7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ROUND(((E780/D780)*100),0)</f>
        <v>788</v>
      </c>
      <c r="G780" t="s">
        <v>20</v>
      </c>
      <c r="H780">
        <v>174</v>
      </c>
      <c r="I780" s="4">
        <f>(E780/H780)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>(((L780/60)/60)/24)+DATE(1970,1,1)</f>
        <v>40768.208333333336</v>
      </c>
      <c r="O780" s="7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ROUND(((E781/D781)*100),0)</f>
        <v>80</v>
      </c>
      <c r="G781" t="s">
        <v>14</v>
      </c>
      <c r="H781">
        <v>831</v>
      </c>
      <c r="I781" s="4">
        <f>(E781/H781)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>(((L781/60)/60)/24)+DATE(1970,1,1)</f>
        <v>42230.208333333328</v>
      </c>
      <c r="O781" s="7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ROUND(((E782/D782)*100),0)</f>
        <v>106</v>
      </c>
      <c r="G782" t="s">
        <v>20</v>
      </c>
      <c r="H782">
        <v>164</v>
      </c>
      <c r="I782" s="4">
        <f>(E782/H782)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>(((L782/60)/60)/24)+DATE(1970,1,1)</f>
        <v>42573.208333333328</v>
      </c>
      <c r="O782" s="7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ROUND(((E783/D783)*100),0)</f>
        <v>51</v>
      </c>
      <c r="G783" t="s">
        <v>74</v>
      </c>
      <c r="H783">
        <v>56</v>
      </c>
      <c r="I783" s="4">
        <f>(E783/H783)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>(((L783/60)/60)/24)+DATE(1970,1,1)</f>
        <v>40482.208333333336</v>
      </c>
      <c r="O783" s="7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ROUND(((E784/D784)*100),0)</f>
        <v>215</v>
      </c>
      <c r="G784" t="s">
        <v>20</v>
      </c>
      <c r="H784">
        <v>161</v>
      </c>
      <c r="I784" s="4">
        <f>(E784/H784)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>(((L784/60)/60)/24)+DATE(1970,1,1)</f>
        <v>40603.25</v>
      </c>
      <c r="O784" s="7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ROUND(((E785/D785)*100),0)</f>
        <v>141</v>
      </c>
      <c r="G785" t="s">
        <v>20</v>
      </c>
      <c r="H785">
        <v>138</v>
      </c>
      <c r="I785" s="4">
        <f>(E785/H785)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>(((L785/60)/60)/24)+DATE(1970,1,1)</f>
        <v>41625.25</v>
      </c>
      <c r="O785" s="7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ROUND(((E786/D786)*100),0)</f>
        <v>115</v>
      </c>
      <c r="G786" t="s">
        <v>20</v>
      </c>
      <c r="H786">
        <v>3308</v>
      </c>
      <c r="I786" s="4">
        <f>(E786/H786)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>(((L786/60)/60)/24)+DATE(1970,1,1)</f>
        <v>42435.25</v>
      </c>
      <c r="O786" s="7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ROUND(((E787/D787)*100),0)</f>
        <v>193</v>
      </c>
      <c r="G787" t="s">
        <v>20</v>
      </c>
      <c r="H787">
        <v>127</v>
      </c>
      <c r="I787" s="4">
        <f>(E787/H787)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>(((L787/60)/60)/24)+DATE(1970,1,1)</f>
        <v>43582.208333333328</v>
      </c>
      <c r="O787" s="7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ROUND(((E788/D788)*100),0)</f>
        <v>730</v>
      </c>
      <c r="G788" t="s">
        <v>20</v>
      </c>
      <c r="H788">
        <v>207</v>
      </c>
      <c r="I788" s="4">
        <f>(E788/H788)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>(((L788/60)/60)/24)+DATE(1970,1,1)</f>
        <v>43186.208333333328</v>
      </c>
      <c r="O788" s="7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ROUND(((E789/D789)*100),0)</f>
        <v>100</v>
      </c>
      <c r="G789" t="s">
        <v>14</v>
      </c>
      <c r="H789">
        <v>859</v>
      </c>
      <c r="I789" s="4">
        <f>(E789/H789)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>(((L789/60)/60)/24)+DATE(1970,1,1)</f>
        <v>40684.208333333336</v>
      </c>
      <c r="O789" s="7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ROUND(((E790/D790)*100),0)</f>
        <v>88</v>
      </c>
      <c r="G790" t="s">
        <v>47</v>
      </c>
      <c r="H790">
        <v>31</v>
      </c>
      <c r="I790" s="4">
        <f>(E790/H790)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>(((L790/60)/60)/24)+DATE(1970,1,1)</f>
        <v>41202.208333333336</v>
      </c>
      <c r="O790" s="7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ROUND(((E791/D791)*100),0)</f>
        <v>37</v>
      </c>
      <c r="G791" t="s">
        <v>14</v>
      </c>
      <c r="H791">
        <v>45</v>
      </c>
      <c r="I791" s="4">
        <f>(E791/H791)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>(((L791/60)/60)/24)+DATE(1970,1,1)</f>
        <v>41786.208333333336</v>
      </c>
      <c r="O791" s="7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ROUND(((E792/D792)*100),0)</f>
        <v>31</v>
      </c>
      <c r="G792" t="s">
        <v>74</v>
      </c>
      <c r="H792">
        <v>1113</v>
      </c>
      <c r="I792" s="4">
        <f>(E792/H792)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>(((L792/60)/60)/24)+DATE(1970,1,1)</f>
        <v>40223.25</v>
      </c>
      <c r="O792" s="7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ROUND(((E793/D793)*100),0)</f>
        <v>26</v>
      </c>
      <c r="G793" t="s">
        <v>14</v>
      </c>
      <c r="H793">
        <v>6</v>
      </c>
      <c r="I793" s="4">
        <f>(E793/H793)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>(((L793/60)/60)/24)+DATE(1970,1,1)</f>
        <v>42715.25</v>
      </c>
      <c r="O793" s="7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ROUND(((E794/D794)*100),0)</f>
        <v>34</v>
      </c>
      <c r="G794" t="s">
        <v>14</v>
      </c>
      <c r="H794">
        <v>7</v>
      </c>
      <c r="I794" s="4">
        <f>(E794/H794)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>(((L794/60)/60)/24)+DATE(1970,1,1)</f>
        <v>41451.208333333336</v>
      </c>
      <c r="O794" s="7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ROUND(((E795/D795)*100),0)</f>
        <v>1186</v>
      </c>
      <c r="G795" t="s">
        <v>20</v>
      </c>
      <c r="H795">
        <v>181</v>
      </c>
      <c r="I795" s="4">
        <f>(E795/H795)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>(((L795/60)/60)/24)+DATE(1970,1,1)</f>
        <v>41450.208333333336</v>
      </c>
      <c r="O795" s="7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ROUND(((E796/D796)*100),0)</f>
        <v>125</v>
      </c>
      <c r="G796" t="s">
        <v>20</v>
      </c>
      <c r="H796">
        <v>110</v>
      </c>
      <c r="I796" s="4">
        <f>(E796/H796)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>(((L796/60)/60)/24)+DATE(1970,1,1)</f>
        <v>43091.25</v>
      </c>
      <c r="O796" s="7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ROUND(((E797/D797)*100),0)</f>
        <v>14</v>
      </c>
      <c r="G797" t="s">
        <v>14</v>
      </c>
      <c r="H797">
        <v>31</v>
      </c>
      <c r="I797" s="4">
        <f>(E797/H797)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>(((L797/60)/60)/24)+DATE(1970,1,1)</f>
        <v>42675.208333333328</v>
      </c>
      <c r="O797" s="7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ROUND(((E798/D798)*100),0)</f>
        <v>55</v>
      </c>
      <c r="G798" t="s">
        <v>14</v>
      </c>
      <c r="H798">
        <v>78</v>
      </c>
      <c r="I798" s="4">
        <f>(E798/H798)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>(((L798/60)/60)/24)+DATE(1970,1,1)</f>
        <v>41859.208333333336</v>
      </c>
      <c r="O798" s="7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ROUND(((E799/D799)*100),0)</f>
        <v>110</v>
      </c>
      <c r="G799" t="s">
        <v>20</v>
      </c>
      <c r="H799">
        <v>185</v>
      </c>
      <c r="I799" s="4">
        <f>(E799/H799)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>(((L799/60)/60)/24)+DATE(1970,1,1)</f>
        <v>43464.25</v>
      </c>
      <c r="O799" s="7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ROUND(((E800/D800)*100),0)</f>
        <v>188</v>
      </c>
      <c r="G800" t="s">
        <v>20</v>
      </c>
      <c r="H800">
        <v>121</v>
      </c>
      <c r="I800" s="4">
        <f>(E800/H800)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>(((L800/60)/60)/24)+DATE(1970,1,1)</f>
        <v>41060.208333333336</v>
      </c>
      <c r="O800" s="7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ROUND(((E801/D801)*100),0)</f>
        <v>87</v>
      </c>
      <c r="G801" t="s">
        <v>14</v>
      </c>
      <c r="H801">
        <v>1225</v>
      </c>
      <c r="I801" s="4">
        <f>(E801/H801)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>(((L801/60)/60)/24)+DATE(1970,1,1)</f>
        <v>42399.25</v>
      </c>
      <c r="O801" s="7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ROUND(((E802/D802)*100),0)</f>
        <v>1</v>
      </c>
      <c r="G802" t="s">
        <v>14</v>
      </c>
      <c r="H802">
        <v>1</v>
      </c>
      <c r="I802" s="4">
        <f>(E802/H802)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>(((L802/60)/60)/24)+DATE(1970,1,1)</f>
        <v>42167.208333333328</v>
      </c>
      <c r="O802" s="7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ROUND(((E803/D803)*100),0)</f>
        <v>203</v>
      </c>
      <c r="G803" t="s">
        <v>20</v>
      </c>
      <c r="H803">
        <v>106</v>
      </c>
      <c r="I803" s="4">
        <f>(E803/H803)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>(((L803/60)/60)/24)+DATE(1970,1,1)</f>
        <v>43830.25</v>
      </c>
      <c r="O803" s="7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ROUND(((E804/D804)*100),0)</f>
        <v>197</v>
      </c>
      <c r="G804" t="s">
        <v>20</v>
      </c>
      <c r="H804">
        <v>142</v>
      </c>
      <c r="I804" s="4">
        <f>(E804/H804)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>(((L804/60)/60)/24)+DATE(1970,1,1)</f>
        <v>43650.208333333328</v>
      </c>
      <c r="O804" s="7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ROUND(((E805/D805)*100),0)</f>
        <v>107</v>
      </c>
      <c r="G805" t="s">
        <v>20</v>
      </c>
      <c r="H805">
        <v>233</v>
      </c>
      <c r="I805" s="4">
        <f>(E805/H805)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>(((L805/60)/60)/24)+DATE(1970,1,1)</f>
        <v>43492.25</v>
      </c>
      <c r="O805" s="7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ROUND(((E806/D806)*100),0)</f>
        <v>269</v>
      </c>
      <c r="G806" t="s">
        <v>20</v>
      </c>
      <c r="H806">
        <v>218</v>
      </c>
      <c r="I806" s="4">
        <f>(E806/H806)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>(((L806/60)/60)/24)+DATE(1970,1,1)</f>
        <v>43102.25</v>
      </c>
      <c r="O806" s="7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ROUND(((E807/D807)*100),0)</f>
        <v>51</v>
      </c>
      <c r="G807" t="s">
        <v>14</v>
      </c>
      <c r="H807">
        <v>67</v>
      </c>
      <c r="I807" s="4">
        <f>(E807/H807)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>(((L807/60)/60)/24)+DATE(1970,1,1)</f>
        <v>41958.25</v>
      </c>
      <c r="O807" s="7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ROUND(((E808/D808)*100),0)</f>
        <v>1180</v>
      </c>
      <c r="G808" t="s">
        <v>20</v>
      </c>
      <c r="H808">
        <v>76</v>
      </c>
      <c r="I808" s="4">
        <f>(E808/H808)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>(((L808/60)/60)/24)+DATE(1970,1,1)</f>
        <v>40973.25</v>
      </c>
      <c r="O808" s="7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ROUND(((E809/D809)*100),0)</f>
        <v>264</v>
      </c>
      <c r="G809" t="s">
        <v>20</v>
      </c>
      <c r="H809">
        <v>43</v>
      </c>
      <c r="I809" s="4">
        <f>(E809/H809)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>(((L809/60)/60)/24)+DATE(1970,1,1)</f>
        <v>43753.208333333328</v>
      </c>
      <c r="O809" s="7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ROUND(((E810/D810)*100),0)</f>
        <v>30</v>
      </c>
      <c r="G810" t="s">
        <v>14</v>
      </c>
      <c r="H810">
        <v>19</v>
      </c>
      <c r="I810" s="4">
        <f>(E810/H810)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>(((L810/60)/60)/24)+DATE(1970,1,1)</f>
        <v>42507.208333333328</v>
      </c>
      <c r="O810" s="7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ROUND(((E811/D811)*100),0)</f>
        <v>63</v>
      </c>
      <c r="G811" t="s">
        <v>14</v>
      </c>
      <c r="H811">
        <v>2108</v>
      </c>
      <c r="I811" s="4">
        <f>(E811/H811)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>(((L811/60)/60)/24)+DATE(1970,1,1)</f>
        <v>41135.208333333336</v>
      </c>
      <c r="O811" s="7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ROUND(((E812/D812)*100),0)</f>
        <v>193</v>
      </c>
      <c r="G812" t="s">
        <v>20</v>
      </c>
      <c r="H812">
        <v>221</v>
      </c>
      <c r="I812" s="4">
        <f>(E812/H812)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>(((L812/60)/60)/24)+DATE(1970,1,1)</f>
        <v>43067.25</v>
      </c>
      <c r="O812" s="7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ROUND(((E813/D813)*100),0)</f>
        <v>77</v>
      </c>
      <c r="G813" t="s">
        <v>14</v>
      </c>
      <c r="H813">
        <v>679</v>
      </c>
      <c r="I813" s="4">
        <f>(E813/H813)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>(((L813/60)/60)/24)+DATE(1970,1,1)</f>
        <v>42378.25</v>
      </c>
      <c r="O813" s="7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ROUND(((E814/D814)*100),0)</f>
        <v>226</v>
      </c>
      <c r="G814" t="s">
        <v>20</v>
      </c>
      <c r="H814">
        <v>2805</v>
      </c>
      <c r="I814" s="4">
        <f>(E814/H814)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>(((L814/60)/60)/24)+DATE(1970,1,1)</f>
        <v>43206.208333333328</v>
      </c>
      <c r="O814" s="7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ROUND(((E815/D815)*100),0)</f>
        <v>239</v>
      </c>
      <c r="G815" t="s">
        <v>20</v>
      </c>
      <c r="H815">
        <v>68</v>
      </c>
      <c r="I815" s="4">
        <f>(E815/H815)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>(((L815/60)/60)/24)+DATE(1970,1,1)</f>
        <v>41148.208333333336</v>
      </c>
      <c r="O815" s="7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ROUND(((E816/D816)*100),0)</f>
        <v>92</v>
      </c>
      <c r="G816" t="s">
        <v>14</v>
      </c>
      <c r="H816">
        <v>36</v>
      </c>
      <c r="I816" s="4">
        <f>(E816/H816)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>(((L816/60)/60)/24)+DATE(1970,1,1)</f>
        <v>42517.208333333328</v>
      </c>
      <c r="O816" s="7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ROUND(((E817/D817)*100),0)</f>
        <v>130</v>
      </c>
      <c r="G817" t="s">
        <v>20</v>
      </c>
      <c r="H817">
        <v>183</v>
      </c>
      <c r="I817" s="4">
        <f>(E817/H817)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>(((L817/60)/60)/24)+DATE(1970,1,1)</f>
        <v>43068.25</v>
      </c>
      <c r="O817" s="7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ROUND(((E818/D818)*100),0)</f>
        <v>615</v>
      </c>
      <c r="G818" t="s">
        <v>20</v>
      </c>
      <c r="H818">
        <v>133</v>
      </c>
      <c r="I818" s="4">
        <f>(E818/H818)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>(((L818/60)/60)/24)+DATE(1970,1,1)</f>
        <v>41680.25</v>
      </c>
      <c r="O818" s="7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ROUND(((E819/D819)*100),0)</f>
        <v>369</v>
      </c>
      <c r="G819" t="s">
        <v>20</v>
      </c>
      <c r="H819">
        <v>2489</v>
      </c>
      <c r="I819" s="4">
        <f>(E819/H819)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>(((L819/60)/60)/24)+DATE(1970,1,1)</f>
        <v>43589.208333333328</v>
      </c>
      <c r="O819" s="7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ROUND(((E820/D820)*100),0)</f>
        <v>1095</v>
      </c>
      <c r="G820" t="s">
        <v>20</v>
      </c>
      <c r="H820">
        <v>69</v>
      </c>
      <c r="I820" s="4">
        <f>(E820/H820)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>(((L820/60)/60)/24)+DATE(1970,1,1)</f>
        <v>43486.25</v>
      </c>
      <c r="O820" s="7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ROUND(((E821/D821)*100),0)</f>
        <v>51</v>
      </c>
      <c r="G821" t="s">
        <v>14</v>
      </c>
      <c r="H821">
        <v>47</v>
      </c>
      <c r="I821" s="4">
        <f>(E821/H821)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>(((L821/60)/60)/24)+DATE(1970,1,1)</f>
        <v>41237.25</v>
      </c>
      <c r="O821" s="7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ROUND(((E822/D822)*100),0)</f>
        <v>801</v>
      </c>
      <c r="G822" t="s">
        <v>20</v>
      </c>
      <c r="H822">
        <v>279</v>
      </c>
      <c r="I822" s="4">
        <f>(E822/H822)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>(((L822/60)/60)/24)+DATE(1970,1,1)</f>
        <v>43310.208333333328</v>
      </c>
      <c r="O822" s="7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ROUND(((E823/D823)*100),0)</f>
        <v>291</v>
      </c>
      <c r="G823" t="s">
        <v>20</v>
      </c>
      <c r="H823">
        <v>210</v>
      </c>
      <c r="I823" s="4">
        <f>(E823/H823)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>(((L823/60)/60)/24)+DATE(1970,1,1)</f>
        <v>42794.25</v>
      </c>
      <c r="O823" s="7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ROUND(((E824/D824)*100),0)</f>
        <v>350</v>
      </c>
      <c r="G824" t="s">
        <v>20</v>
      </c>
      <c r="H824">
        <v>2100</v>
      </c>
      <c r="I824" s="4">
        <f>(E824/H824)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>(((L824/60)/60)/24)+DATE(1970,1,1)</f>
        <v>41698.25</v>
      </c>
      <c r="O824" s="7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ROUND(((E825/D825)*100),0)</f>
        <v>357</v>
      </c>
      <c r="G825" t="s">
        <v>20</v>
      </c>
      <c r="H825">
        <v>252</v>
      </c>
      <c r="I825" s="4">
        <f>(E825/H825)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>(((L825/60)/60)/24)+DATE(1970,1,1)</f>
        <v>41892.208333333336</v>
      </c>
      <c r="O825" s="7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ROUND(((E826/D826)*100),0)</f>
        <v>126</v>
      </c>
      <c r="G826" t="s">
        <v>20</v>
      </c>
      <c r="H826">
        <v>1280</v>
      </c>
      <c r="I826" s="4">
        <f>(E826/H826)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>(((L826/60)/60)/24)+DATE(1970,1,1)</f>
        <v>40348.208333333336</v>
      </c>
      <c r="O826" s="7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ROUND(((E827/D827)*100),0)</f>
        <v>388</v>
      </c>
      <c r="G827" t="s">
        <v>20</v>
      </c>
      <c r="H827">
        <v>157</v>
      </c>
      <c r="I827" s="4">
        <f>(E827/H827)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>(((L827/60)/60)/24)+DATE(1970,1,1)</f>
        <v>42941.208333333328</v>
      </c>
      <c r="O827" s="7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ROUND(((E828/D828)*100),0)</f>
        <v>457</v>
      </c>
      <c r="G828" t="s">
        <v>20</v>
      </c>
      <c r="H828">
        <v>194</v>
      </c>
      <c r="I828" s="4">
        <f>(E828/H828)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>(((L828/60)/60)/24)+DATE(1970,1,1)</f>
        <v>40525.25</v>
      </c>
      <c r="O828" s="7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ROUND(((E829/D829)*100),0)</f>
        <v>267</v>
      </c>
      <c r="G829" t="s">
        <v>20</v>
      </c>
      <c r="H829">
        <v>82</v>
      </c>
      <c r="I829" s="4">
        <f>(E829/H829)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>(((L829/60)/60)/24)+DATE(1970,1,1)</f>
        <v>40666.208333333336</v>
      </c>
      <c r="O829" s="7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ROUND(((E830/D830)*100),0)</f>
        <v>69</v>
      </c>
      <c r="G830" t="s">
        <v>14</v>
      </c>
      <c r="H830">
        <v>70</v>
      </c>
      <c r="I830" s="4">
        <f>(E830/H830)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>(((L830/60)/60)/24)+DATE(1970,1,1)</f>
        <v>43340.208333333328</v>
      </c>
      <c r="O830" s="7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ROUND(((E831/D831)*100),0)</f>
        <v>51</v>
      </c>
      <c r="G831" t="s">
        <v>14</v>
      </c>
      <c r="H831">
        <v>154</v>
      </c>
      <c r="I831" s="4">
        <f>(E831/H831)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>(((L831/60)/60)/24)+DATE(1970,1,1)</f>
        <v>42164.208333333328</v>
      </c>
      <c r="O831" s="7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ROUND(((E832/D832)*100),0)</f>
        <v>1</v>
      </c>
      <c r="G832" t="s">
        <v>14</v>
      </c>
      <c r="H832">
        <v>22</v>
      </c>
      <c r="I832" s="4">
        <f>(E832/H832)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>(((L832/60)/60)/24)+DATE(1970,1,1)</f>
        <v>43103.25</v>
      </c>
      <c r="O832" s="7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ROUND(((E833/D833)*100),0)</f>
        <v>109</v>
      </c>
      <c r="G833" t="s">
        <v>20</v>
      </c>
      <c r="H833">
        <v>4233</v>
      </c>
      <c r="I833" s="4">
        <f>(E833/H833)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>(((L833/60)/60)/24)+DATE(1970,1,1)</f>
        <v>40994.208333333336</v>
      </c>
      <c r="O833" s="7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ROUND(((E834/D834)*100),0)</f>
        <v>315</v>
      </c>
      <c r="G834" t="s">
        <v>20</v>
      </c>
      <c r="H834">
        <v>1297</v>
      </c>
      <c r="I834" s="4">
        <f>(E834/H834)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>(((L834/60)/60)/24)+DATE(1970,1,1)</f>
        <v>42299.208333333328</v>
      </c>
      <c r="O834" s="7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ROUND(((E835/D835)*100),0)</f>
        <v>158</v>
      </c>
      <c r="G835" t="s">
        <v>20</v>
      </c>
      <c r="H835">
        <v>165</v>
      </c>
      <c r="I835" s="4">
        <f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>(((L835/60)/60)/24)+DATE(1970,1,1)</f>
        <v>40588.25</v>
      </c>
      <c r="O835" s="7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ROUND(((E836/D836)*100),0)</f>
        <v>154</v>
      </c>
      <c r="G836" t="s">
        <v>20</v>
      </c>
      <c r="H836">
        <v>119</v>
      </c>
      <c r="I836" s="4">
        <f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>(((L836/60)/60)/24)+DATE(1970,1,1)</f>
        <v>41448.208333333336</v>
      </c>
      <c r="O836" s="7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ROUND(((E837/D837)*100),0)</f>
        <v>90</v>
      </c>
      <c r="G837" t="s">
        <v>14</v>
      </c>
      <c r="H837">
        <v>1758</v>
      </c>
      <c r="I837" s="4">
        <f>(E837/H837)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>(((L837/60)/60)/24)+DATE(1970,1,1)</f>
        <v>42063.25</v>
      </c>
      <c r="O837" s="7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ROUND(((E838/D838)*100),0)</f>
        <v>75</v>
      </c>
      <c r="G838" t="s">
        <v>14</v>
      </c>
      <c r="H838">
        <v>94</v>
      </c>
      <c r="I838" s="4">
        <f>(E838/H838)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>(((L838/60)/60)/24)+DATE(1970,1,1)</f>
        <v>40214.25</v>
      </c>
      <c r="O838" s="7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ROUND(((E839/D839)*100),0)</f>
        <v>853</v>
      </c>
      <c r="G839" t="s">
        <v>20</v>
      </c>
      <c r="H839">
        <v>1797</v>
      </c>
      <c r="I839" s="4">
        <f>(E839/H839)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>(((L839/60)/60)/24)+DATE(1970,1,1)</f>
        <v>40629.208333333336</v>
      </c>
      <c r="O839" s="7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ROUND(((E840/D840)*100),0)</f>
        <v>139</v>
      </c>
      <c r="G840" t="s">
        <v>20</v>
      </c>
      <c r="H840">
        <v>261</v>
      </c>
      <c r="I840" s="4">
        <f>(E840/H840)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>(((L840/60)/60)/24)+DATE(1970,1,1)</f>
        <v>43370.208333333328</v>
      </c>
      <c r="O840" s="7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ROUND(((E841/D841)*100),0)</f>
        <v>190</v>
      </c>
      <c r="G841" t="s">
        <v>20</v>
      </c>
      <c r="H841">
        <v>157</v>
      </c>
      <c r="I841" s="4">
        <f>(E841/H841)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>(((L841/60)/60)/24)+DATE(1970,1,1)</f>
        <v>41715.208333333336</v>
      </c>
      <c r="O841" s="7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ROUND(((E842/D842)*100),0)</f>
        <v>100</v>
      </c>
      <c r="G842" t="s">
        <v>20</v>
      </c>
      <c r="H842">
        <v>3533</v>
      </c>
      <c r="I842" s="4">
        <f>(E842/H842)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>(((L842/60)/60)/24)+DATE(1970,1,1)</f>
        <v>41836.208333333336</v>
      </c>
      <c r="O842" s="7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ROUND(((E843/D843)*100),0)</f>
        <v>143</v>
      </c>
      <c r="G843" t="s">
        <v>20</v>
      </c>
      <c r="H843">
        <v>155</v>
      </c>
      <c r="I843" s="4">
        <f>(E843/H843)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>(((L843/60)/60)/24)+DATE(1970,1,1)</f>
        <v>42419.25</v>
      </c>
      <c r="O843" s="7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ROUND(((E844/D844)*100),0)</f>
        <v>563</v>
      </c>
      <c r="G844" t="s">
        <v>20</v>
      </c>
      <c r="H844">
        <v>132</v>
      </c>
      <c r="I844" s="4">
        <f>(E844/H844)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>(((L844/60)/60)/24)+DATE(1970,1,1)</f>
        <v>43266.208333333328</v>
      </c>
      <c r="O844" s="7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ROUND(((E845/D845)*100),0)</f>
        <v>31</v>
      </c>
      <c r="G845" t="s">
        <v>14</v>
      </c>
      <c r="H845">
        <v>33</v>
      </c>
      <c r="I845" s="4">
        <f>(E845/H845)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>(((L845/60)/60)/24)+DATE(1970,1,1)</f>
        <v>43338.208333333328</v>
      </c>
      <c r="O845" s="7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ROUND(((E846/D846)*100),0)</f>
        <v>99</v>
      </c>
      <c r="G846" t="s">
        <v>74</v>
      </c>
      <c r="H846">
        <v>94</v>
      </c>
      <c r="I846" s="4">
        <f>(E846/H846)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>(((L846/60)/60)/24)+DATE(1970,1,1)</f>
        <v>40930.25</v>
      </c>
      <c r="O846" s="7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ROUND(((E847/D847)*100),0)</f>
        <v>198</v>
      </c>
      <c r="G847" t="s">
        <v>20</v>
      </c>
      <c r="H847">
        <v>1354</v>
      </c>
      <c r="I847" s="4">
        <f>(E847/H847)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>(((L847/60)/60)/24)+DATE(1970,1,1)</f>
        <v>43235.208333333328</v>
      </c>
      <c r="O847" s="7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ROUND(((E848/D848)*100),0)</f>
        <v>509</v>
      </c>
      <c r="G848" t="s">
        <v>20</v>
      </c>
      <c r="H848">
        <v>48</v>
      </c>
      <c r="I848" s="4">
        <f>(E848/H848)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>(((L848/60)/60)/24)+DATE(1970,1,1)</f>
        <v>43302.208333333328</v>
      </c>
      <c r="O848" s="7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ROUND(((E849/D849)*100),0)</f>
        <v>238</v>
      </c>
      <c r="G849" t="s">
        <v>20</v>
      </c>
      <c r="H849">
        <v>110</v>
      </c>
      <c r="I849" s="4">
        <f>(E849/H849)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>(((L849/60)/60)/24)+DATE(1970,1,1)</f>
        <v>43107.25</v>
      </c>
      <c r="O849" s="7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ROUND(((E850/D850)*100),0)</f>
        <v>338</v>
      </c>
      <c r="G850" t="s">
        <v>20</v>
      </c>
      <c r="H850">
        <v>172</v>
      </c>
      <c r="I850" s="4">
        <f>(E850/H850)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>(((L850/60)/60)/24)+DATE(1970,1,1)</f>
        <v>40341.208333333336</v>
      </c>
      <c r="O850" s="7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ROUND(((E851/D851)*100),0)</f>
        <v>133</v>
      </c>
      <c r="G851" t="s">
        <v>20</v>
      </c>
      <c r="H851">
        <v>307</v>
      </c>
      <c r="I851" s="4">
        <f>(E851/H851)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>(((L851/60)/60)/24)+DATE(1970,1,1)</f>
        <v>40948.25</v>
      </c>
      <c r="O851" s="7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ROUND(((E852/D852)*100),0)</f>
        <v>1</v>
      </c>
      <c r="G852" t="s">
        <v>14</v>
      </c>
      <c r="H852">
        <v>1</v>
      </c>
      <c r="I852" s="4">
        <f>(E852/H852)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>(((L852/60)/60)/24)+DATE(1970,1,1)</f>
        <v>40866.25</v>
      </c>
      <c r="O852" s="7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ROUND(((E853/D853)*100),0)</f>
        <v>208</v>
      </c>
      <c r="G853" t="s">
        <v>20</v>
      </c>
      <c r="H853">
        <v>160</v>
      </c>
      <c r="I853" s="4">
        <f>(E853/H853)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>(((L853/60)/60)/24)+DATE(1970,1,1)</f>
        <v>41031.208333333336</v>
      </c>
      <c r="O853" s="7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ROUND(((E854/D854)*100),0)</f>
        <v>51</v>
      </c>
      <c r="G854" t="s">
        <v>14</v>
      </c>
      <c r="H854">
        <v>31</v>
      </c>
      <c r="I854" s="4">
        <f>(E854/H854)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>(((L854/60)/60)/24)+DATE(1970,1,1)</f>
        <v>40740.208333333336</v>
      </c>
      <c r="O854" s="7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ROUND(((E855/D855)*100),0)</f>
        <v>652</v>
      </c>
      <c r="G855" t="s">
        <v>20</v>
      </c>
      <c r="H855">
        <v>1467</v>
      </c>
      <c r="I855" s="4">
        <f>(E855/H855)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>(((L855/60)/60)/24)+DATE(1970,1,1)</f>
        <v>40714.208333333336</v>
      </c>
      <c r="O855" s="7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ROUND(((E856/D856)*100),0)</f>
        <v>114</v>
      </c>
      <c r="G856" t="s">
        <v>20</v>
      </c>
      <c r="H856">
        <v>2662</v>
      </c>
      <c r="I856" s="4">
        <f>(E856/H856)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>(((L856/60)/60)/24)+DATE(1970,1,1)</f>
        <v>43787.25</v>
      </c>
      <c r="O856" s="7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ROUND(((E857/D857)*100),0)</f>
        <v>102</v>
      </c>
      <c r="G857" t="s">
        <v>20</v>
      </c>
      <c r="H857">
        <v>452</v>
      </c>
      <c r="I857" s="4">
        <f>(E857/H857)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>(((L857/60)/60)/24)+DATE(1970,1,1)</f>
        <v>40712.208333333336</v>
      </c>
      <c r="O857" s="7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ROUND(((E858/D858)*100),0)</f>
        <v>357</v>
      </c>
      <c r="G858" t="s">
        <v>20</v>
      </c>
      <c r="H858">
        <v>158</v>
      </c>
      <c r="I858" s="4">
        <f>(E858/H858)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>(((L858/60)/60)/24)+DATE(1970,1,1)</f>
        <v>41023.208333333336</v>
      </c>
      <c r="O858" s="7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ROUND(((E859/D859)*100),0)</f>
        <v>140</v>
      </c>
      <c r="G859" t="s">
        <v>20</v>
      </c>
      <c r="H859">
        <v>225</v>
      </c>
      <c r="I859" s="4">
        <f>(E859/H859)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>(((L859/60)/60)/24)+DATE(1970,1,1)</f>
        <v>40944.25</v>
      </c>
      <c r="O859" s="7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ROUND(((E860/D860)*100),0)</f>
        <v>69</v>
      </c>
      <c r="G860" t="s">
        <v>14</v>
      </c>
      <c r="H860">
        <v>35</v>
      </c>
      <c r="I860" s="4">
        <f>(E860/H860)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>(((L860/60)/60)/24)+DATE(1970,1,1)</f>
        <v>43211.208333333328</v>
      </c>
      <c r="O860" s="7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ROUND(((E861/D861)*100),0)</f>
        <v>36</v>
      </c>
      <c r="G861" t="s">
        <v>14</v>
      </c>
      <c r="H861">
        <v>63</v>
      </c>
      <c r="I861" s="4">
        <f>(E861/H861)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>(((L861/60)/60)/24)+DATE(1970,1,1)</f>
        <v>41334.25</v>
      </c>
      <c r="O861" s="7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ROUND(((E862/D862)*100),0)</f>
        <v>252</v>
      </c>
      <c r="G862" t="s">
        <v>20</v>
      </c>
      <c r="H862">
        <v>65</v>
      </c>
      <c r="I862" s="4">
        <f>(E862/H862)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>(((L862/60)/60)/24)+DATE(1970,1,1)</f>
        <v>43515.25</v>
      </c>
      <c r="O862" s="7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ROUND(((E863/D863)*100),0)</f>
        <v>106</v>
      </c>
      <c r="G863" t="s">
        <v>20</v>
      </c>
      <c r="H863">
        <v>163</v>
      </c>
      <c r="I863" s="4">
        <f>(E863/H863)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>(((L863/60)/60)/24)+DATE(1970,1,1)</f>
        <v>40258.208333333336</v>
      </c>
      <c r="O863" s="7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ROUND(((E864/D864)*100),0)</f>
        <v>187</v>
      </c>
      <c r="G864" t="s">
        <v>20</v>
      </c>
      <c r="H864">
        <v>85</v>
      </c>
      <c r="I864" s="4">
        <f>(E864/H864)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>(((L864/60)/60)/24)+DATE(1970,1,1)</f>
        <v>40756.208333333336</v>
      </c>
      <c r="O864" s="7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ROUND(((E865/D865)*100),0)</f>
        <v>387</v>
      </c>
      <c r="G865" t="s">
        <v>20</v>
      </c>
      <c r="H865">
        <v>217</v>
      </c>
      <c r="I865" s="4">
        <f>(E865/H865)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>(((L865/60)/60)/24)+DATE(1970,1,1)</f>
        <v>42172.208333333328</v>
      </c>
      <c r="O865" s="7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ROUND(((E866/D866)*100),0)</f>
        <v>347</v>
      </c>
      <c r="G866" t="s">
        <v>20</v>
      </c>
      <c r="H866">
        <v>150</v>
      </c>
      <c r="I866" s="4">
        <f>(E866/H866)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>(((L866/60)/60)/24)+DATE(1970,1,1)</f>
        <v>42601.208333333328</v>
      </c>
      <c r="O866" s="7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ROUND(((E867/D867)*100),0)</f>
        <v>186</v>
      </c>
      <c r="G867" t="s">
        <v>20</v>
      </c>
      <c r="H867">
        <v>3272</v>
      </c>
      <c r="I867" s="4">
        <f>(E867/H867)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>(((L867/60)/60)/24)+DATE(1970,1,1)</f>
        <v>41897.208333333336</v>
      </c>
      <c r="O867" s="7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ROUND(((E868/D868)*100),0)</f>
        <v>43</v>
      </c>
      <c r="G868" t="s">
        <v>74</v>
      </c>
      <c r="H868">
        <v>898</v>
      </c>
      <c r="I868" s="4">
        <f>(E868/H868)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>(((L868/60)/60)/24)+DATE(1970,1,1)</f>
        <v>40671.208333333336</v>
      </c>
      <c r="O868" s="7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ROUND(((E869/D869)*100),0)</f>
        <v>162</v>
      </c>
      <c r="G869" t="s">
        <v>20</v>
      </c>
      <c r="H869">
        <v>300</v>
      </c>
      <c r="I869" s="4">
        <f>(E869/H869)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>(((L869/60)/60)/24)+DATE(1970,1,1)</f>
        <v>43382.208333333328</v>
      </c>
      <c r="O869" s="7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ROUND(((E870/D870)*100),0)</f>
        <v>185</v>
      </c>
      <c r="G870" t="s">
        <v>20</v>
      </c>
      <c r="H870">
        <v>126</v>
      </c>
      <c r="I870" s="4">
        <f>(E870/H870)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>(((L870/60)/60)/24)+DATE(1970,1,1)</f>
        <v>41559.208333333336</v>
      </c>
      <c r="O870" s="7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ROUND(((E871/D871)*100),0)</f>
        <v>24</v>
      </c>
      <c r="G871" t="s">
        <v>14</v>
      </c>
      <c r="H871">
        <v>526</v>
      </c>
      <c r="I871" s="4">
        <f>(E871/H871)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>(((L871/60)/60)/24)+DATE(1970,1,1)</f>
        <v>40350.208333333336</v>
      </c>
      <c r="O871" s="7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ROUND(((E872/D872)*100),0)</f>
        <v>90</v>
      </c>
      <c r="G872" t="s">
        <v>14</v>
      </c>
      <c r="H872">
        <v>121</v>
      </c>
      <c r="I872" s="4">
        <f>(E872/H872)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>(((L872/60)/60)/24)+DATE(1970,1,1)</f>
        <v>42240.208333333328</v>
      </c>
      <c r="O872" s="7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ROUND(((E873/D873)*100),0)</f>
        <v>273</v>
      </c>
      <c r="G873" t="s">
        <v>20</v>
      </c>
      <c r="H873">
        <v>2320</v>
      </c>
      <c r="I873" s="4">
        <f>(E873/H873)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>(((L873/60)/60)/24)+DATE(1970,1,1)</f>
        <v>43040.208333333328</v>
      </c>
      <c r="O873" s="7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ROUND(((E874/D874)*100),0)</f>
        <v>170</v>
      </c>
      <c r="G874" t="s">
        <v>20</v>
      </c>
      <c r="H874">
        <v>81</v>
      </c>
      <c r="I874" s="4">
        <f>(E874/H874)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>(((L874/60)/60)/24)+DATE(1970,1,1)</f>
        <v>43346.208333333328</v>
      </c>
      <c r="O874" s="7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ROUND(((E875/D875)*100),0)</f>
        <v>188</v>
      </c>
      <c r="G875" t="s">
        <v>20</v>
      </c>
      <c r="H875">
        <v>1887</v>
      </c>
      <c r="I875" s="4">
        <f>(E875/H875)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>(((L875/60)/60)/24)+DATE(1970,1,1)</f>
        <v>41647.25</v>
      </c>
      <c r="O875" s="7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ROUND(((E876/D876)*100),0)</f>
        <v>347</v>
      </c>
      <c r="G876" t="s">
        <v>20</v>
      </c>
      <c r="H876">
        <v>4358</v>
      </c>
      <c r="I876" s="4">
        <f>(E876/H876)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>(((L876/60)/60)/24)+DATE(1970,1,1)</f>
        <v>40291.208333333336</v>
      </c>
      <c r="O876" s="7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ROUND(((E877/D877)*100),0)</f>
        <v>69</v>
      </c>
      <c r="G877" t="s">
        <v>14</v>
      </c>
      <c r="H877">
        <v>67</v>
      </c>
      <c r="I877" s="4">
        <f>(E877/H877)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>(((L877/60)/60)/24)+DATE(1970,1,1)</f>
        <v>40556.25</v>
      </c>
      <c r="O877" s="7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ROUND(((E878/D878)*100),0)</f>
        <v>25</v>
      </c>
      <c r="G878" t="s">
        <v>14</v>
      </c>
      <c r="H878">
        <v>57</v>
      </c>
      <c r="I878" s="4">
        <f>(E878/H878)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>(((L878/60)/60)/24)+DATE(1970,1,1)</f>
        <v>43624.208333333328</v>
      </c>
      <c r="O878" s="7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ROUND(((E879/D879)*100),0)</f>
        <v>77</v>
      </c>
      <c r="G879" t="s">
        <v>14</v>
      </c>
      <c r="H879">
        <v>1229</v>
      </c>
      <c r="I879" s="4">
        <f>(E879/H879)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>(((L879/60)/60)/24)+DATE(1970,1,1)</f>
        <v>42577.208333333328</v>
      </c>
      <c r="O879" s="7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ROUND(((E880/D880)*100),0)</f>
        <v>37</v>
      </c>
      <c r="G880" t="s">
        <v>14</v>
      </c>
      <c r="H880">
        <v>12</v>
      </c>
      <c r="I880" s="4">
        <f>(E880/H880)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>(((L880/60)/60)/24)+DATE(1970,1,1)</f>
        <v>43845.25</v>
      </c>
      <c r="O880" s="7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ROUND(((E881/D881)*100),0)</f>
        <v>544</v>
      </c>
      <c r="G881" t="s">
        <v>20</v>
      </c>
      <c r="H881">
        <v>53</v>
      </c>
      <c r="I881" s="4">
        <f>(E881/H881)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>(((L881/60)/60)/24)+DATE(1970,1,1)</f>
        <v>42788.25</v>
      </c>
      <c r="O881" s="7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ROUND(((E882/D882)*100),0)</f>
        <v>229</v>
      </c>
      <c r="G882" t="s">
        <v>20</v>
      </c>
      <c r="H882">
        <v>2414</v>
      </c>
      <c r="I882" s="4">
        <f>(E882/H882)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>(((L882/60)/60)/24)+DATE(1970,1,1)</f>
        <v>43667.208333333328</v>
      </c>
      <c r="O882" s="7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ROUND(((E883/D883)*100),0)</f>
        <v>39</v>
      </c>
      <c r="G883" t="s">
        <v>14</v>
      </c>
      <c r="H883">
        <v>452</v>
      </c>
      <c r="I883" s="4">
        <f>(E883/H883)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>(((L883/60)/60)/24)+DATE(1970,1,1)</f>
        <v>42194.208333333328</v>
      </c>
      <c r="O883" s="7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ROUND(((E884/D884)*100),0)</f>
        <v>370</v>
      </c>
      <c r="G884" t="s">
        <v>20</v>
      </c>
      <c r="H884">
        <v>80</v>
      </c>
      <c r="I884" s="4">
        <f>(E884/H884)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>(((L884/60)/60)/24)+DATE(1970,1,1)</f>
        <v>42025.25</v>
      </c>
      <c r="O884" s="7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ROUND(((E885/D885)*100),0)</f>
        <v>238</v>
      </c>
      <c r="G885" t="s">
        <v>20</v>
      </c>
      <c r="H885">
        <v>193</v>
      </c>
      <c r="I885" s="4">
        <f>(E885/H885)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>(((L885/60)/60)/24)+DATE(1970,1,1)</f>
        <v>40323.208333333336</v>
      </c>
      <c r="O885" s="7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ROUND(((E886/D886)*100),0)</f>
        <v>64</v>
      </c>
      <c r="G886" t="s">
        <v>14</v>
      </c>
      <c r="H886">
        <v>1886</v>
      </c>
      <c r="I886" s="4">
        <f>(E886/H886)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>(((L886/60)/60)/24)+DATE(1970,1,1)</f>
        <v>41763.208333333336</v>
      </c>
      <c r="O886" s="7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ROUND(((E887/D887)*100),0)</f>
        <v>118</v>
      </c>
      <c r="G887" t="s">
        <v>20</v>
      </c>
      <c r="H887">
        <v>52</v>
      </c>
      <c r="I887" s="4">
        <f>(E887/H887)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>(((L887/60)/60)/24)+DATE(1970,1,1)</f>
        <v>40335.208333333336</v>
      </c>
      <c r="O887" s="7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ROUND(((E888/D888)*100),0)</f>
        <v>85</v>
      </c>
      <c r="G888" t="s">
        <v>14</v>
      </c>
      <c r="H888">
        <v>1825</v>
      </c>
      <c r="I888" s="4">
        <f>(E888/H888)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>(((L888/60)/60)/24)+DATE(1970,1,1)</f>
        <v>40416.208333333336</v>
      </c>
      <c r="O888" s="7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ROUND(((E889/D889)*100),0)</f>
        <v>29</v>
      </c>
      <c r="G889" t="s">
        <v>14</v>
      </c>
      <c r="H889">
        <v>31</v>
      </c>
      <c r="I889" s="4">
        <f>(E889/H889)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>(((L889/60)/60)/24)+DATE(1970,1,1)</f>
        <v>42202.208333333328</v>
      </c>
      <c r="O889" s="7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ROUND(((E890/D890)*100),0)</f>
        <v>210</v>
      </c>
      <c r="G890" t="s">
        <v>20</v>
      </c>
      <c r="H890">
        <v>290</v>
      </c>
      <c r="I890" s="4">
        <f>(E890/H890)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>(((L890/60)/60)/24)+DATE(1970,1,1)</f>
        <v>42836.208333333328</v>
      </c>
      <c r="O890" s="7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ROUND(((E891/D891)*100),0)</f>
        <v>170</v>
      </c>
      <c r="G891" t="s">
        <v>20</v>
      </c>
      <c r="H891">
        <v>122</v>
      </c>
      <c r="I891" s="4">
        <f>(E891/H891)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>(((L891/60)/60)/24)+DATE(1970,1,1)</f>
        <v>41710.208333333336</v>
      </c>
      <c r="O891" s="7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ROUND(((E892/D892)*100),0)</f>
        <v>116</v>
      </c>
      <c r="G892" t="s">
        <v>20</v>
      </c>
      <c r="H892">
        <v>1470</v>
      </c>
      <c r="I892" s="4">
        <f>(E892/H892)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>(((L892/60)/60)/24)+DATE(1970,1,1)</f>
        <v>43640.208333333328</v>
      </c>
      <c r="O892" s="7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ROUND(((E893/D893)*100),0)</f>
        <v>259</v>
      </c>
      <c r="G893" t="s">
        <v>20</v>
      </c>
      <c r="H893">
        <v>165</v>
      </c>
      <c r="I893" s="4">
        <f>(E893/H893)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>(((L893/60)/60)/24)+DATE(1970,1,1)</f>
        <v>40880.25</v>
      </c>
      <c r="O893" s="7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ROUND(((E894/D894)*100),0)</f>
        <v>231</v>
      </c>
      <c r="G894" t="s">
        <v>20</v>
      </c>
      <c r="H894">
        <v>182</v>
      </c>
      <c r="I894" s="4">
        <f>(E894/H894)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>(((L894/60)/60)/24)+DATE(1970,1,1)</f>
        <v>40319.208333333336</v>
      </c>
      <c r="O894" s="7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ROUND(((E895/D895)*100),0)</f>
        <v>128</v>
      </c>
      <c r="G895" t="s">
        <v>20</v>
      </c>
      <c r="H895">
        <v>199</v>
      </c>
      <c r="I895" s="4">
        <f>(E895/H895)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>(((L895/60)/60)/24)+DATE(1970,1,1)</f>
        <v>42170.208333333328</v>
      </c>
      <c r="O895" s="7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ROUND(((E896/D896)*100),0)</f>
        <v>189</v>
      </c>
      <c r="G896" t="s">
        <v>20</v>
      </c>
      <c r="H896">
        <v>56</v>
      </c>
      <c r="I896" s="4">
        <f>(E896/H896)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>(((L896/60)/60)/24)+DATE(1970,1,1)</f>
        <v>41466.208333333336</v>
      </c>
      <c r="O896" s="7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ROUND(((E897/D897)*100),0)</f>
        <v>7</v>
      </c>
      <c r="G897" t="s">
        <v>14</v>
      </c>
      <c r="H897">
        <v>107</v>
      </c>
      <c r="I897" s="4">
        <f>(E897/H897)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>(((L897/60)/60)/24)+DATE(1970,1,1)</f>
        <v>43134.25</v>
      </c>
      <c r="O897" s="7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ROUND(((E898/D898)*100),0)</f>
        <v>774</v>
      </c>
      <c r="G898" t="s">
        <v>20</v>
      </c>
      <c r="H898">
        <v>1460</v>
      </c>
      <c r="I898" s="4">
        <f>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>(((L898/60)/60)/24)+DATE(1970,1,1)</f>
        <v>40738.208333333336</v>
      </c>
      <c r="O898" s="7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ROUND(((E899/D899)*100),0)</f>
        <v>28</v>
      </c>
      <c r="G899" t="s">
        <v>14</v>
      </c>
      <c r="H899">
        <v>27</v>
      </c>
      <c r="I899" s="4">
        <f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>(((L899/60)/60)/24)+DATE(1970,1,1)</f>
        <v>43583.208333333328</v>
      </c>
      <c r="O899" s="7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ROUND(((E900/D900)*100),0)</f>
        <v>52</v>
      </c>
      <c r="G900" t="s">
        <v>14</v>
      </c>
      <c r="H900">
        <v>1221</v>
      </c>
      <c r="I900" s="4">
        <f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>(((L900/60)/60)/24)+DATE(1970,1,1)</f>
        <v>43815.25</v>
      </c>
      <c r="O900" s="7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ROUND(((E901/D901)*100),0)</f>
        <v>407</v>
      </c>
      <c r="G901" t="s">
        <v>20</v>
      </c>
      <c r="H901">
        <v>123</v>
      </c>
      <c r="I901" s="4">
        <f>(E901/H901)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>(((L901/60)/60)/24)+DATE(1970,1,1)</f>
        <v>41554.208333333336</v>
      </c>
      <c r="O901" s="7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ROUND(((E902/D902)*100),0)</f>
        <v>2</v>
      </c>
      <c r="G902" t="s">
        <v>14</v>
      </c>
      <c r="H902">
        <v>1</v>
      </c>
      <c r="I902" s="4">
        <f>(E902/H902)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>(((L902/60)/60)/24)+DATE(1970,1,1)</f>
        <v>41901.208333333336</v>
      </c>
      <c r="O902" s="7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ROUND(((E903/D903)*100),0)</f>
        <v>156</v>
      </c>
      <c r="G903" t="s">
        <v>20</v>
      </c>
      <c r="H903">
        <v>159</v>
      </c>
      <c r="I903" s="4">
        <f>(E903/H903)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>(((L903/60)/60)/24)+DATE(1970,1,1)</f>
        <v>43298.208333333328</v>
      </c>
      <c r="O903" s="7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ROUND(((E904/D904)*100),0)</f>
        <v>252</v>
      </c>
      <c r="G904" t="s">
        <v>20</v>
      </c>
      <c r="H904">
        <v>110</v>
      </c>
      <c r="I904" s="4">
        <f>(E904/H904)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>(((L904/60)/60)/24)+DATE(1970,1,1)</f>
        <v>42399.25</v>
      </c>
      <c r="O904" s="7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ROUND(((E905/D905)*100),0)</f>
        <v>2</v>
      </c>
      <c r="G905" t="s">
        <v>47</v>
      </c>
      <c r="H905">
        <v>14</v>
      </c>
      <c r="I905" s="4">
        <f>(E905/H905)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>(((L905/60)/60)/24)+DATE(1970,1,1)</f>
        <v>41034.208333333336</v>
      </c>
      <c r="O905" s="7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ROUND(((E906/D906)*100),0)</f>
        <v>12</v>
      </c>
      <c r="G906" t="s">
        <v>14</v>
      </c>
      <c r="H906">
        <v>16</v>
      </c>
      <c r="I906" s="4">
        <f>(E906/H906)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>(((L906/60)/60)/24)+DATE(1970,1,1)</f>
        <v>41186.208333333336</v>
      </c>
      <c r="O906" s="7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ROUND(((E907/D907)*100),0)</f>
        <v>164</v>
      </c>
      <c r="G907" t="s">
        <v>20</v>
      </c>
      <c r="H907">
        <v>236</v>
      </c>
      <c r="I907" s="4">
        <f>(E907/H907)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>(((L907/60)/60)/24)+DATE(1970,1,1)</f>
        <v>41536.208333333336</v>
      </c>
      <c r="O907" s="7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ROUND(((E908/D908)*100),0)</f>
        <v>163</v>
      </c>
      <c r="G908" t="s">
        <v>20</v>
      </c>
      <c r="H908">
        <v>191</v>
      </c>
      <c r="I908" s="4">
        <f>(E908/H908)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>(((L908/60)/60)/24)+DATE(1970,1,1)</f>
        <v>42868.208333333328</v>
      </c>
      <c r="O908" s="7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ROUND(((E909/D909)*100),0)</f>
        <v>20</v>
      </c>
      <c r="G909" t="s">
        <v>14</v>
      </c>
      <c r="H909">
        <v>41</v>
      </c>
      <c r="I909" s="4">
        <f>(E909/H909)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>(((L909/60)/60)/24)+DATE(1970,1,1)</f>
        <v>40660.208333333336</v>
      </c>
      <c r="O909" s="7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ROUND(((E910/D910)*100),0)</f>
        <v>319</v>
      </c>
      <c r="G910" t="s">
        <v>20</v>
      </c>
      <c r="H910">
        <v>3934</v>
      </c>
      <c r="I910" s="4">
        <f>(E910/H910)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>(((L910/60)/60)/24)+DATE(1970,1,1)</f>
        <v>41031.208333333336</v>
      </c>
      <c r="O910" s="7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ROUND(((E911/D911)*100),0)</f>
        <v>479</v>
      </c>
      <c r="G911" t="s">
        <v>20</v>
      </c>
      <c r="H911">
        <v>80</v>
      </c>
      <c r="I911" s="4">
        <f>(E911/H911)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>(((L911/60)/60)/24)+DATE(1970,1,1)</f>
        <v>43255.208333333328</v>
      </c>
      <c r="O911" s="7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ROUND(((E912/D912)*100),0)</f>
        <v>20</v>
      </c>
      <c r="G912" t="s">
        <v>74</v>
      </c>
      <c r="H912">
        <v>296</v>
      </c>
      <c r="I912" s="4">
        <f>(E912/H912)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>(((L912/60)/60)/24)+DATE(1970,1,1)</f>
        <v>42026.25</v>
      </c>
      <c r="O912" s="7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ROUND(((E913/D913)*100),0)</f>
        <v>199</v>
      </c>
      <c r="G913" t="s">
        <v>20</v>
      </c>
      <c r="H913">
        <v>462</v>
      </c>
      <c r="I913" s="4">
        <f>(E913/H913)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>(((L913/60)/60)/24)+DATE(1970,1,1)</f>
        <v>43717.208333333328</v>
      </c>
      <c r="O913" s="7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ROUND(((E914/D914)*100),0)</f>
        <v>795</v>
      </c>
      <c r="G914" t="s">
        <v>20</v>
      </c>
      <c r="H914">
        <v>179</v>
      </c>
      <c r="I914" s="4">
        <f>(E914/H914)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>(((L914/60)/60)/24)+DATE(1970,1,1)</f>
        <v>41157.208333333336</v>
      </c>
      <c r="O914" s="7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ROUND(((E915/D915)*100),0)</f>
        <v>51</v>
      </c>
      <c r="G915" t="s">
        <v>14</v>
      </c>
      <c r="H915">
        <v>523</v>
      </c>
      <c r="I915" s="4">
        <f>(E915/H915)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>(((L915/60)/60)/24)+DATE(1970,1,1)</f>
        <v>43597.208333333328</v>
      </c>
      <c r="O915" s="7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ROUND(((E916/D916)*100),0)</f>
        <v>57</v>
      </c>
      <c r="G916" t="s">
        <v>14</v>
      </c>
      <c r="H916">
        <v>141</v>
      </c>
      <c r="I916" s="4">
        <f>(E916/H916)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>(((L916/60)/60)/24)+DATE(1970,1,1)</f>
        <v>41490.208333333336</v>
      </c>
      <c r="O916" s="7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ROUND(((E917/D917)*100),0)</f>
        <v>156</v>
      </c>
      <c r="G917" t="s">
        <v>20</v>
      </c>
      <c r="H917">
        <v>1866</v>
      </c>
      <c r="I917" s="4">
        <f>(E917/H917)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>(((L917/60)/60)/24)+DATE(1970,1,1)</f>
        <v>42976.208333333328</v>
      </c>
      <c r="O917" s="7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ROUND(((E918/D918)*100),0)</f>
        <v>36</v>
      </c>
      <c r="G918" t="s">
        <v>14</v>
      </c>
      <c r="H918">
        <v>52</v>
      </c>
      <c r="I918" s="4">
        <f>(E918/H918)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>(((L918/60)/60)/24)+DATE(1970,1,1)</f>
        <v>41991.25</v>
      </c>
      <c r="O918" s="7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ROUND(((E919/D919)*100),0)</f>
        <v>58</v>
      </c>
      <c r="G919" t="s">
        <v>47</v>
      </c>
      <c r="H919">
        <v>27</v>
      </c>
      <c r="I919" s="4">
        <f>(E919/H919)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>(((L919/60)/60)/24)+DATE(1970,1,1)</f>
        <v>40722.208333333336</v>
      </c>
      <c r="O919" s="7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ROUND(((E920/D920)*100),0)</f>
        <v>237</v>
      </c>
      <c r="G920" t="s">
        <v>20</v>
      </c>
      <c r="H920">
        <v>156</v>
      </c>
      <c r="I920" s="4">
        <f>(E920/H920)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>(((L920/60)/60)/24)+DATE(1970,1,1)</f>
        <v>41117.208333333336</v>
      </c>
      <c r="O920" s="7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ROUND(((E921/D921)*100),0)</f>
        <v>59</v>
      </c>
      <c r="G921" t="s">
        <v>14</v>
      </c>
      <c r="H921">
        <v>225</v>
      </c>
      <c r="I921" s="4">
        <f>(E921/H921)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>(((L921/60)/60)/24)+DATE(1970,1,1)</f>
        <v>43022.208333333328</v>
      </c>
      <c r="O921" s="7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ROUND(((E922/D922)*100),0)</f>
        <v>183</v>
      </c>
      <c r="G922" t="s">
        <v>20</v>
      </c>
      <c r="H922">
        <v>255</v>
      </c>
      <c r="I922" s="4">
        <f>(E922/H922)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>(((L922/60)/60)/24)+DATE(1970,1,1)</f>
        <v>43503.25</v>
      </c>
      <c r="O922" s="7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ROUND(((E923/D923)*100),0)</f>
        <v>1</v>
      </c>
      <c r="G923" t="s">
        <v>14</v>
      </c>
      <c r="H923">
        <v>38</v>
      </c>
      <c r="I923" s="4">
        <f>(E923/H923)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>(((L923/60)/60)/24)+DATE(1970,1,1)</f>
        <v>40951.25</v>
      </c>
      <c r="O923" s="7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ROUND(((E924/D924)*100),0)</f>
        <v>176</v>
      </c>
      <c r="G924" t="s">
        <v>20</v>
      </c>
      <c r="H924">
        <v>2261</v>
      </c>
      <c r="I924" s="4">
        <f>(E924/H924)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>(((L924/60)/60)/24)+DATE(1970,1,1)</f>
        <v>43443.25</v>
      </c>
      <c r="O924" s="7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ROUND(((E925/D925)*100),0)</f>
        <v>238</v>
      </c>
      <c r="G925" t="s">
        <v>20</v>
      </c>
      <c r="H925">
        <v>40</v>
      </c>
      <c r="I925" s="4">
        <f>(E925/H925)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>(((L925/60)/60)/24)+DATE(1970,1,1)</f>
        <v>40373.208333333336</v>
      </c>
      <c r="O925" s="7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ROUND(((E926/D926)*100),0)</f>
        <v>488</v>
      </c>
      <c r="G926" t="s">
        <v>20</v>
      </c>
      <c r="H926">
        <v>2289</v>
      </c>
      <c r="I926" s="4">
        <f>(E926/H926)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>(((L926/60)/60)/24)+DATE(1970,1,1)</f>
        <v>43769.208333333328</v>
      </c>
      <c r="O926" s="7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ROUND(((E927/D927)*100),0)</f>
        <v>224</v>
      </c>
      <c r="G927" t="s">
        <v>20</v>
      </c>
      <c r="H927">
        <v>65</v>
      </c>
      <c r="I927" s="4">
        <f>(E927/H927)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>(((L927/60)/60)/24)+DATE(1970,1,1)</f>
        <v>43000.208333333328</v>
      </c>
      <c r="O927" s="7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ROUND(((E928/D928)*100),0)</f>
        <v>18</v>
      </c>
      <c r="G928" t="s">
        <v>14</v>
      </c>
      <c r="H928">
        <v>15</v>
      </c>
      <c r="I928" s="4">
        <f>(E928/H928)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>(((L928/60)/60)/24)+DATE(1970,1,1)</f>
        <v>42502.208333333328</v>
      </c>
      <c r="O928" s="7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ROUND(((E929/D929)*100),0)</f>
        <v>46</v>
      </c>
      <c r="G929" t="s">
        <v>14</v>
      </c>
      <c r="H929">
        <v>37</v>
      </c>
      <c r="I929" s="4">
        <f>(E929/H929)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>(((L929/60)/60)/24)+DATE(1970,1,1)</f>
        <v>41102.208333333336</v>
      </c>
      <c r="O929" s="7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ROUND(((E930/D930)*100),0)</f>
        <v>117</v>
      </c>
      <c r="G930" t="s">
        <v>20</v>
      </c>
      <c r="H930">
        <v>3777</v>
      </c>
      <c r="I930" s="4">
        <f>(E930/H930)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>(((L930/60)/60)/24)+DATE(1970,1,1)</f>
        <v>41637.25</v>
      </c>
      <c r="O930" s="7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ROUND(((E931/D931)*100),0)</f>
        <v>217</v>
      </c>
      <c r="G931" t="s">
        <v>20</v>
      </c>
      <c r="H931">
        <v>184</v>
      </c>
      <c r="I931" s="4">
        <f>(E931/H931)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>(((L931/60)/60)/24)+DATE(1970,1,1)</f>
        <v>42858.208333333328</v>
      </c>
      <c r="O931" s="7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ROUND(((E932/D932)*100),0)</f>
        <v>112</v>
      </c>
      <c r="G932" t="s">
        <v>20</v>
      </c>
      <c r="H932">
        <v>85</v>
      </c>
      <c r="I932" s="4">
        <f>(E932/H932)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>(((L932/60)/60)/24)+DATE(1970,1,1)</f>
        <v>42060.25</v>
      </c>
      <c r="O932" s="7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ROUND(((E933/D933)*100),0)</f>
        <v>73</v>
      </c>
      <c r="G933" t="s">
        <v>14</v>
      </c>
      <c r="H933">
        <v>112</v>
      </c>
      <c r="I933" s="4">
        <f>(E933/H933)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>(((L933/60)/60)/24)+DATE(1970,1,1)</f>
        <v>41818.208333333336</v>
      </c>
      <c r="O933" s="7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ROUND(((E934/D934)*100),0)</f>
        <v>212</v>
      </c>
      <c r="G934" t="s">
        <v>20</v>
      </c>
      <c r="H934">
        <v>144</v>
      </c>
      <c r="I934" s="4">
        <f>(E934/H934)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>(((L934/60)/60)/24)+DATE(1970,1,1)</f>
        <v>41709.208333333336</v>
      </c>
      <c r="O934" s="7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ROUND(((E935/D935)*100),0)</f>
        <v>240</v>
      </c>
      <c r="G935" t="s">
        <v>20</v>
      </c>
      <c r="H935">
        <v>1902</v>
      </c>
      <c r="I935" s="4">
        <f>(E935/H935)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>(((L935/60)/60)/24)+DATE(1970,1,1)</f>
        <v>41372.208333333336</v>
      </c>
      <c r="O935" s="7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ROUND(((E936/D936)*100),0)</f>
        <v>182</v>
      </c>
      <c r="G936" t="s">
        <v>20</v>
      </c>
      <c r="H936">
        <v>105</v>
      </c>
      <c r="I936" s="4">
        <f>(E936/H936)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>(((L936/60)/60)/24)+DATE(1970,1,1)</f>
        <v>42422.25</v>
      </c>
      <c r="O936" s="7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ROUND(((E937/D937)*100),0)</f>
        <v>164</v>
      </c>
      <c r="G937" t="s">
        <v>20</v>
      </c>
      <c r="H937">
        <v>132</v>
      </c>
      <c r="I937" s="4">
        <f>(E937/H937)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>(((L937/60)/60)/24)+DATE(1970,1,1)</f>
        <v>42209.208333333328</v>
      </c>
      <c r="O937" s="7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ROUND(((E938/D938)*100),0)</f>
        <v>2</v>
      </c>
      <c r="G938" t="s">
        <v>14</v>
      </c>
      <c r="H938">
        <v>21</v>
      </c>
      <c r="I938" s="4">
        <f>(E938/H938)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>(((L938/60)/60)/24)+DATE(1970,1,1)</f>
        <v>43668.208333333328</v>
      </c>
      <c r="O938" s="7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ROUND(((E939/D939)*100),0)</f>
        <v>50</v>
      </c>
      <c r="G939" t="s">
        <v>74</v>
      </c>
      <c r="H939">
        <v>976</v>
      </c>
      <c r="I939" s="4">
        <f>(E939/H939)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>(((L939/60)/60)/24)+DATE(1970,1,1)</f>
        <v>42334.25</v>
      </c>
      <c r="O939" s="7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ROUND(((E940/D940)*100),0)</f>
        <v>110</v>
      </c>
      <c r="G940" t="s">
        <v>20</v>
      </c>
      <c r="H940">
        <v>96</v>
      </c>
      <c r="I940" s="4">
        <f>(E940/H940)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>(((L940/60)/60)/24)+DATE(1970,1,1)</f>
        <v>43263.208333333328</v>
      </c>
      <c r="O940" s="7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ROUND(((E941/D941)*100),0)</f>
        <v>49</v>
      </c>
      <c r="G941" t="s">
        <v>14</v>
      </c>
      <c r="H941">
        <v>67</v>
      </c>
      <c r="I941" s="4">
        <f>(E941/H941)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>(((L941/60)/60)/24)+DATE(1970,1,1)</f>
        <v>40670.208333333336</v>
      </c>
      <c r="O941" s="7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ROUND(((E942/D942)*100),0)</f>
        <v>62</v>
      </c>
      <c r="G942" t="s">
        <v>47</v>
      </c>
      <c r="H942">
        <v>66</v>
      </c>
      <c r="I942" s="4">
        <f>(E942/H942)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>(((L942/60)/60)/24)+DATE(1970,1,1)</f>
        <v>41244.25</v>
      </c>
      <c r="O942" s="7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ROUND(((E943/D943)*100),0)</f>
        <v>13</v>
      </c>
      <c r="G943" t="s">
        <v>14</v>
      </c>
      <c r="H943">
        <v>78</v>
      </c>
      <c r="I943" s="4">
        <f>(E943/H943)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>(((L943/60)/60)/24)+DATE(1970,1,1)</f>
        <v>40552.25</v>
      </c>
      <c r="O943" s="7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ROUND(((E944/D944)*100),0)</f>
        <v>65</v>
      </c>
      <c r="G944" t="s">
        <v>14</v>
      </c>
      <c r="H944">
        <v>67</v>
      </c>
      <c r="I944" s="4">
        <f>(E944/H944)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>(((L944/60)/60)/24)+DATE(1970,1,1)</f>
        <v>40568.25</v>
      </c>
      <c r="O944" s="7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ROUND(((E945/D945)*100),0)</f>
        <v>160</v>
      </c>
      <c r="G945" t="s">
        <v>20</v>
      </c>
      <c r="H945">
        <v>114</v>
      </c>
      <c r="I945" s="4">
        <f>(E945/H945)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>(((L945/60)/60)/24)+DATE(1970,1,1)</f>
        <v>41906.208333333336</v>
      </c>
      <c r="O945" s="7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ROUND(((E946/D946)*100),0)</f>
        <v>81</v>
      </c>
      <c r="G946" t="s">
        <v>14</v>
      </c>
      <c r="H946">
        <v>263</v>
      </c>
      <c r="I946" s="4">
        <f>(E946/H946)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>(((L946/60)/60)/24)+DATE(1970,1,1)</f>
        <v>42776.25</v>
      </c>
      <c r="O946" s="7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ROUND(((E947/D947)*100),0)</f>
        <v>32</v>
      </c>
      <c r="G947" t="s">
        <v>14</v>
      </c>
      <c r="H947">
        <v>1691</v>
      </c>
      <c r="I947" s="4">
        <f>(E947/H947)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>(((L947/60)/60)/24)+DATE(1970,1,1)</f>
        <v>41004.208333333336</v>
      </c>
      <c r="O947" s="7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ROUND(((E948/D948)*100),0)</f>
        <v>10</v>
      </c>
      <c r="G948" t="s">
        <v>14</v>
      </c>
      <c r="H948">
        <v>181</v>
      </c>
      <c r="I948" s="4">
        <f>(E948/H948)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>(((L948/60)/60)/24)+DATE(1970,1,1)</f>
        <v>40710.208333333336</v>
      </c>
      <c r="O948" s="7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ROUND(((E949/D949)*100),0)</f>
        <v>27</v>
      </c>
      <c r="G949" t="s">
        <v>14</v>
      </c>
      <c r="H949">
        <v>13</v>
      </c>
      <c r="I949" s="4">
        <f>(E949/H949)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>(((L949/60)/60)/24)+DATE(1970,1,1)</f>
        <v>41908.208333333336</v>
      </c>
      <c r="O949" s="7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ROUND(((E950/D950)*100),0)</f>
        <v>63</v>
      </c>
      <c r="G950" t="s">
        <v>74</v>
      </c>
      <c r="H950">
        <v>160</v>
      </c>
      <c r="I950" s="4">
        <f>(E950/H950)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>(((L950/60)/60)/24)+DATE(1970,1,1)</f>
        <v>41985.25</v>
      </c>
      <c r="O950" s="7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ROUND(((E951/D951)*100),0)</f>
        <v>161</v>
      </c>
      <c r="G951" t="s">
        <v>20</v>
      </c>
      <c r="H951">
        <v>203</v>
      </c>
      <c r="I951" s="4">
        <f>(E951/H951)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>(((L951/60)/60)/24)+DATE(1970,1,1)</f>
        <v>42112.208333333328</v>
      </c>
      <c r="O951" s="7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ROUND(((E952/D952)*100),0)</f>
        <v>5</v>
      </c>
      <c r="G952" t="s">
        <v>14</v>
      </c>
      <c r="H952">
        <v>1</v>
      </c>
      <c r="I952" s="4">
        <f>(E952/H952)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>(((L952/60)/60)/24)+DATE(1970,1,1)</f>
        <v>43571.208333333328</v>
      </c>
      <c r="O952" s="7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ROUND(((E953/D953)*100),0)</f>
        <v>1097</v>
      </c>
      <c r="G953" t="s">
        <v>20</v>
      </c>
      <c r="H953">
        <v>1559</v>
      </c>
      <c r="I953" s="4">
        <f>(E953/H953)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>(((L953/60)/60)/24)+DATE(1970,1,1)</f>
        <v>42730.25</v>
      </c>
      <c r="O953" s="7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ROUND(((E954/D954)*100),0)</f>
        <v>70</v>
      </c>
      <c r="G954" t="s">
        <v>74</v>
      </c>
      <c r="H954">
        <v>2266</v>
      </c>
      <c r="I954" s="4">
        <f>(E954/H954)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>(((L954/60)/60)/24)+DATE(1970,1,1)</f>
        <v>42591.208333333328</v>
      </c>
      <c r="O954" s="7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ROUND(((E955/D955)*100),0)</f>
        <v>60</v>
      </c>
      <c r="G955" t="s">
        <v>14</v>
      </c>
      <c r="H955">
        <v>21</v>
      </c>
      <c r="I955" s="4">
        <f>(E955/H955)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>(((L955/60)/60)/24)+DATE(1970,1,1)</f>
        <v>42358.25</v>
      </c>
      <c r="O955" s="7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ROUND(((E956/D956)*100),0)</f>
        <v>367</v>
      </c>
      <c r="G956" t="s">
        <v>20</v>
      </c>
      <c r="H956">
        <v>1548</v>
      </c>
      <c r="I956" s="4">
        <f>(E956/H956)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>(((L956/60)/60)/24)+DATE(1970,1,1)</f>
        <v>41174.208333333336</v>
      </c>
      <c r="O956" s="7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ROUND(((E957/D957)*100),0)</f>
        <v>1109</v>
      </c>
      <c r="G957" t="s">
        <v>20</v>
      </c>
      <c r="H957">
        <v>80</v>
      </c>
      <c r="I957" s="4">
        <f>(E957/H957)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>(((L957/60)/60)/24)+DATE(1970,1,1)</f>
        <v>41238.25</v>
      </c>
      <c r="O957" s="7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ROUND(((E958/D958)*100),0)</f>
        <v>19</v>
      </c>
      <c r="G958" t="s">
        <v>14</v>
      </c>
      <c r="H958">
        <v>830</v>
      </c>
      <c r="I958" s="4">
        <f>(E958/H958)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>(((L958/60)/60)/24)+DATE(1970,1,1)</f>
        <v>42360.25</v>
      </c>
      <c r="O958" s="7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ROUND(((E959/D959)*100),0)</f>
        <v>127</v>
      </c>
      <c r="G959" t="s">
        <v>20</v>
      </c>
      <c r="H959">
        <v>131</v>
      </c>
      <c r="I959" s="4">
        <f>(E959/H959)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>(((L959/60)/60)/24)+DATE(1970,1,1)</f>
        <v>40955.25</v>
      </c>
      <c r="O959" s="7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ROUND(((E960/D960)*100),0)</f>
        <v>735</v>
      </c>
      <c r="G960" t="s">
        <v>20</v>
      </c>
      <c r="H960">
        <v>112</v>
      </c>
      <c r="I960" s="4">
        <f>(E960/H960)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>(((L960/60)/60)/24)+DATE(1970,1,1)</f>
        <v>40350.208333333336</v>
      </c>
      <c r="O960" s="7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ROUND(((E961/D961)*100),0)</f>
        <v>5</v>
      </c>
      <c r="G961" t="s">
        <v>14</v>
      </c>
      <c r="H961">
        <v>130</v>
      </c>
      <c r="I961" s="4">
        <f>(E961/H961)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>(((L961/60)/60)/24)+DATE(1970,1,1)</f>
        <v>40357.208333333336</v>
      </c>
      <c r="O961" s="7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ROUND(((E962/D962)*100),0)</f>
        <v>85</v>
      </c>
      <c r="G962" t="s">
        <v>14</v>
      </c>
      <c r="H962">
        <v>55</v>
      </c>
      <c r="I962" s="4">
        <f>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>(((L962/60)/60)/24)+DATE(1970,1,1)</f>
        <v>42408.25</v>
      </c>
      <c r="O962" s="7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ROUND(((E963/D963)*100),0)</f>
        <v>119</v>
      </c>
      <c r="G963" t="s">
        <v>20</v>
      </c>
      <c r="H963">
        <v>155</v>
      </c>
      <c r="I963" s="4">
        <f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>(((L963/60)/60)/24)+DATE(1970,1,1)</f>
        <v>40591.25</v>
      </c>
      <c r="O963" s="7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ROUND(((E964/D964)*100),0)</f>
        <v>296</v>
      </c>
      <c r="G964" t="s">
        <v>20</v>
      </c>
      <c r="H964">
        <v>266</v>
      </c>
      <c r="I964" s="4">
        <f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>(((L964/60)/60)/24)+DATE(1970,1,1)</f>
        <v>41592.25</v>
      </c>
      <c r="O964" s="7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ROUND(((E965/D965)*100),0)</f>
        <v>85</v>
      </c>
      <c r="G965" t="s">
        <v>14</v>
      </c>
      <c r="H965">
        <v>114</v>
      </c>
      <c r="I965" s="4">
        <f>(E965/H965)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>(((L965/60)/60)/24)+DATE(1970,1,1)</f>
        <v>40607.25</v>
      </c>
      <c r="O965" s="7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ROUND(((E966/D966)*100),0)</f>
        <v>356</v>
      </c>
      <c r="G966" t="s">
        <v>20</v>
      </c>
      <c r="H966">
        <v>155</v>
      </c>
      <c r="I966" s="4">
        <f>(E966/H966)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>(((L966/60)/60)/24)+DATE(1970,1,1)</f>
        <v>42135.208333333328</v>
      </c>
      <c r="O966" s="7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ROUND(((E967/D967)*100),0)</f>
        <v>386</v>
      </c>
      <c r="G967" t="s">
        <v>20</v>
      </c>
      <c r="H967">
        <v>207</v>
      </c>
      <c r="I967" s="4">
        <f>(E967/H967)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>(((L967/60)/60)/24)+DATE(1970,1,1)</f>
        <v>40203.25</v>
      </c>
      <c r="O967" s="7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ROUND(((E968/D968)*100),0)</f>
        <v>792</v>
      </c>
      <c r="G968" t="s">
        <v>20</v>
      </c>
      <c r="H968">
        <v>245</v>
      </c>
      <c r="I968" s="4">
        <f>(E968/H968)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>(((L968/60)/60)/24)+DATE(1970,1,1)</f>
        <v>42901.208333333328</v>
      </c>
      <c r="O968" s="7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ROUND(((E969/D969)*100),0)</f>
        <v>137</v>
      </c>
      <c r="G969" t="s">
        <v>20</v>
      </c>
      <c r="H969">
        <v>1573</v>
      </c>
      <c r="I969" s="4">
        <f>(E969/H969)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>(((L969/60)/60)/24)+DATE(1970,1,1)</f>
        <v>41005.208333333336</v>
      </c>
      <c r="O969" s="7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ROUND(((E970/D970)*100),0)</f>
        <v>338</v>
      </c>
      <c r="G970" t="s">
        <v>20</v>
      </c>
      <c r="H970">
        <v>114</v>
      </c>
      <c r="I970" s="4">
        <f>(E970/H970)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>(((L970/60)/60)/24)+DATE(1970,1,1)</f>
        <v>40544.25</v>
      </c>
      <c r="O970" s="7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ROUND(((E971/D971)*100),0)</f>
        <v>108</v>
      </c>
      <c r="G971" t="s">
        <v>20</v>
      </c>
      <c r="H971">
        <v>93</v>
      </c>
      <c r="I971" s="4">
        <f>(E971/H971)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>(((L971/60)/60)/24)+DATE(1970,1,1)</f>
        <v>43821.25</v>
      </c>
      <c r="O971" s="7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ROUND(((E972/D972)*100),0)</f>
        <v>61</v>
      </c>
      <c r="G972" t="s">
        <v>14</v>
      </c>
      <c r="H972">
        <v>594</v>
      </c>
      <c r="I972" s="4">
        <f>(E972/H972)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>(((L972/60)/60)/24)+DATE(1970,1,1)</f>
        <v>40672.208333333336</v>
      </c>
      <c r="O972" s="7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ROUND(((E973/D973)*100),0)</f>
        <v>28</v>
      </c>
      <c r="G973" t="s">
        <v>14</v>
      </c>
      <c r="H973">
        <v>24</v>
      </c>
      <c r="I973" s="4">
        <f>(E973/H973)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>(((L973/60)/60)/24)+DATE(1970,1,1)</f>
        <v>41555.208333333336</v>
      </c>
      <c r="O973" s="7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ROUND(((E974/D974)*100),0)</f>
        <v>228</v>
      </c>
      <c r="G974" t="s">
        <v>20</v>
      </c>
      <c r="H974">
        <v>1681</v>
      </c>
      <c r="I974" s="4">
        <f>(E974/H974)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>(((L974/60)/60)/24)+DATE(1970,1,1)</f>
        <v>41792.208333333336</v>
      </c>
      <c r="O974" s="7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ROUND(((E975/D975)*100),0)</f>
        <v>22</v>
      </c>
      <c r="G975" t="s">
        <v>14</v>
      </c>
      <c r="H975">
        <v>252</v>
      </c>
      <c r="I975" s="4">
        <f>(E975/H975)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>(((L975/60)/60)/24)+DATE(1970,1,1)</f>
        <v>40522.25</v>
      </c>
      <c r="O975" s="7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ROUND(((E976/D976)*100),0)</f>
        <v>374</v>
      </c>
      <c r="G976" t="s">
        <v>20</v>
      </c>
      <c r="H976">
        <v>32</v>
      </c>
      <c r="I976" s="4">
        <f>(E976/H976)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>(((L976/60)/60)/24)+DATE(1970,1,1)</f>
        <v>41412.208333333336</v>
      </c>
      <c r="O976" s="7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ROUND(((E977/D977)*100),0)</f>
        <v>155</v>
      </c>
      <c r="G977" t="s">
        <v>20</v>
      </c>
      <c r="H977">
        <v>135</v>
      </c>
      <c r="I977" s="4">
        <f>(E977/H977)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>(((L977/60)/60)/24)+DATE(1970,1,1)</f>
        <v>42337.25</v>
      </c>
      <c r="O977" s="7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ROUND(((E978/D978)*100),0)</f>
        <v>322</v>
      </c>
      <c r="G978" t="s">
        <v>20</v>
      </c>
      <c r="H978">
        <v>140</v>
      </c>
      <c r="I978" s="4">
        <f>(E978/H978)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>(((L978/60)/60)/24)+DATE(1970,1,1)</f>
        <v>40571.25</v>
      </c>
      <c r="O978" s="7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ROUND(((E979/D979)*100),0)</f>
        <v>74</v>
      </c>
      <c r="G979" t="s">
        <v>14</v>
      </c>
      <c r="H979">
        <v>67</v>
      </c>
      <c r="I979" s="4">
        <f>(E979/H979)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>(((L979/60)/60)/24)+DATE(1970,1,1)</f>
        <v>43138.25</v>
      </c>
      <c r="O979" s="7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ROUND(((E980/D980)*100),0)</f>
        <v>864</v>
      </c>
      <c r="G980" t="s">
        <v>20</v>
      </c>
      <c r="H980">
        <v>92</v>
      </c>
      <c r="I980" s="4">
        <f>(E980/H980)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>(((L980/60)/60)/24)+DATE(1970,1,1)</f>
        <v>42686.25</v>
      </c>
      <c r="O980" s="7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ROUND(((E981/D981)*100),0)</f>
        <v>143</v>
      </c>
      <c r="G981" t="s">
        <v>20</v>
      </c>
      <c r="H981">
        <v>1015</v>
      </c>
      <c r="I981" s="4">
        <f>(E981/H981)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>(((L981/60)/60)/24)+DATE(1970,1,1)</f>
        <v>42078.208333333328</v>
      </c>
      <c r="O981" s="7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ROUND(((E982/D982)*100),0)</f>
        <v>40</v>
      </c>
      <c r="G982" t="s">
        <v>14</v>
      </c>
      <c r="H982">
        <v>742</v>
      </c>
      <c r="I982" s="4">
        <f>(E982/H982)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>(((L982/60)/60)/24)+DATE(1970,1,1)</f>
        <v>42307.208333333328</v>
      </c>
      <c r="O982" s="7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ROUND(((E983/D983)*100),0)</f>
        <v>178</v>
      </c>
      <c r="G983" t="s">
        <v>20</v>
      </c>
      <c r="H983">
        <v>323</v>
      </c>
      <c r="I983" s="4">
        <f>(E983/H983)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>(((L983/60)/60)/24)+DATE(1970,1,1)</f>
        <v>43094.25</v>
      </c>
      <c r="O983" s="7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ROUND(((E984/D984)*100),0)</f>
        <v>85</v>
      </c>
      <c r="G984" t="s">
        <v>14</v>
      </c>
      <c r="H984">
        <v>75</v>
      </c>
      <c r="I984" s="4">
        <f>(E984/H984)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>(((L984/60)/60)/24)+DATE(1970,1,1)</f>
        <v>40743.208333333336</v>
      </c>
      <c r="O984" s="7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ROUND(((E985/D985)*100),0)</f>
        <v>146</v>
      </c>
      <c r="G985" t="s">
        <v>20</v>
      </c>
      <c r="H985">
        <v>2326</v>
      </c>
      <c r="I985" s="4">
        <f>(E985/H985)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>(((L985/60)/60)/24)+DATE(1970,1,1)</f>
        <v>43681.208333333328</v>
      </c>
      <c r="O985" s="7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ROUND(((E986/D986)*100),0)</f>
        <v>152</v>
      </c>
      <c r="G986" t="s">
        <v>20</v>
      </c>
      <c r="H986">
        <v>381</v>
      </c>
      <c r="I986" s="4">
        <f>(E986/H986)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>(((L986/60)/60)/24)+DATE(1970,1,1)</f>
        <v>43716.208333333328</v>
      </c>
      <c r="O986" s="7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ROUND(((E987/D987)*100),0)</f>
        <v>67</v>
      </c>
      <c r="G987" t="s">
        <v>14</v>
      </c>
      <c r="H987">
        <v>4405</v>
      </c>
      <c r="I987" s="4">
        <f>(E987/H987)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>(((L987/60)/60)/24)+DATE(1970,1,1)</f>
        <v>41614.25</v>
      </c>
      <c r="O987" s="7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ROUND(((E988/D988)*100),0)</f>
        <v>40</v>
      </c>
      <c r="G988" t="s">
        <v>14</v>
      </c>
      <c r="H988">
        <v>92</v>
      </c>
      <c r="I988" s="4">
        <f>(E988/H988)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>(((L988/60)/60)/24)+DATE(1970,1,1)</f>
        <v>40638.208333333336</v>
      </c>
      <c r="O988" s="7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ROUND(((E989/D989)*100),0)</f>
        <v>217</v>
      </c>
      <c r="G989" t="s">
        <v>20</v>
      </c>
      <c r="H989">
        <v>480</v>
      </c>
      <c r="I989" s="4">
        <f>(E989/H989)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>(((L989/60)/60)/24)+DATE(1970,1,1)</f>
        <v>42852.208333333328</v>
      </c>
      <c r="O989" s="7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ROUND(((E990/D990)*100),0)</f>
        <v>52</v>
      </c>
      <c r="G990" t="s">
        <v>14</v>
      </c>
      <c r="H990">
        <v>64</v>
      </c>
      <c r="I990" s="4">
        <f>(E990/H990)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>(((L990/60)/60)/24)+DATE(1970,1,1)</f>
        <v>42686.25</v>
      </c>
      <c r="O990" s="7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ROUND(((E991/D991)*100),0)</f>
        <v>500</v>
      </c>
      <c r="G991" t="s">
        <v>20</v>
      </c>
      <c r="H991">
        <v>226</v>
      </c>
      <c r="I991" s="4">
        <f>(E991/H991)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>(((L991/60)/60)/24)+DATE(1970,1,1)</f>
        <v>43571.208333333328</v>
      </c>
      <c r="O991" s="7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ROUND(((E992/D992)*100),0)</f>
        <v>88</v>
      </c>
      <c r="G992" t="s">
        <v>14</v>
      </c>
      <c r="H992">
        <v>64</v>
      </c>
      <c r="I992" s="4">
        <f>(E992/H992)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>(((L992/60)/60)/24)+DATE(1970,1,1)</f>
        <v>42432.25</v>
      </c>
      <c r="O992" s="7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ROUND(((E993/D993)*100),0)</f>
        <v>113</v>
      </c>
      <c r="G993" t="s">
        <v>20</v>
      </c>
      <c r="H993">
        <v>241</v>
      </c>
      <c r="I993" s="4">
        <f>(E993/H993)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>(((L993/60)/60)/24)+DATE(1970,1,1)</f>
        <v>41907.208333333336</v>
      </c>
      <c r="O993" s="7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ROUND(((E994/D994)*100),0)</f>
        <v>427</v>
      </c>
      <c r="G994" t="s">
        <v>20</v>
      </c>
      <c r="H994">
        <v>132</v>
      </c>
      <c r="I994" s="4">
        <f>(E994/H994)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>(((L994/60)/60)/24)+DATE(1970,1,1)</f>
        <v>43227.208333333328</v>
      </c>
      <c r="O994" s="7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ROUND(((E995/D995)*100),0)</f>
        <v>78</v>
      </c>
      <c r="G995" t="s">
        <v>74</v>
      </c>
      <c r="H995">
        <v>75</v>
      </c>
      <c r="I995" s="4">
        <f>(E995/H995)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>(((L995/60)/60)/24)+DATE(1970,1,1)</f>
        <v>42362.25</v>
      </c>
      <c r="O995" s="7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ROUND(((E996/D996)*100),0)</f>
        <v>52</v>
      </c>
      <c r="G996" t="s">
        <v>14</v>
      </c>
      <c r="H996">
        <v>842</v>
      </c>
      <c r="I996" s="4">
        <f>(E996/H996)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>(((L996/60)/60)/24)+DATE(1970,1,1)</f>
        <v>41929.208333333336</v>
      </c>
      <c r="O996" s="7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ROUND(((E997/D997)*100),0)</f>
        <v>157</v>
      </c>
      <c r="G997" t="s">
        <v>20</v>
      </c>
      <c r="H997">
        <v>2043</v>
      </c>
      <c r="I997" s="4">
        <f>(E997/H997)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>(((L997/60)/60)/24)+DATE(1970,1,1)</f>
        <v>43408.208333333328</v>
      </c>
      <c r="O997" s="7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ROUND(((E998/D998)*100),0)</f>
        <v>73</v>
      </c>
      <c r="G998" t="s">
        <v>14</v>
      </c>
      <c r="H998">
        <v>112</v>
      </c>
      <c r="I998" s="4">
        <f>(E998/H998)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>(((L998/60)/60)/24)+DATE(1970,1,1)</f>
        <v>41276.25</v>
      </c>
      <c r="O998" s="7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ROUND(((E999/D999)*100),0)</f>
        <v>61</v>
      </c>
      <c r="G999" t="s">
        <v>74</v>
      </c>
      <c r="H999">
        <v>139</v>
      </c>
      <c r="I999" s="4">
        <f>(E999/H999)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>(((L999/60)/60)/24)+DATE(1970,1,1)</f>
        <v>41659.25</v>
      </c>
      <c r="O999" s="7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ROUND(((E1000/D1000)*100),0)</f>
        <v>57</v>
      </c>
      <c r="G1000" t="s">
        <v>14</v>
      </c>
      <c r="H1000">
        <v>374</v>
      </c>
      <c r="I1000" s="4">
        <f>(E1000/H1000)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>(((L1000/60)/60)/24)+DATE(1970,1,1)</f>
        <v>40220.25</v>
      </c>
      <c r="O1000" s="7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ROUND(((E1001/D1001)*100),0)</f>
        <v>57</v>
      </c>
      <c r="G1001" t="s">
        <v>74</v>
      </c>
      <c r="H1001">
        <v>1122</v>
      </c>
      <c r="I1001" s="4">
        <f>(E1001/H1001)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>(((L1001/60)/60)/24)+DATE(1970,1,1)</f>
        <v>42550.208333333328</v>
      </c>
      <c r="O1001" s="7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sortState xmlns:xlrd2="http://schemas.microsoft.com/office/spreadsheetml/2017/richdata2" ref="A2:T1001">
    <sortCondition ref="A431:A1001"/>
  </sortState>
  <conditionalFormatting sqref="G2:G1001">
    <cfRule type="containsText" dxfId="3" priority="4" operator="containsText" text="canceled">
      <formula>NOT(ISERROR(SEARCH("canceled",G2)))</formula>
    </cfRule>
    <cfRule type="containsText" dxfId="2" priority="5" operator="containsText" text="live">
      <formula>NOT(ISERROR(SEARCH("live",G2)))</formula>
    </cfRule>
    <cfRule type="containsText" dxfId="1" priority="6" operator="containsText" text="successful">
      <formula>NOT(ISERROR(SEARCH("successful",G2)))</formula>
    </cfRule>
    <cfRule type="containsText" dxfId="0" priority="7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  <cfRule type="colorScale" priority="3">
      <colorScale>
        <cfvo type="min"/>
        <cfvo type="percentile" val="50"/>
        <cfvo type="max"/>
        <color rgb="FFF8696B"/>
        <color rgb="FF00B050"/>
        <color rgb="FF00B0F0"/>
      </colorScale>
    </cfRule>
  </conditionalFormatting>
  <conditionalFormatting sqref="F983">
    <cfRule type="colorScale" priority="2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Per Category</vt:lpstr>
      <vt:lpstr>Per Date</vt:lpstr>
      <vt:lpstr>per Sub-Category</vt:lpstr>
      <vt:lpstr>Outcome per Goals</vt:lpstr>
      <vt:lpstr>stats_backers_count</vt:lpstr>
      <vt:lpstr>Crowdfunding</vt:lpstr>
      <vt:lpstr>BACKERS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Victor Odewale</cp:lastModifiedBy>
  <dcterms:created xsi:type="dcterms:W3CDTF">2021-09-29T18:52:28Z</dcterms:created>
  <dcterms:modified xsi:type="dcterms:W3CDTF">2023-06-05T02:06:48Z</dcterms:modified>
</cp:coreProperties>
</file>