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eic\IADE\quiz3-lookup\"/>
    </mc:Choice>
  </mc:AlternateContent>
  <xr:revisionPtr revIDLastSave="0" documentId="13_ncr:1_{BF5A1ECE-45B8-4E5B-BEBB-8C76996FB164}" xr6:coauthVersionLast="47" xr6:coauthVersionMax="47" xr10:uidLastSave="{00000000-0000-0000-0000-000000000000}"/>
  <bookViews>
    <workbookView xWindow="-120" yWindow="-120" windowWidth="29040" windowHeight="15990" activeTab="2" xr2:uid="{88F24234-C73A-4EDD-822B-63E2E8E9D518}"/>
  </bookViews>
  <sheets>
    <sheet name="amostra" sheetId="1" r:id="rId1"/>
    <sheet name="Sheet1" sheetId="2" r:id="rId2"/>
    <sheet name="Sheet2" sheetId="3" r:id="rId3"/>
  </sheets>
  <definedNames>
    <definedName name="_xlnm._FilterDatabase" localSheetId="0" hidden="1">amostra!$A$1:$H$501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K4" i="3"/>
  <c r="A2" i="2"/>
  <c r="A3" i="2"/>
  <c r="A4" i="2"/>
  <c r="A6" i="2"/>
  <c r="B7" i="2"/>
  <c r="R8" i="1"/>
  <c r="X13" i="1"/>
  <c r="N7" i="1"/>
  <c r="M7" i="1"/>
</calcChain>
</file>

<file path=xl/sharedStrings.xml><?xml version="1.0" encoding="utf-8"?>
<sst xmlns="http://schemas.openxmlformats.org/spreadsheetml/2006/main" count="1537" uniqueCount="35">
  <si>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</si>
  <si>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</si>
  <si>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</si>
  <si>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</si>
  <si>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</si>
  <si>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</si>
  <si>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</si>
  <si>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</si>
  <si>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</si>
  <si>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</si>
  <si>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</si>
  <si>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</si>
  <si>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</si>
  <si>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</si>
  <si>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</si>
  <si>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</si>
  <si>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Aluno</t>
  </si>
  <si>
    <t>Nota</t>
  </si>
  <si>
    <t>up201704790</t>
  </si>
  <si>
    <t>C</t>
  </si>
  <si>
    <t>Melhor aluno</t>
  </si>
  <si>
    <t>Elemento</t>
  </si>
  <si>
    <t>Veiculo</t>
  </si>
  <si>
    <t>Ford</t>
  </si>
  <si>
    <t>Mazda</t>
  </si>
  <si>
    <t>Mini</t>
  </si>
  <si>
    <t>Seat</t>
  </si>
  <si>
    <t>Eixos</t>
  </si>
  <si>
    <t>Rolamentos</t>
  </si>
  <si>
    <t>Parafusos</t>
  </si>
  <si>
    <t>up201</t>
  </si>
  <si>
    <t>up232</t>
  </si>
  <si>
    <t>up2299242</t>
  </si>
  <si>
    <t>up292383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</si>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</sst>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0" fillId="0" borderId="0" xfId="0" applyAlignment="1">
      <alignment vertical="center"/>
    </xf>
    <xf numFmtId="0" fontId="16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501"/>
  <sheetViews>
    <sheetView zoomScaleNormal="100" workbookViewId="0">
      <selection activeCell="Q13" sqref="Q13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5" bestFit="1" customWidth="1"/>
    <col min="6" max="6" width="5.7109375" bestFit="1" customWidth="1"/>
    <col min="7" max="7" width="8.28515625" bestFit="1" customWidth="1"/>
    <col min="8" max="8" width="9.42578125" bestFit="1" customWidth="1"/>
    <col min="9" max="9" width="2.5703125" customWidth="1"/>
    <col min="10" max="10" width="8.85546875" customWidth="1"/>
    <col min="11" max="29" width="11.14062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4" x14ac:dyDescent="0.25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</row>
    <row r="3" spans="1:24" x14ac:dyDescent="0.25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</row>
    <row r="4" spans="1:24" x14ac:dyDescent="0.25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</row>
    <row r="5" spans="1:24" x14ac:dyDescent="0.25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</row>
    <row r="6" spans="1:24" x14ac:dyDescent="0.25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L6" s="5" t="s">
        <v>0</v>
      </c>
      <c r="M6" s="5" t="s">
        <v>2</v>
      </c>
      <c r="N6" s="5" t="s">
        <v>3</v>
      </c>
      <c r="Q6" s="7" t="s">
        <v>2</v>
      </c>
      <c r="R6" s="7" t="s">
        <v>19</v>
      </c>
    </row>
    <row r="7" spans="1:24" x14ac:dyDescent="0.25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L7" s="6">
        <v>1144</v>
      </c>
      <c r="M7" s="6">
        <f>VLOOKUP($L7,$A$2:$H$501,MATCH(M6,$A$1:$H$1,0),0)</f>
        <v>162</v>
      </c>
      <c r="N7" s="6" t="str">
        <f>VLOOKUP($L7,$A$2:$H$501,MATCH(N6,$A$1:$H$1,0),0)</f>
        <v>Gaia</v>
      </c>
      <c r="Q7">
        <v>125</v>
      </c>
      <c r="R7" t="s">
        <v>34</v>
      </c>
    </row>
    <row r="8" spans="1:24" x14ac:dyDescent="0.25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  <c r="R8" t="e">
        <f>VLOOKUP(Q7, A1:H8, MATCH(R6, A1:H1,0), 1)</f>
        <v>#N/A</v>
      </c>
    </row>
    <row r="9" spans="1:24" x14ac:dyDescent="0.25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</row>
    <row r="10" spans="1:24" x14ac:dyDescent="0.25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</row>
    <row r="11" spans="1:24" x14ac:dyDescent="0.25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</row>
    <row r="12" spans="1:24" x14ac:dyDescent="0.25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</row>
    <row r="13" spans="1:24" x14ac:dyDescent="0.25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  <c r="X13">
        <f>INDEX(A2:H8, MATCH("Gon*",D2:D8,0),3)</f>
        <v>142</v>
      </c>
    </row>
    <row r="14" spans="1:24" x14ac:dyDescent="0.25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</row>
    <row r="15" spans="1:24" x14ac:dyDescent="0.25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24" x14ac:dyDescent="0.25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</row>
    <row r="17" spans="1:8" x14ac:dyDescent="0.25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</row>
    <row r="18" spans="1:8" x14ac:dyDescent="0.25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</row>
    <row r="19" spans="1:8" x14ac:dyDescent="0.25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</row>
    <row r="20" spans="1:8" x14ac:dyDescent="0.25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</row>
    <row r="21" spans="1:8" x14ac:dyDescent="0.25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</row>
    <row r="22" spans="1:8" x14ac:dyDescent="0.25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</row>
    <row r="23" spans="1:8" x14ac:dyDescent="0.25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</row>
    <row r="24" spans="1:8" x14ac:dyDescent="0.25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8" x14ac:dyDescent="0.25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</row>
    <row r="26" spans="1:8" x14ac:dyDescent="0.25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8" x14ac:dyDescent="0.25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8" x14ac:dyDescent="0.25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8" x14ac:dyDescent="0.25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8" x14ac:dyDescent="0.25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8" x14ac:dyDescent="0.25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8" x14ac:dyDescent="0.25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8" x14ac:dyDescent="0.25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8" x14ac:dyDescent="0.25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8" x14ac:dyDescent="0.25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8" x14ac:dyDescent="0.25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</row>
    <row r="37" spans="1:8" x14ac:dyDescent="0.25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</row>
    <row r="38" spans="1:8" x14ac:dyDescent="0.25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8" x14ac:dyDescent="0.25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8" x14ac:dyDescent="0.25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8" x14ac:dyDescent="0.25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8" x14ac:dyDescent="0.25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8" x14ac:dyDescent="0.25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8" x14ac:dyDescent="0.25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8" x14ac:dyDescent="0.25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8" x14ac:dyDescent="0.25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8" x14ac:dyDescent="0.25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8" x14ac:dyDescent="0.25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25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25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25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25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25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25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25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25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25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25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25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25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25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25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25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25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25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25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25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25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25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25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25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25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25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25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25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25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25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25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25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25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25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25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25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25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25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25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25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25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25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25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25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25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25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25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25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25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25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25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25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25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25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25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25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25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25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25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25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25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25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25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25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25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25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25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25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25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25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25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25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25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25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25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25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25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25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25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25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25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25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25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25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25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25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25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25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25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25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25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25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25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25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25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25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25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25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25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25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25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25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25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25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25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25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25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25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25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25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25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25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25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25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25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25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25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25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25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25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25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25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25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25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25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25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25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25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25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25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25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25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25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25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25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25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25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25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25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25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25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25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25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25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25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25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25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25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25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25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25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25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25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25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25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25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25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25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25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25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25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25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25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25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25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25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25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25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25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25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25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25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25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25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25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25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25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25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25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25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25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25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25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25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25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25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25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25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25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25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25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25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25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25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25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25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25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25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25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25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25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25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25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25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25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25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25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25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25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25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25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25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25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25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25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25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25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25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25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25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25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25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25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25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25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25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25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25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25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25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25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25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25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25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25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25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25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25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25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25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25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25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25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25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25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25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25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25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25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25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25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25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25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25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25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25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25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25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25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25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25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25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25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25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25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25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25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25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25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25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25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25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25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25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25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25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25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25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25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25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25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25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25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25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25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25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25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25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25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25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25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25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25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25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25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25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25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25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25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25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25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25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25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25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25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25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25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25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25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25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25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25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25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25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25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25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25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25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25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25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25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25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25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25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25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25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25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25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25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25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25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25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25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25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25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25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25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25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25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25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25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25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25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25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25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25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25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25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25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25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25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25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25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25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25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25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25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25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25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25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25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25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25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25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25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25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25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25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25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25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25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25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25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25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25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25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25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25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25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25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25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25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25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25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25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25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25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25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25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25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25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25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25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25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25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25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25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25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25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25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25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25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25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25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25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25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25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25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25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25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25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25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25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25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25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25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25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25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25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25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25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25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25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25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25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25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25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25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25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25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25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25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25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25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25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25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25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25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25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25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25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25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25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25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25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25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25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25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25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25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25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25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25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25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2C77-D000-4305-AAD4-55C8B2F3BDE0}">
  <dimension ref="A1:B7"/>
  <sheetViews>
    <sheetView zoomScale="145" zoomScaleNormal="145" workbookViewId="0">
      <selection activeCell="J12" sqref="J12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2.85546875" bestFit="1" customWidth="1"/>
    <col min="9" max="9" width="11.5703125" bestFit="1" customWidth="1"/>
    <col min="10" max="10" width="9.5703125" bestFit="1" customWidth="1"/>
    <col min="12" max="12" width="11.5703125" bestFit="1" customWidth="1"/>
  </cols>
  <sheetData>
    <row r="1" spans="1:2" x14ac:dyDescent="0.25">
      <c r="A1" s="8" t="s">
        <v>17</v>
      </c>
      <c r="B1" s="8" t="s">
        <v>16</v>
      </c>
    </row>
    <row r="2" spans="1:2" x14ac:dyDescent="0.25">
      <c r="A2" s="8">
        <f>9.4</f>
        <v>9.4</v>
      </c>
      <c r="B2" s="8" t="s">
        <v>30</v>
      </c>
    </row>
    <row r="3" spans="1:2" x14ac:dyDescent="0.25">
      <c r="A3" s="8">
        <f>12.5</f>
        <v>12.5</v>
      </c>
      <c r="B3" s="8" t="s">
        <v>31</v>
      </c>
    </row>
    <row r="4" spans="1:2" x14ac:dyDescent="0.25">
      <c r="A4" s="8">
        <f>18.6</f>
        <v>18.600000000000001</v>
      </c>
      <c r="B4" s="8" t="s">
        <v>18</v>
      </c>
    </row>
    <row r="5" spans="1:2" x14ac:dyDescent="0.25">
      <c r="A5" s="8" t="s">
        <v>9</v>
      </c>
      <c r="B5" s="8" t="s">
        <v>32</v>
      </c>
    </row>
    <row r="6" spans="1:2" x14ac:dyDescent="0.25">
      <c r="A6" s="8">
        <f>7.3</f>
        <v>7.3</v>
      </c>
      <c r="B6" s="8" t="s">
        <v>33</v>
      </c>
    </row>
    <row r="7" spans="1:2" x14ac:dyDescent="0.25">
      <c r="A7" s="12" t="s">
        <v>20</v>
      </c>
      <c r="B7" s="12" t="str">
        <f>VLOOKUP(MAX(A2:A6), A2:B6, 2, FALSE)</f>
        <v>up201704790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2933-CCD4-4DC3-B7D7-9FDD7D041E91}">
  <dimension ref="A1:K7"/>
  <sheetViews>
    <sheetView tabSelected="1" workbookViewId="0">
      <selection activeCell="P9" sqref="P9"/>
    </sheetView>
  </sheetViews>
  <sheetFormatPr defaultRowHeight="15" x14ac:dyDescent="0.25"/>
  <cols>
    <col min="3" max="3" width="11.5703125" bestFit="1" customWidth="1"/>
  </cols>
  <sheetData>
    <row r="1" spans="1:11" x14ac:dyDescent="0.25">
      <c r="A1" s="4"/>
      <c r="B1" s="13" t="s">
        <v>21</v>
      </c>
      <c r="C1" s="13"/>
      <c r="D1" s="13"/>
    </row>
    <row r="2" spans="1:11" x14ac:dyDescent="0.25">
      <c r="A2" s="9" t="s">
        <v>22</v>
      </c>
      <c r="B2" s="11" t="s">
        <v>27</v>
      </c>
      <c r="C2" s="11" t="s">
        <v>28</v>
      </c>
      <c r="D2" s="11" t="s">
        <v>29</v>
      </c>
      <c r="F2" s="11" t="s">
        <v>21</v>
      </c>
      <c r="G2" s="11" t="s">
        <v>22</v>
      </c>
    </row>
    <row r="3" spans="1:11" x14ac:dyDescent="0.25">
      <c r="A3" s="10" t="s">
        <v>23</v>
      </c>
      <c r="B3" s="8">
        <v>4</v>
      </c>
      <c r="C3" s="8">
        <v>4</v>
      </c>
      <c r="D3" s="8">
        <v>150</v>
      </c>
      <c r="F3" t="s">
        <v>29</v>
      </c>
      <c r="G3" t="s">
        <v>24</v>
      </c>
    </row>
    <row r="4" spans="1:11" x14ac:dyDescent="0.25">
      <c r="A4" s="10" t="s">
        <v>24</v>
      </c>
      <c r="B4" s="8">
        <v>5</v>
      </c>
      <c r="C4" s="8">
        <v>7</v>
      </c>
      <c r="D4" s="8">
        <v>130</v>
      </c>
      <c r="G4" t="s">
        <v>26</v>
      </c>
      <c r="K4">
        <f>HLOOKUP(F3,$A$2:$D$6,4,FALSE)</f>
        <v>120</v>
      </c>
    </row>
    <row r="5" spans="1:11" x14ac:dyDescent="0.25">
      <c r="A5" s="10" t="s">
        <v>25</v>
      </c>
      <c r="B5" s="8">
        <v>6</v>
      </c>
      <c r="C5" s="8">
        <v>8</v>
      </c>
      <c r="D5" s="8">
        <v>120</v>
      </c>
    </row>
    <row r="6" spans="1:11" x14ac:dyDescent="0.25">
      <c r="A6" s="10" t="s">
        <v>26</v>
      </c>
      <c r="B6" s="8">
        <v>6</v>
      </c>
      <c r="C6" s="8">
        <v>7</v>
      </c>
      <c r="D6" s="8">
        <v>130</v>
      </c>
      <c r="F6" t="e">
        <f>VLOOKUP(G3,$A$2:$D$6,MATCH(G3,$A$2:$A$6,0),FALSE)+VLOOKUP(F3,$A$2:$D$6,MATCH(G4,$A$2:$A$6,0),FALSE)</f>
        <v>#N/A</v>
      </c>
    </row>
    <row r="7" spans="1:11" x14ac:dyDescent="0.25">
      <c r="F7" t="e">
        <f>VLOOKUP(F3,$A$2:$D$6,OR(G3,G4), FALSE)</f>
        <v>#VALUE!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amostra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Kiko</cp:lastModifiedBy>
  <dcterms:created xsi:type="dcterms:W3CDTF">2021-02-10T16:10:58Z</dcterms:created>
  <dcterms:modified xsi:type="dcterms:W3CDTF">2022-01-20T20:55:54Z</dcterms:modified>
</cp:coreProperties>
</file>