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j\Downloads\"/>
    </mc:Choice>
  </mc:AlternateContent>
  <xr:revisionPtr revIDLastSave="0" documentId="13_ncr:1_{8AD32C61-023E-491F-ADAA-9BE996361256}" xr6:coauthVersionLast="44" xr6:coauthVersionMax="44" xr10:uidLastSave="{00000000-0000-0000-0000-000000000000}"/>
  <bookViews>
    <workbookView xWindow="-108" yWindow="-108" windowWidth="23256" windowHeight="12576" xr2:uid="{510CC883-488E-4ECC-BD69-476CED06BA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I46" i="1" l="1"/>
  <c r="H61" i="1" l="1"/>
  <c r="I61" i="1" s="1"/>
  <c r="H59" i="1"/>
  <c r="I59" i="1" s="1"/>
  <c r="H57" i="1"/>
  <c r="I57" i="1" s="1"/>
  <c r="H55" i="1"/>
  <c r="I55" i="1" s="1"/>
  <c r="H53" i="1"/>
  <c r="I53" i="1" s="1"/>
  <c r="H46" i="1"/>
  <c r="H44" i="1"/>
  <c r="I44" i="1" s="1"/>
  <c r="H42" i="1"/>
  <c r="I42" i="1" s="1"/>
  <c r="H40" i="1"/>
  <c r="I40" i="1" s="1"/>
  <c r="H38" i="1"/>
  <c r="I38" i="1" s="1"/>
  <c r="H36" i="1"/>
  <c r="H26" i="1"/>
  <c r="J26" i="1" s="1"/>
  <c r="H24" i="1"/>
  <c r="J24" i="1" s="1"/>
  <c r="H22" i="1"/>
  <c r="J22" i="1" s="1"/>
  <c r="H20" i="1"/>
  <c r="J20" i="1" s="1"/>
  <c r="H29" i="1"/>
  <c r="J29" i="1" s="1"/>
  <c r="I11" i="1"/>
  <c r="K11" i="1" s="1"/>
  <c r="I8" i="1"/>
  <c r="K8" i="1" s="1"/>
  <c r="I4" i="1"/>
  <c r="K4" i="1" s="1"/>
  <c r="I6" i="1"/>
  <c r="K6" i="1" s="1"/>
</calcChain>
</file>

<file path=xl/sharedStrings.xml><?xml version="1.0" encoding="utf-8"?>
<sst xmlns="http://schemas.openxmlformats.org/spreadsheetml/2006/main" count="63" uniqueCount="23">
  <si>
    <t>VARIAR FER</t>
  </si>
  <si>
    <t>% ERRO BCC1</t>
  </si>
  <si>
    <t>% ERRO BCC2</t>
  </si>
  <si>
    <t>Tamanho Ficheiro</t>
  </si>
  <si>
    <t>Baudrate (C)</t>
  </si>
  <si>
    <t>Tamanho Trama I</t>
  </si>
  <si>
    <t>Nº REJs</t>
  </si>
  <si>
    <t>Nº Tramas</t>
  </si>
  <si>
    <t>Bytes</t>
  </si>
  <si>
    <t>VARIAR TAMANHO TRAMA I</t>
  </si>
  <si>
    <t>VARIAR BAUDRATE (C)</t>
  </si>
  <si>
    <t>%</t>
  </si>
  <si>
    <t>ERRO BCC1</t>
  </si>
  <si>
    <t>ERRO BCC2</t>
  </si>
  <si>
    <t>BAUDRATE (C)</t>
  </si>
  <si>
    <t>VARIAR T_PROP</t>
  </si>
  <si>
    <t>Tempo (s)</t>
  </si>
  <si>
    <t>Tamanho Trama</t>
  </si>
  <si>
    <t>Tempo Médio</t>
  </si>
  <si>
    <t>Tempo Atraso (s)</t>
  </si>
  <si>
    <t>x</t>
  </si>
  <si>
    <t>y</t>
  </si>
  <si>
    <t>S (R/C)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</si>
</sst>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Folha1!$M$20:$M$24</c:f>
              <c:numCache>
                <c:formatCode>General</c:formatCode>
                <c:ptCount val="5"/>
                <c:pt idx="0">
                  <c:v>21</c:v>
                </c:pt>
                <c:pt idx="1">
                  <c:v>100</c:v>
                </c:pt>
                <c:pt idx="2">
                  <c:v>256</c:v>
                </c:pt>
                <c:pt idx="3">
                  <c:v>515</c:v>
                </c:pt>
                <c:pt idx="4">
                  <c:v>2000</c:v>
                </c:pt>
              </c:numCache>
            </c:numRef>
          </c:xVal>
          <c:yVal>
            <c:numRef>
              <c:f>Folha1!$N$20:$N$24</c:f>
              <c:numCache>
                <c:formatCode>General</c:formatCode>
                <c:ptCount val="5"/>
                <c:pt idx="0">
                  <c:v>0.377</c:v>
                </c:pt>
                <c:pt idx="1">
                  <c:v>0.64300000000000002</c:v>
                </c:pt>
                <c:pt idx="2">
                  <c:v>0.72519999999999996</c:v>
                </c:pt>
                <c:pt idx="3">
                  <c:v>0.75580000000000003</c:v>
                </c:pt>
                <c:pt idx="4">
                  <c:v>0.78159999999999996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A1-4393-BF06-88117025A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34736"/>
        <c:axId val="51892880"/>
      </c:scatterChart>
      <c:valAx>
        <c:axId val="57534736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Tamanho da Trama (Bytes)</a:t>
                </a:r>
              </a:p>
            </c:rich>
          </c:tx>
          <c:layout>
            <c:manualLayout>
              <c:xMode val="edge"/>
              <c:yMode val="edge"/>
              <c:x val="0.33412213552736508"/>
              <c:y val="0.889486882296460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2880"/>
        <c:crosses val="autoZero"/>
        <c:crossBetween val="midCat"/>
      </c:valAx>
      <c:valAx>
        <c:axId val="51892880"/>
        <c:scaling>
          <c:orientation val="minMax"/>
          <c:max val="0.8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 (R/C)</a:t>
                </a:r>
              </a:p>
            </c:rich>
          </c:tx>
          <c:layout>
            <c:manualLayout>
              <c:xMode val="edge"/>
              <c:yMode val="edge"/>
              <c:x val="2.3014615558467504E-2"/>
              <c:y val="0.383726232610458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4736"/>
        <c:crosses val="autoZero"/>
        <c:crossBetween val="midCat"/>
        <c:majorUnit val="0.1"/>
        <c:minorUnit val="5.000000000000001E-2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Folha1!$M$4:$M$7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Folha1!$N$4:$N$7</c:f>
              <c:numCache>
                <c:formatCode>General</c:formatCode>
                <c:ptCount val="4"/>
                <c:pt idx="0">
                  <c:v>0.72189999999999999</c:v>
                </c:pt>
                <c:pt idx="1">
                  <c:v>0.70699999999999996</c:v>
                </c:pt>
                <c:pt idx="2">
                  <c:v>0.65339999999999998</c:v>
                </c:pt>
                <c:pt idx="3">
                  <c:v>0.64039999999999997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A-4491-9D40-99AAEF5E8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854048"/>
        <c:axId val="1647848048"/>
      </c:scatterChart>
      <c:valAx>
        <c:axId val="16478540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Probabilidade</a:t>
                </a:r>
                <a:r>
                  <a:rPr lang="en-US" sz="1200" b="1" baseline="0"/>
                  <a:t> percentual de erro (BCC1 e BCC2)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16755261565874283"/>
              <c:y val="0.87878436718448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48048"/>
        <c:crosses val="autoZero"/>
        <c:crossBetween val="midCat"/>
        <c:majorUnit val="1"/>
      </c:valAx>
      <c:valAx>
        <c:axId val="16478480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S (R/C)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4895484134901949E-2"/>
              <c:y val="0.324038150224948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5404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Folha1!$M$36:$M$41</c:f>
              <c:numCache>
                <c:formatCode>General</c:formatCode>
                <c:ptCount val="6"/>
                <c:pt idx="0">
                  <c:v>2400</c:v>
                </c:pt>
                <c:pt idx="1">
                  <c:v>4800</c:v>
                </c:pt>
                <c:pt idx="2">
                  <c:v>9600</c:v>
                </c:pt>
                <c:pt idx="3">
                  <c:v>38400</c:v>
                </c:pt>
                <c:pt idx="4">
                  <c:v>57600</c:v>
                </c:pt>
                <c:pt idx="5">
                  <c:v>115200</c:v>
                </c:pt>
              </c:numCache>
            </c:numRef>
          </c:xVal>
          <c:yVal>
            <c:numRef>
              <c:f>Folha1!$N$36:$N$41</c:f>
              <c:numCache>
                <c:formatCode>General</c:formatCode>
                <c:ptCount val="6"/>
                <c:pt idx="0">
                  <c:v>0.72682141700574643</c:v>
                </c:pt>
                <c:pt idx="1">
                  <c:v>0.72645762649761347</c:v>
                </c:pt>
                <c:pt idx="2">
                  <c:v>0.72648632425262516</c:v>
                </c:pt>
                <c:pt idx="3">
                  <c:v>0.7251108094664247</c:v>
                </c:pt>
                <c:pt idx="4">
                  <c:v>0.72437890057035725</c:v>
                </c:pt>
                <c:pt idx="5">
                  <c:v>0.7201997269859941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2-4CE8-9505-9587A4095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15504"/>
        <c:axId val="1647653088"/>
      </c:scatterChart>
      <c:valAx>
        <c:axId val="176915504"/>
        <c:scaling>
          <c:orientation val="minMax"/>
          <c:max val="1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Baudrate (C)</a:t>
                </a:r>
              </a:p>
            </c:rich>
          </c:tx>
          <c:layout>
            <c:manualLayout>
              <c:xMode val="edge"/>
              <c:yMode val="edge"/>
              <c:x val="0.39809344646180556"/>
              <c:y val="0.895138888888888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53088"/>
        <c:crosses val="autoZero"/>
        <c:crossBetween val="midCat"/>
        <c:majorUnit val="20000"/>
        <c:minorUnit val="2000"/>
      </c:valAx>
      <c:valAx>
        <c:axId val="1647653088"/>
        <c:scaling>
          <c:orientation val="minMax"/>
          <c:max val="0.7400000000000001"/>
          <c:min val="0.7100000000000000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S (R/C)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484308637086772E-2"/>
              <c:y val="0.327723826188393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1550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Folha1!$M$53:$M$57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Folha1!$N$53:$N$57</c:f>
              <c:numCache>
                <c:formatCode>General</c:formatCode>
                <c:ptCount val="5"/>
                <c:pt idx="0">
                  <c:v>0.29850153535603724</c:v>
                </c:pt>
                <c:pt idx="1">
                  <c:v>0.18798630916689116</c:v>
                </c:pt>
                <c:pt idx="2">
                  <c:v>8.9065863387426586E-2</c:v>
                </c:pt>
                <c:pt idx="3">
                  <c:v>4.7450669681580467E-2</c:v>
                </c:pt>
                <c:pt idx="4">
                  <c:v>2.4528778152804489E-2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F7-43DB-96B3-C3A4DFF0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54080"/>
        <c:axId val="140695536"/>
      </c:scatterChart>
      <c:valAx>
        <c:axId val="17565408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Tempo</a:t>
                </a:r>
                <a:r>
                  <a:rPr lang="en-US" sz="1200" b="1" baseline="0"/>
                  <a:t> de atraso introduzido por trama (s)</a:t>
                </a:r>
              </a:p>
            </c:rich>
          </c:tx>
          <c:layout>
            <c:manualLayout>
              <c:xMode val="edge"/>
              <c:yMode val="edge"/>
              <c:x val="0.19591394825646793"/>
              <c:y val="0.890942000700777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95536"/>
        <c:crosses val="autoZero"/>
        <c:crossBetween val="midCat"/>
      </c:valAx>
      <c:valAx>
        <c:axId val="1406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</a:t>
                </a:r>
                <a:r>
                  <a:rPr lang="en-US" sz="1200" b="1" baseline="0"/>
                  <a:t> (R/C)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2.3809523809523808E-2"/>
              <c:y val="0.31918223293761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40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17</xdr:row>
      <xdr:rowOff>175706</xdr:rowOff>
    </xdr:from>
    <xdr:to>
      <xdr:col>20</xdr:col>
      <xdr:colOff>609599</xdr:colOff>
      <xdr:row>30</xdr:row>
      <xdr:rowOff>197222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6453265-E361-4AD3-9A73-4FF8CB9D6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0</xdr:rowOff>
    </xdr:from>
    <xdr:to>
      <xdr:col>21</xdr:col>
      <xdr:colOff>8964</xdr:colOff>
      <xdr:row>13</xdr:row>
      <xdr:rowOff>195942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99FB849-C391-493D-B941-303058712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33</xdr:row>
      <xdr:rowOff>179291</xdr:rowOff>
    </xdr:from>
    <xdr:to>
      <xdr:col>21</xdr:col>
      <xdr:colOff>10886</xdr:colOff>
      <xdr:row>48</xdr:row>
      <xdr:rowOff>8965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F377CDC-4245-4986-AE3C-51EAAC0D3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51</xdr:row>
      <xdr:rowOff>0</xdr:rowOff>
    </xdr:from>
    <xdr:to>
      <xdr:col>21</xdr:col>
      <xdr:colOff>0</xdr:colOff>
      <xdr:row>64</xdr:row>
      <xdr:rowOff>185056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34E6BFE-D231-4E53-BE1D-CD28F67F5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B965-715B-4114-B047-9B95F1B2FEC9}">
  <dimension ref="A3:N64"/>
  <sheetViews>
    <sheetView tabSelected="1" topLeftCell="A19" zoomScale="85" zoomScaleNormal="85" workbookViewId="0">
      <selection activeCell="I61" sqref="I61:I62"/>
    </sheetView>
  </sheetViews>
  <sheetFormatPr defaultRowHeight="14.4" x14ac:dyDescent="0.3"/>
  <cols>
    <col min="1" max="4" width="8.88671875" style="2"/>
    <col min="5" max="5" width="5.6640625" style="2" customWidth="1"/>
    <col min="6" max="6" width="19.77734375" style="2" bestFit="1" customWidth="1"/>
    <col min="7" max="7" width="15.5546875" style="2" bestFit="1" customWidth="1"/>
    <col min="8" max="9" width="16.33203125" style="2" bestFit="1" customWidth="1"/>
    <col min="10" max="10" width="8.88671875" style="2" bestFit="1" customWidth="1"/>
    <col min="11" max="11" width="8.88671875" style="2" customWidth="1"/>
    <col min="12" max="12" width="3.77734375" style="2" customWidth="1"/>
    <col min="13" max="13" width="7.77734375" style="2" bestFit="1" customWidth="1"/>
    <col min="14" max="14" width="12.6640625" style="2" bestFit="1" customWidth="1"/>
    <col min="15" max="16384" width="8.88671875" style="2"/>
  </cols>
  <sheetData>
    <row r="3" spans="1:14" ht="18" x14ac:dyDescent="0.3">
      <c r="A3" s="16" t="s">
        <v>0</v>
      </c>
      <c r="B3" s="17"/>
      <c r="C3" s="17"/>
      <c r="D3" s="18"/>
      <c r="F3" s="10" t="s">
        <v>1</v>
      </c>
      <c r="G3" s="10" t="s">
        <v>2</v>
      </c>
      <c r="H3" s="10" t="s">
        <v>16</v>
      </c>
      <c r="I3" s="10" t="s">
        <v>18</v>
      </c>
      <c r="J3" s="10" t="s">
        <v>6</v>
      </c>
      <c r="K3" s="11" t="s">
        <v>22</v>
      </c>
      <c r="M3" s="2" t="s">
        <v>20</v>
      </c>
      <c r="N3" s="2" t="s">
        <v>21</v>
      </c>
    </row>
    <row r="4" spans="1:14" ht="15.6" x14ac:dyDescent="0.3">
      <c r="A4" s="19" t="s">
        <v>3</v>
      </c>
      <c r="B4" s="20"/>
      <c r="C4" s="7">
        <v>10968</v>
      </c>
      <c r="D4" s="8" t="s">
        <v>8</v>
      </c>
      <c r="F4" s="12">
        <v>0</v>
      </c>
      <c r="G4" s="12">
        <v>0</v>
      </c>
      <c r="H4" s="5">
        <v>3.1661549999999998</v>
      </c>
      <c r="I4" s="15">
        <f>AVERAGE(H4:H5)</f>
        <v>3.1650489999999998</v>
      </c>
      <c r="J4" s="5">
        <v>0</v>
      </c>
      <c r="K4" s="12">
        <f>(10968*8/I4)/38400</f>
        <v>0.72194774867624489</v>
      </c>
      <c r="M4" s="2">
        <v>0</v>
      </c>
      <c r="N4" s="2">
        <v>0.72189999999999999</v>
      </c>
    </row>
    <row r="5" spans="1:14" ht="15.6" x14ac:dyDescent="0.3">
      <c r="A5" s="19" t="s">
        <v>4</v>
      </c>
      <c r="B5" s="20"/>
      <c r="C5" s="7">
        <v>38400</v>
      </c>
      <c r="D5" s="9"/>
      <c r="F5" s="12"/>
      <c r="G5" s="12"/>
      <c r="H5" s="5">
        <v>3.1639430000000002</v>
      </c>
      <c r="I5" s="15"/>
      <c r="J5" s="5">
        <v>0</v>
      </c>
      <c r="K5" s="12"/>
      <c r="M5" s="2">
        <v>2</v>
      </c>
      <c r="N5" s="2">
        <v>0.70699999999999996</v>
      </c>
    </row>
    <row r="6" spans="1:14" ht="15.6" x14ac:dyDescent="0.3">
      <c r="A6" s="19" t="s">
        <v>5</v>
      </c>
      <c r="B6" s="20"/>
      <c r="C6" s="7">
        <v>256</v>
      </c>
      <c r="D6" s="8" t="s">
        <v>8</v>
      </c>
      <c r="F6" s="12">
        <v>2</v>
      </c>
      <c r="G6" s="12">
        <v>2</v>
      </c>
      <c r="H6" s="5">
        <v>3.1587610000000002</v>
      </c>
      <c r="I6" s="15">
        <f>AVERAGE(H6:H7)</f>
        <v>3.2318540000000002</v>
      </c>
      <c r="J6" s="5">
        <v>0</v>
      </c>
      <c r="K6" s="12">
        <f>(10968*8/I6)/38400</f>
        <v>0.70702451286475188</v>
      </c>
      <c r="M6" s="2">
        <v>5</v>
      </c>
      <c r="N6" s="2">
        <v>0.65339999999999998</v>
      </c>
    </row>
    <row r="7" spans="1:14" ht="15.6" x14ac:dyDescent="0.3">
      <c r="A7" s="19" t="s">
        <v>7</v>
      </c>
      <c r="B7" s="20"/>
      <c r="C7" s="7">
        <v>44</v>
      </c>
      <c r="D7" s="9"/>
      <c r="F7" s="12"/>
      <c r="G7" s="12"/>
      <c r="H7" s="5">
        <v>3.3049469999999999</v>
      </c>
      <c r="I7" s="15"/>
      <c r="J7" s="5">
        <v>2</v>
      </c>
      <c r="K7" s="12"/>
      <c r="M7" s="2">
        <v>10</v>
      </c>
      <c r="N7" s="2">
        <v>0.64039999999999997</v>
      </c>
    </row>
    <row r="8" spans="1:14" ht="15.6" x14ac:dyDescent="0.3">
      <c r="F8" s="12">
        <v>5</v>
      </c>
      <c r="G8" s="12">
        <v>5</v>
      </c>
      <c r="H8" s="5">
        <v>3.223992</v>
      </c>
      <c r="I8" s="15">
        <f>AVERAGE(H8:H10)</f>
        <v>3.4971233333333331</v>
      </c>
      <c r="J8" s="5">
        <v>1</v>
      </c>
      <c r="K8" s="12">
        <f>(10968*8/I8)/38400</f>
        <v>0.65339417063739058</v>
      </c>
    </row>
    <row r="9" spans="1:14" ht="15.6" x14ac:dyDescent="0.3">
      <c r="F9" s="12"/>
      <c r="G9" s="12"/>
      <c r="H9" s="5">
        <v>3.5230670000000002</v>
      </c>
      <c r="I9" s="15"/>
      <c r="J9" s="5">
        <v>4</v>
      </c>
      <c r="K9" s="12"/>
    </row>
    <row r="10" spans="1:14" ht="15.6" x14ac:dyDescent="0.3">
      <c r="F10" s="12"/>
      <c r="G10" s="12"/>
      <c r="H10" s="5">
        <v>3.7443110000000002</v>
      </c>
      <c r="I10" s="15"/>
      <c r="J10" s="5">
        <v>8</v>
      </c>
      <c r="K10" s="12"/>
    </row>
    <row r="11" spans="1:14" ht="15.6" customHeight="1" x14ac:dyDescent="0.3">
      <c r="F11" s="12">
        <v>10</v>
      </c>
      <c r="G11" s="12">
        <v>10</v>
      </c>
      <c r="H11" s="5">
        <v>3.230432</v>
      </c>
      <c r="I11" s="15">
        <f>AVERAGE(H11:H13)</f>
        <v>3.5678936666666665</v>
      </c>
      <c r="J11" s="5">
        <v>2</v>
      </c>
      <c r="K11" s="12">
        <f>(10968*8/I11)/38400</f>
        <v>0.64043388438052296</v>
      </c>
    </row>
    <row r="12" spans="1:14" ht="14.4" customHeight="1" x14ac:dyDescent="0.3">
      <c r="F12" s="12"/>
      <c r="G12" s="12"/>
      <c r="H12" s="5">
        <v>3.8103099999999999</v>
      </c>
      <c r="I12" s="15"/>
      <c r="J12" s="5">
        <v>9</v>
      </c>
      <c r="K12" s="12"/>
    </row>
    <row r="13" spans="1:14" ht="15.6" customHeight="1" x14ac:dyDescent="0.3">
      <c r="F13" s="12"/>
      <c r="G13" s="12"/>
      <c r="H13" s="5">
        <v>3.6629390000000002</v>
      </c>
      <c r="I13" s="15"/>
      <c r="J13" s="5">
        <v>7</v>
      </c>
      <c r="K13" s="12"/>
    </row>
    <row r="14" spans="1:14" ht="15.6" x14ac:dyDescent="0.3">
      <c r="F14" s="1"/>
      <c r="G14" s="1"/>
    </row>
    <row r="15" spans="1:14" ht="15.6" x14ac:dyDescent="0.3">
      <c r="F15" s="1"/>
      <c r="G15" s="1"/>
    </row>
    <row r="16" spans="1:14" ht="15.6" x14ac:dyDescent="0.3">
      <c r="F16" s="1"/>
      <c r="G16" s="1"/>
    </row>
    <row r="17" spans="1:14" ht="15.6" customHeight="1" x14ac:dyDescent="0.3"/>
    <row r="18" spans="1:14" ht="14.4" customHeight="1" x14ac:dyDescent="0.3">
      <c r="H18" s="3"/>
    </row>
    <row r="19" spans="1:14" ht="18" x14ac:dyDescent="0.3">
      <c r="A19" s="21" t="s">
        <v>9</v>
      </c>
      <c r="B19" s="21"/>
      <c r="C19" s="21"/>
      <c r="D19" s="21"/>
      <c r="F19" s="10" t="s">
        <v>17</v>
      </c>
      <c r="G19" s="10" t="s">
        <v>16</v>
      </c>
      <c r="H19" s="10" t="s">
        <v>18</v>
      </c>
      <c r="I19" s="10" t="s">
        <v>7</v>
      </c>
      <c r="J19" s="10" t="s">
        <v>22</v>
      </c>
      <c r="M19" s="2" t="s">
        <v>20</v>
      </c>
      <c r="N19" s="2" t="s">
        <v>21</v>
      </c>
    </row>
    <row r="20" spans="1:14" ht="15.6" x14ac:dyDescent="0.3">
      <c r="A20" s="13" t="s">
        <v>3</v>
      </c>
      <c r="B20" s="13"/>
      <c r="C20" s="7">
        <v>10968</v>
      </c>
      <c r="D20" s="7" t="s">
        <v>8</v>
      </c>
      <c r="F20" s="12">
        <v>21</v>
      </c>
      <c r="G20" s="5">
        <v>6.0531920000000001</v>
      </c>
      <c r="H20" s="15">
        <f>AVERAGE(G20:G21)</f>
        <v>6.0501179999999994</v>
      </c>
      <c r="I20" s="15">
        <v>524</v>
      </c>
      <c r="J20" s="12">
        <f>(10968*8/H20)/38400</f>
        <v>0.37767858412017752</v>
      </c>
      <c r="M20" s="2">
        <v>21</v>
      </c>
      <c r="N20" s="2">
        <v>0.377</v>
      </c>
    </row>
    <row r="21" spans="1:14" ht="15.6" x14ac:dyDescent="0.3">
      <c r="A21" s="13" t="s">
        <v>4</v>
      </c>
      <c r="B21" s="13"/>
      <c r="C21" s="7">
        <v>38400</v>
      </c>
      <c r="D21" s="7"/>
      <c r="F21" s="12"/>
      <c r="G21" s="5">
        <v>6.0470439999999996</v>
      </c>
      <c r="H21" s="15"/>
      <c r="I21" s="15"/>
      <c r="J21" s="12"/>
      <c r="M21" s="2">
        <v>100</v>
      </c>
      <c r="N21" s="2">
        <v>0.64300000000000002</v>
      </c>
    </row>
    <row r="22" spans="1:14" ht="15.6" x14ac:dyDescent="0.3">
      <c r="A22" s="13" t="s">
        <v>12</v>
      </c>
      <c r="B22" s="13"/>
      <c r="C22" s="7">
        <v>0</v>
      </c>
      <c r="D22" s="7" t="s">
        <v>11</v>
      </c>
      <c r="F22" s="12">
        <v>100</v>
      </c>
      <c r="G22" s="5">
        <v>3.5536479999999999</v>
      </c>
      <c r="H22" s="15">
        <f>AVERAGE(G22:G23)</f>
        <v>3.5535375</v>
      </c>
      <c r="I22" s="12">
        <v>111</v>
      </c>
      <c r="J22" s="12">
        <f>(10968*8/H22)/38400</f>
        <v>0.6430212147754174</v>
      </c>
      <c r="M22" s="2">
        <v>256</v>
      </c>
      <c r="N22" s="2">
        <v>0.72519999999999996</v>
      </c>
    </row>
    <row r="23" spans="1:14" ht="15.6" x14ac:dyDescent="0.3">
      <c r="A23" s="13" t="s">
        <v>13</v>
      </c>
      <c r="B23" s="13"/>
      <c r="C23" s="7">
        <v>0</v>
      </c>
      <c r="D23" s="7" t="s">
        <v>11</v>
      </c>
      <c r="F23" s="12"/>
      <c r="G23" s="5">
        <v>3.5534270000000001</v>
      </c>
      <c r="H23" s="15"/>
      <c r="I23" s="12"/>
      <c r="J23" s="12"/>
      <c r="M23" s="2">
        <v>515</v>
      </c>
      <c r="N23" s="2">
        <v>0.75580000000000003</v>
      </c>
    </row>
    <row r="24" spans="1:14" ht="15.6" x14ac:dyDescent="0.3">
      <c r="F24" s="12">
        <v>256</v>
      </c>
      <c r="G24" s="5">
        <v>3.1507930000000002</v>
      </c>
      <c r="H24" s="15">
        <f>AVERAGE(G24:G25)</f>
        <v>3.1509045000000002</v>
      </c>
      <c r="I24" s="12">
        <v>44</v>
      </c>
      <c r="J24" s="12">
        <f>(10968*8/H24)/38400</f>
        <v>0.72518859267235802</v>
      </c>
      <c r="M24" s="2">
        <v>2000</v>
      </c>
      <c r="N24" s="2">
        <v>0.78159999999999996</v>
      </c>
    </row>
    <row r="25" spans="1:14" ht="15.6" x14ac:dyDescent="0.3">
      <c r="F25" s="12"/>
      <c r="G25" s="5">
        <v>3.1510159999999998</v>
      </c>
      <c r="H25" s="15"/>
      <c r="I25" s="12"/>
      <c r="J25" s="12"/>
    </row>
    <row r="26" spans="1:14" ht="15.6" x14ac:dyDescent="0.3">
      <c r="F26" s="12">
        <v>515</v>
      </c>
      <c r="G26" s="5">
        <v>3.023234</v>
      </c>
      <c r="H26" s="15">
        <f>AVERAGE(G26:G28)</f>
        <v>3.0231526666666668</v>
      </c>
      <c r="I26" s="12">
        <v>23</v>
      </c>
      <c r="J26" s="12">
        <f>(10968*8/H26)/38400</f>
        <v>0.75583347979559523</v>
      </c>
    </row>
    <row r="27" spans="1:14" ht="15.6" x14ac:dyDescent="0.3">
      <c r="F27" s="12"/>
      <c r="G27" s="5">
        <v>3.023139</v>
      </c>
      <c r="H27" s="15"/>
      <c r="I27" s="12"/>
      <c r="J27" s="12"/>
    </row>
    <row r="28" spans="1:14" ht="15.6" x14ac:dyDescent="0.3">
      <c r="F28" s="12"/>
      <c r="G28" s="5">
        <v>3.023085</v>
      </c>
      <c r="H28" s="15"/>
      <c r="I28" s="12"/>
      <c r="J28" s="12"/>
    </row>
    <row r="29" spans="1:14" ht="15.6" x14ac:dyDescent="0.3">
      <c r="F29" s="12">
        <v>2000</v>
      </c>
      <c r="G29" s="5">
        <v>2.9233880000000001</v>
      </c>
      <c r="H29" s="15">
        <f>AVERAGE(G29:G31)</f>
        <v>2.9234543333333334</v>
      </c>
      <c r="I29" s="12">
        <v>7</v>
      </c>
      <c r="J29" s="12">
        <f>(10968*8/H29)/38400</f>
        <v>0.78160960954523773</v>
      </c>
    </row>
    <row r="30" spans="1:14" ht="15.6" x14ac:dyDescent="0.3">
      <c r="F30" s="12"/>
      <c r="G30" s="5">
        <v>2.9234309999999999</v>
      </c>
      <c r="H30" s="15"/>
      <c r="I30" s="12"/>
      <c r="J30" s="12"/>
    </row>
    <row r="31" spans="1:14" ht="15.6" x14ac:dyDescent="0.3">
      <c r="F31" s="12"/>
      <c r="G31" s="5">
        <v>2.9235440000000001</v>
      </c>
      <c r="H31" s="15"/>
      <c r="I31" s="12"/>
      <c r="J31" s="12"/>
    </row>
    <row r="35" spans="1:14" ht="18" x14ac:dyDescent="0.3">
      <c r="A35" s="22" t="s">
        <v>10</v>
      </c>
      <c r="B35" s="22"/>
      <c r="C35" s="22"/>
      <c r="D35" s="22"/>
      <c r="F35" s="4" t="s">
        <v>14</v>
      </c>
      <c r="G35" s="4" t="s">
        <v>16</v>
      </c>
      <c r="H35" s="4" t="s">
        <v>18</v>
      </c>
      <c r="I35" s="10" t="s">
        <v>22</v>
      </c>
      <c r="M35" s="2" t="s">
        <v>20</v>
      </c>
      <c r="N35" s="2" t="s">
        <v>21</v>
      </c>
    </row>
    <row r="36" spans="1:14" ht="15.6" x14ac:dyDescent="0.3">
      <c r="A36" s="13" t="s">
        <v>3</v>
      </c>
      <c r="B36" s="13"/>
      <c r="C36" s="7">
        <v>10968</v>
      </c>
      <c r="D36" s="7" t="s">
        <v>8</v>
      </c>
      <c r="F36" s="12">
        <v>2400</v>
      </c>
      <c r="G36" s="5">
        <v>50.300991000000003</v>
      </c>
      <c r="H36" s="15">
        <f>AVERAGE(G36:G37)</f>
        <v>50.3012145</v>
      </c>
      <c r="I36" s="12">
        <f>(10968*8/H36)/F36</f>
        <v>0.72682141700574643</v>
      </c>
      <c r="M36" s="2">
        <v>2400</v>
      </c>
      <c r="N36" s="2">
        <v>0.72682141700574643</v>
      </c>
    </row>
    <row r="37" spans="1:14" ht="15.6" x14ac:dyDescent="0.3">
      <c r="A37" s="13" t="s">
        <v>5</v>
      </c>
      <c r="B37" s="13"/>
      <c r="C37" s="7">
        <v>256</v>
      </c>
      <c r="D37" s="7" t="s">
        <v>8</v>
      </c>
      <c r="F37" s="12"/>
      <c r="G37" s="5">
        <v>50.301437999999997</v>
      </c>
      <c r="H37" s="15"/>
      <c r="I37" s="12"/>
      <c r="M37" s="2">
        <v>4800</v>
      </c>
      <c r="N37" s="2">
        <v>0.72645762649761347</v>
      </c>
    </row>
    <row r="38" spans="1:14" ht="15.6" x14ac:dyDescent="0.3">
      <c r="A38" s="13" t="s">
        <v>7</v>
      </c>
      <c r="B38" s="13"/>
      <c r="C38" s="7">
        <v>44</v>
      </c>
      <c r="D38" s="7"/>
      <c r="F38" s="12">
        <v>4800</v>
      </c>
      <c r="G38" s="5">
        <v>25.163836</v>
      </c>
      <c r="H38" s="15">
        <f>AVERAGE(G38:G39)</f>
        <v>25.163201999999998</v>
      </c>
      <c r="I38" s="12">
        <f>(10968*8/H38)/F38</f>
        <v>0.72645762649761347</v>
      </c>
      <c r="M38" s="2">
        <v>9600</v>
      </c>
      <c r="N38" s="2">
        <v>0.72648632425262516</v>
      </c>
    </row>
    <row r="39" spans="1:14" ht="15.6" x14ac:dyDescent="0.3">
      <c r="A39" s="13" t="s">
        <v>12</v>
      </c>
      <c r="B39" s="13"/>
      <c r="C39" s="7">
        <v>0</v>
      </c>
      <c r="D39" s="7" t="s">
        <v>11</v>
      </c>
      <c r="F39" s="12"/>
      <c r="G39" s="5">
        <v>25.162568</v>
      </c>
      <c r="H39" s="15"/>
      <c r="I39" s="12"/>
      <c r="M39" s="2">
        <v>38400</v>
      </c>
      <c r="N39" s="2">
        <v>0.7251108094664247</v>
      </c>
    </row>
    <row r="40" spans="1:14" ht="15.6" x14ac:dyDescent="0.3">
      <c r="A40" s="13" t="s">
        <v>13</v>
      </c>
      <c r="B40" s="13"/>
      <c r="C40" s="7">
        <v>0</v>
      </c>
      <c r="D40" s="7" t="s">
        <v>11</v>
      </c>
      <c r="F40" s="12">
        <v>9600</v>
      </c>
      <c r="G40" s="5">
        <v>12.581629</v>
      </c>
      <c r="H40" s="15">
        <f>AVERAGE(G40:G41)</f>
        <v>12.581104</v>
      </c>
      <c r="I40" s="12">
        <f>(10968*8/H40)/F40</f>
        <v>0.72648632425262516</v>
      </c>
      <c r="M40" s="2">
        <v>57600</v>
      </c>
      <c r="N40" s="2">
        <v>0.72437890057035725</v>
      </c>
    </row>
    <row r="41" spans="1:14" ht="15.6" x14ac:dyDescent="0.3">
      <c r="F41" s="12"/>
      <c r="G41" s="5">
        <v>12.580579</v>
      </c>
      <c r="H41" s="15"/>
      <c r="I41" s="12"/>
      <c r="M41" s="2">
        <v>115200</v>
      </c>
      <c r="N41" s="2">
        <v>0.7201997269859941</v>
      </c>
    </row>
    <row r="42" spans="1:14" ht="15.6" x14ac:dyDescent="0.3">
      <c r="F42" s="12">
        <v>38400</v>
      </c>
      <c r="G42" s="5">
        <v>3.1514229999999999</v>
      </c>
      <c r="H42" s="15">
        <f>AVERAGE(G42:G43)</f>
        <v>3.1512424999999999</v>
      </c>
      <c r="I42" s="12">
        <f>(10968*8/H42)/F42</f>
        <v>0.7251108094664247</v>
      </c>
    </row>
    <row r="43" spans="1:14" ht="15.6" x14ac:dyDescent="0.3">
      <c r="F43" s="12"/>
      <c r="G43" s="5">
        <v>3.151062</v>
      </c>
      <c r="H43" s="15"/>
      <c r="I43" s="12"/>
    </row>
    <row r="44" spans="1:14" ht="15.6" x14ac:dyDescent="0.3">
      <c r="F44" s="12">
        <v>57600</v>
      </c>
      <c r="G44" s="5">
        <v>2.1034459999999999</v>
      </c>
      <c r="H44" s="15">
        <f>AVERAGE(G44:G45)</f>
        <v>2.102951</v>
      </c>
      <c r="I44" s="12">
        <f>(10968*8/H44)/F44</f>
        <v>0.72437890057035725</v>
      </c>
    </row>
    <row r="45" spans="1:14" ht="15.6" x14ac:dyDescent="0.3">
      <c r="F45" s="12"/>
      <c r="G45" s="5">
        <v>2.1024560000000001</v>
      </c>
      <c r="H45" s="15"/>
      <c r="I45" s="12"/>
    </row>
    <row r="46" spans="1:14" ht="15.6" x14ac:dyDescent="0.3">
      <c r="F46" s="12">
        <v>115200</v>
      </c>
      <c r="G46" s="5">
        <v>1.059607</v>
      </c>
      <c r="H46" s="15">
        <f>AVERAGE(G46:G47)</f>
        <v>1.057577</v>
      </c>
      <c r="I46" s="12">
        <f>(10968*8/H46)/F46</f>
        <v>0.7201997269859941</v>
      </c>
    </row>
    <row r="47" spans="1:14" ht="15.6" x14ac:dyDescent="0.3">
      <c r="F47" s="12"/>
      <c r="G47" s="5">
        <v>1.055547</v>
      </c>
      <c r="H47" s="15"/>
      <c r="I47" s="12"/>
    </row>
    <row r="48" spans="1:14" ht="15.6" x14ac:dyDescent="0.3">
      <c r="F48" s="1"/>
      <c r="G48" s="1"/>
    </row>
    <row r="49" spans="1:14" ht="15.6" x14ac:dyDescent="0.3">
      <c r="F49" s="1"/>
      <c r="G49" s="1"/>
    </row>
    <row r="50" spans="1:14" ht="15.6" x14ac:dyDescent="0.3">
      <c r="F50" s="1"/>
      <c r="G50" s="1"/>
    </row>
    <row r="51" spans="1:14" ht="15.6" x14ac:dyDescent="0.3">
      <c r="F51" s="1"/>
      <c r="G51" s="1"/>
    </row>
    <row r="52" spans="1:14" ht="18" x14ac:dyDescent="0.3">
      <c r="A52" s="21" t="s">
        <v>15</v>
      </c>
      <c r="B52" s="21"/>
      <c r="C52" s="21"/>
      <c r="D52" s="21"/>
      <c r="F52" s="10" t="s">
        <v>19</v>
      </c>
      <c r="G52" s="10" t="s">
        <v>16</v>
      </c>
      <c r="H52" s="10" t="s">
        <v>18</v>
      </c>
      <c r="I52" s="10" t="s">
        <v>22</v>
      </c>
      <c r="M52" s="2" t="s">
        <v>20</v>
      </c>
      <c r="N52" s="2" t="s">
        <v>21</v>
      </c>
    </row>
    <row r="53" spans="1:14" ht="14.4" customHeight="1" x14ac:dyDescent="0.3">
      <c r="A53" s="13" t="s">
        <v>3</v>
      </c>
      <c r="B53" s="13"/>
      <c r="C53" s="7">
        <v>10968</v>
      </c>
      <c r="D53" s="7" t="s">
        <v>8</v>
      </c>
      <c r="F53" s="12">
        <v>0.1</v>
      </c>
      <c r="G53" s="5">
        <v>7.6549259999999997</v>
      </c>
      <c r="H53" s="15">
        <f>AVERAGE(G53:G54)</f>
        <v>7.6549019999999999</v>
      </c>
      <c r="I53" s="12">
        <f>(10968*8/H53)/38400</f>
        <v>0.29850153535603724</v>
      </c>
      <c r="M53" s="2">
        <v>0.1</v>
      </c>
      <c r="N53" s="2">
        <v>0.29850153535603724</v>
      </c>
    </row>
    <row r="54" spans="1:14" ht="15.6" x14ac:dyDescent="0.3">
      <c r="A54" s="13" t="s">
        <v>5</v>
      </c>
      <c r="B54" s="13"/>
      <c r="C54" s="7">
        <v>256</v>
      </c>
      <c r="D54" s="7" t="s">
        <v>8</v>
      </c>
      <c r="F54" s="12"/>
      <c r="G54" s="5">
        <v>7.6548780000000001</v>
      </c>
      <c r="H54" s="15"/>
      <c r="I54" s="12"/>
      <c r="M54" s="2">
        <v>0.2</v>
      </c>
      <c r="N54" s="2">
        <v>0.18798630916689116</v>
      </c>
    </row>
    <row r="55" spans="1:14" ht="15.6" x14ac:dyDescent="0.3">
      <c r="A55" s="13" t="s">
        <v>7</v>
      </c>
      <c r="B55" s="13"/>
      <c r="C55" s="7">
        <v>44</v>
      </c>
      <c r="D55" s="7"/>
      <c r="F55" s="12">
        <v>0.2</v>
      </c>
      <c r="G55" s="5">
        <v>12.154954999999999</v>
      </c>
      <c r="H55" s="15">
        <f>AVERAGE(G55:G56)</f>
        <v>12.1551405</v>
      </c>
      <c r="I55" s="12">
        <f>(10968*8/H55)/38400</f>
        <v>0.18798630916689116</v>
      </c>
      <c r="M55" s="2">
        <v>0.5</v>
      </c>
      <c r="N55" s="2">
        <v>8.9065863387426586E-2</v>
      </c>
    </row>
    <row r="56" spans="1:14" ht="15.6" x14ac:dyDescent="0.3">
      <c r="A56" s="13" t="s">
        <v>12</v>
      </c>
      <c r="B56" s="13"/>
      <c r="C56" s="7">
        <v>0</v>
      </c>
      <c r="D56" s="7" t="s">
        <v>11</v>
      </c>
      <c r="F56" s="12"/>
      <c r="G56" s="5">
        <v>12.155326000000001</v>
      </c>
      <c r="H56" s="15"/>
      <c r="I56" s="12"/>
      <c r="M56" s="2">
        <v>1</v>
      </c>
      <c r="N56" s="2">
        <v>4.7450669681580467E-2</v>
      </c>
    </row>
    <row r="57" spans="1:14" ht="15.6" x14ac:dyDescent="0.3">
      <c r="A57" s="13" t="s">
        <v>13</v>
      </c>
      <c r="B57" s="13"/>
      <c r="C57" s="7">
        <v>0</v>
      </c>
      <c r="D57" s="7" t="s">
        <v>11</v>
      </c>
      <c r="F57" s="12">
        <v>0.5</v>
      </c>
      <c r="G57" s="5">
        <v>25.654729</v>
      </c>
      <c r="H57" s="15">
        <f>AVERAGE(G57:G58)</f>
        <v>25.655171500000002</v>
      </c>
      <c r="I57" s="12">
        <f>(10968*8/H57)/38400</f>
        <v>8.9065863387426586E-2</v>
      </c>
      <c r="M57" s="2">
        <v>2</v>
      </c>
      <c r="N57" s="2">
        <v>2.4528778152804489E-2</v>
      </c>
    </row>
    <row r="58" spans="1:14" ht="15.6" x14ac:dyDescent="0.3">
      <c r="A58" s="13" t="s">
        <v>4</v>
      </c>
      <c r="B58" s="13"/>
      <c r="C58" s="7">
        <v>38400</v>
      </c>
      <c r="D58" s="7"/>
      <c r="F58" s="12"/>
      <c r="G58" s="5">
        <v>25.655614</v>
      </c>
      <c r="H58" s="15"/>
      <c r="I58" s="12"/>
    </row>
    <row r="59" spans="1:14" ht="15.6" x14ac:dyDescent="0.3">
      <c r="F59" s="12">
        <v>1</v>
      </c>
      <c r="G59" s="5">
        <v>48.155285999999997</v>
      </c>
      <c r="H59" s="15">
        <f>AVERAGE(G59:G60)</f>
        <v>48.155273999999999</v>
      </c>
      <c r="I59" s="12">
        <f>(10968*8/H59)/38400</f>
        <v>4.7450669681580467E-2</v>
      </c>
    </row>
    <row r="60" spans="1:14" ht="15.6" x14ac:dyDescent="0.3">
      <c r="F60" s="12"/>
      <c r="G60" s="5">
        <v>48.155262</v>
      </c>
      <c r="H60" s="15"/>
      <c r="I60" s="12"/>
    </row>
    <row r="61" spans="1:14" ht="15.6" x14ac:dyDescent="0.3">
      <c r="F61" s="12">
        <v>2</v>
      </c>
      <c r="G61" s="5">
        <v>93.155842000000007</v>
      </c>
      <c r="H61" s="15">
        <f>AVERAGE(G61:G62)</f>
        <v>93.155883500000002</v>
      </c>
      <c r="I61" s="12">
        <f>(10968*8/H61)/38400</f>
        <v>2.4528778152804489E-2</v>
      </c>
    </row>
    <row r="62" spans="1:14" ht="15.6" x14ac:dyDescent="0.3">
      <c r="F62" s="12"/>
      <c r="G62" s="5">
        <v>93.155924999999996</v>
      </c>
      <c r="H62" s="15"/>
      <c r="I62" s="12"/>
    </row>
    <row r="63" spans="1:14" ht="15.6" x14ac:dyDescent="0.3">
      <c r="F63" s="14"/>
      <c r="G63" s="1"/>
      <c r="H63" s="6"/>
    </row>
    <row r="64" spans="1:14" ht="15.6" x14ac:dyDescent="0.3">
      <c r="F64" s="14"/>
      <c r="G64" s="1"/>
    </row>
  </sheetData>
  <sortState xmlns:xlrd2="http://schemas.microsoft.com/office/spreadsheetml/2017/richdata2" ref="M54:N63">
    <sortCondition ref="M54:M63"/>
  </sortState>
  <mergeCells count="93">
    <mergeCell ref="H53:H54"/>
    <mergeCell ref="H55:H56"/>
    <mergeCell ref="H57:H58"/>
    <mergeCell ref="H59:H60"/>
    <mergeCell ref="H61:H62"/>
    <mergeCell ref="H38:H39"/>
    <mergeCell ref="H40:H41"/>
    <mergeCell ref="H42:H43"/>
    <mergeCell ref="H44:H45"/>
    <mergeCell ref="H46:H47"/>
    <mergeCell ref="F6:F7"/>
    <mergeCell ref="F8:F10"/>
    <mergeCell ref="H20:H21"/>
    <mergeCell ref="A52:D52"/>
    <mergeCell ref="A35:D35"/>
    <mergeCell ref="A21:B21"/>
    <mergeCell ref="G6:G7"/>
    <mergeCell ref="F29:F31"/>
    <mergeCell ref="A19:D19"/>
    <mergeCell ref="A39:B39"/>
    <mergeCell ref="A40:B40"/>
    <mergeCell ref="H36:H37"/>
    <mergeCell ref="H29:H31"/>
    <mergeCell ref="H26:H28"/>
    <mergeCell ref="H24:H25"/>
    <mergeCell ref="H22:H23"/>
    <mergeCell ref="A3:D3"/>
    <mergeCell ref="I22:I23"/>
    <mergeCell ref="I24:I25"/>
    <mergeCell ref="I26:I28"/>
    <mergeCell ref="I29:I31"/>
    <mergeCell ref="A22:B22"/>
    <mergeCell ref="F24:F25"/>
    <mergeCell ref="A23:B23"/>
    <mergeCell ref="F26:F28"/>
    <mergeCell ref="F11:F13"/>
    <mergeCell ref="G11:G13"/>
    <mergeCell ref="A7:B7"/>
    <mergeCell ref="A20:B20"/>
    <mergeCell ref="F22:F23"/>
    <mergeCell ref="F20:F21"/>
    <mergeCell ref="I20:I21"/>
    <mergeCell ref="I4:I5"/>
    <mergeCell ref="I6:I7"/>
    <mergeCell ref="I11:I13"/>
    <mergeCell ref="I8:I10"/>
    <mergeCell ref="A38:B38"/>
    <mergeCell ref="F36:F37"/>
    <mergeCell ref="A36:B36"/>
    <mergeCell ref="A37:B37"/>
    <mergeCell ref="I36:I37"/>
    <mergeCell ref="I38:I39"/>
    <mergeCell ref="G4:G5"/>
    <mergeCell ref="G8:G10"/>
    <mergeCell ref="A4:B4"/>
    <mergeCell ref="A5:B5"/>
    <mergeCell ref="A6:B6"/>
    <mergeCell ref="F4:F5"/>
    <mergeCell ref="F63:F64"/>
    <mergeCell ref="F61:F62"/>
    <mergeCell ref="F38:F39"/>
    <mergeCell ref="F40:F41"/>
    <mergeCell ref="F42:F43"/>
    <mergeCell ref="F44:F45"/>
    <mergeCell ref="F46:F47"/>
    <mergeCell ref="A53:B53"/>
    <mergeCell ref="F53:F54"/>
    <mergeCell ref="A54:B54"/>
    <mergeCell ref="A55:B55"/>
    <mergeCell ref="F55:F56"/>
    <mergeCell ref="A56:B56"/>
    <mergeCell ref="J22:J23"/>
    <mergeCell ref="J24:J25"/>
    <mergeCell ref="J26:J28"/>
    <mergeCell ref="J29:J31"/>
    <mergeCell ref="K4:K5"/>
    <mergeCell ref="K6:K7"/>
    <mergeCell ref="K8:K10"/>
    <mergeCell ref="K11:K13"/>
    <mergeCell ref="J20:J21"/>
    <mergeCell ref="I40:I41"/>
    <mergeCell ref="I42:I43"/>
    <mergeCell ref="I44:I45"/>
    <mergeCell ref="I46:I47"/>
    <mergeCell ref="I53:I54"/>
    <mergeCell ref="I55:I56"/>
    <mergeCell ref="I57:I58"/>
    <mergeCell ref="I59:I60"/>
    <mergeCell ref="I61:I62"/>
    <mergeCell ref="A58:B58"/>
    <mergeCell ref="A57:B57"/>
    <mergeCell ref="F57:F58"/>
    <mergeCell ref="F59:F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Gonçalves</dc:creator>
  <cp:lastModifiedBy>Francisco Gonçalves</cp:lastModifiedBy>
  <dcterms:created xsi:type="dcterms:W3CDTF">2019-11-04T09:34:34Z</dcterms:created>
  <dcterms:modified xsi:type="dcterms:W3CDTF">2019-11-07T00:41:19Z</dcterms:modified>
</cp:coreProperties>
</file>