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204"/>
  </bookViews>
  <sheets>
    <sheet name="Memory" sheetId="1" r:id="rId1"/>
    <sheet name="2node" sheetId="2" r:id="rId2"/>
    <sheet name="4 node" sheetId="3" r:id="rId3"/>
    <sheet name="8 node" sheetId="4" r:id="rId4"/>
    <sheet name="nb2node" sheetId="5" r:id="rId5"/>
    <sheet name="nb4node" sheetId="6" r:id="rId6"/>
    <sheet name="vb" sheetId="7" r:id="rId7"/>
    <sheet name="vb2x" sheetId="8" r:id="rId8"/>
    <sheet name="dtp1+1" sheetId="9" r:id="rId9"/>
    <sheet name="dtp2+2" sheetId="10" r:id="rId10"/>
  </sheets>
  <calcPr calcId="145621" iterateDelta="1E-4"/>
</workbook>
</file>

<file path=xl/calcChain.xml><?xml version="1.0" encoding="utf-8"?>
<calcChain xmlns="http://schemas.openxmlformats.org/spreadsheetml/2006/main">
  <c r="H39" i="4" l="1"/>
  <c r="I39" i="4"/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R4" i="1"/>
  <c r="Q4" i="1"/>
  <c r="J25" i="10"/>
  <c r="I25" i="10"/>
  <c r="J24" i="10"/>
  <c r="I24" i="10"/>
  <c r="J23" i="10"/>
  <c r="I23" i="10"/>
  <c r="J22" i="10"/>
  <c r="I22" i="10"/>
  <c r="J21" i="10"/>
  <c r="I21" i="10"/>
  <c r="J20" i="10"/>
  <c r="I20" i="10"/>
  <c r="J19" i="10"/>
  <c r="I19" i="10"/>
  <c r="J18" i="10"/>
  <c r="I18" i="10"/>
  <c r="J17" i="10"/>
  <c r="I17" i="10"/>
  <c r="I25" i="9"/>
  <c r="H25" i="9"/>
  <c r="I24" i="9"/>
  <c r="H24" i="9"/>
  <c r="I23" i="9"/>
  <c r="H23" i="9"/>
  <c r="I22" i="9"/>
  <c r="H22" i="9"/>
  <c r="I21" i="9"/>
  <c r="H21" i="9"/>
  <c r="I20" i="9"/>
  <c r="H20" i="9"/>
  <c r="I19" i="9"/>
  <c r="H19" i="9"/>
  <c r="I18" i="9"/>
  <c r="H18" i="9"/>
  <c r="I17" i="9"/>
  <c r="H17" i="9"/>
  <c r="J33" i="8"/>
  <c r="I33" i="8"/>
  <c r="J32" i="8"/>
  <c r="I32" i="8"/>
  <c r="J31" i="8"/>
  <c r="I31" i="8"/>
  <c r="J30" i="8"/>
  <c r="I30" i="8"/>
  <c r="J29" i="8"/>
  <c r="I29" i="8"/>
  <c r="J28" i="8"/>
  <c r="I28" i="8"/>
  <c r="J27" i="8"/>
  <c r="I27" i="8"/>
  <c r="J26" i="8"/>
  <c r="I26" i="8"/>
  <c r="J25" i="8"/>
  <c r="I25" i="8"/>
  <c r="J24" i="8"/>
  <c r="I24" i="8"/>
  <c r="J23" i="8"/>
  <c r="I23" i="8"/>
  <c r="J22" i="8"/>
  <c r="I22" i="8"/>
  <c r="J21" i="8"/>
  <c r="I21" i="8"/>
  <c r="J31" i="7"/>
  <c r="I31" i="7"/>
  <c r="J30" i="7"/>
  <c r="I30" i="7"/>
  <c r="J29" i="7"/>
  <c r="I29" i="7"/>
  <c r="J28" i="7"/>
  <c r="I28" i="7"/>
  <c r="J27" i="7"/>
  <c r="I27" i="7"/>
  <c r="J26" i="7"/>
  <c r="I26" i="7"/>
  <c r="J25" i="7"/>
  <c r="I25" i="7"/>
  <c r="J24" i="7"/>
  <c r="I24" i="7"/>
  <c r="J23" i="7"/>
  <c r="I23" i="7"/>
  <c r="J22" i="7"/>
  <c r="I22" i="7"/>
  <c r="J21" i="7"/>
  <c r="I21" i="7"/>
  <c r="J20" i="7"/>
  <c r="I20" i="7"/>
  <c r="I33" i="6"/>
  <c r="H33" i="6"/>
  <c r="I32" i="6"/>
  <c r="H32" i="6"/>
  <c r="I31" i="6"/>
  <c r="H31" i="6"/>
  <c r="I30" i="6"/>
  <c r="H30" i="6"/>
  <c r="I29" i="6"/>
  <c r="H29" i="6"/>
  <c r="I28" i="6"/>
  <c r="H28" i="6"/>
  <c r="I27" i="6"/>
  <c r="H27" i="6"/>
  <c r="I26" i="6"/>
  <c r="H26" i="6"/>
  <c r="I25" i="6"/>
  <c r="H25" i="6"/>
  <c r="I24" i="6"/>
  <c r="H24" i="6"/>
  <c r="I23" i="6"/>
  <c r="H23" i="6"/>
  <c r="I22" i="6"/>
  <c r="H22" i="6"/>
  <c r="I21" i="6"/>
  <c r="H21" i="6"/>
  <c r="J33" i="5"/>
  <c r="I33" i="5"/>
  <c r="J32" i="5"/>
  <c r="I32" i="5"/>
  <c r="J31" i="5"/>
  <c r="I31" i="5"/>
  <c r="J30" i="5"/>
  <c r="I30" i="5"/>
  <c r="J29" i="5"/>
  <c r="I29" i="5"/>
  <c r="J28" i="5"/>
  <c r="I28" i="5"/>
  <c r="J27" i="5"/>
  <c r="I27" i="5"/>
  <c r="J26" i="5"/>
  <c r="I26" i="5"/>
  <c r="J25" i="5"/>
  <c r="I25" i="5"/>
  <c r="J24" i="5"/>
  <c r="I24" i="5"/>
  <c r="J23" i="5"/>
  <c r="I23" i="5"/>
  <c r="J22" i="5"/>
  <c r="I22" i="5"/>
  <c r="J21" i="5"/>
  <c r="I21" i="5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J37" i="3"/>
  <c r="I37" i="3"/>
  <c r="J36" i="3"/>
  <c r="I36" i="3"/>
  <c r="J35" i="3"/>
  <c r="I35" i="3"/>
  <c r="J34" i="3"/>
  <c r="I34" i="3"/>
  <c r="J33" i="3"/>
  <c r="I33" i="3"/>
  <c r="J32" i="3"/>
  <c r="I32" i="3"/>
  <c r="J31" i="3"/>
  <c r="I31" i="3"/>
  <c r="J30" i="3"/>
  <c r="I30" i="3"/>
  <c r="J29" i="3"/>
  <c r="I29" i="3"/>
  <c r="J28" i="3"/>
  <c r="I28" i="3"/>
  <c r="J27" i="3"/>
  <c r="I27" i="3"/>
  <c r="J26" i="3"/>
  <c r="I26" i="3"/>
  <c r="J25" i="3"/>
  <c r="I25" i="3"/>
  <c r="J24" i="3"/>
  <c r="I24" i="3"/>
  <c r="J23" i="3"/>
  <c r="I23" i="3"/>
  <c r="J37" i="2"/>
  <c r="I37" i="2"/>
  <c r="J36" i="2"/>
  <c r="I36" i="2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Q54" i="1"/>
  <c r="R53" i="1"/>
  <c r="Q53" i="1"/>
  <c r="R52" i="1"/>
  <c r="Q52" i="1"/>
  <c r="S51" i="1"/>
  <c r="R51" i="1"/>
  <c r="Q51" i="1"/>
  <c r="S50" i="1"/>
  <c r="R50" i="1"/>
  <c r="Q50" i="1"/>
  <c r="S49" i="1"/>
  <c r="R49" i="1"/>
  <c r="Q49" i="1"/>
  <c r="S48" i="1"/>
  <c r="R48" i="1"/>
  <c r="Q48" i="1"/>
  <c r="S47" i="1"/>
  <c r="R47" i="1"/>
  <c r="Q47" i="1"/>
  <c r="S46" i="1"/>
  <c r="R46" i="1"/>
  <c r="Q46" i="1"/>
  <c r="S45" i="1"/>
  <c r="R45" i="1"/>
  <c r="Q45" i="1"/>
  <c r="S44" i="1"/>
  <c r="R44" i="1"/>
  <c r="Q44" i="1"/>
  <c r="L37" i="1"/>
  <c r="Q37" i="1" s="1"/>
  <c r="L36" i="1"/>
  <c r="Q36" i="1" s="1"/>
  <c r="L35" i="1"/>
  <c r="Q35" i="1" s="1"/>
  <c r="L34" i="1"/>
  <c r="Q34" i="1" s="1"/>
  <c r="L33" i="1"/>
  <c r="Q33" i="1" s="1"/>
  <c r="N32" i="1"/>
  <c r="S32" i="1" s="1"/>
  <c r="M32" i="1"/>
  <c r="R32" i="1" s="1"/>
  <c r="L32" i="1"/>
  <c r="Q32" i="1" s="1"/>
  <c r="N31" i="1"/>
  <c r="S31" i="1" s="1"/>
  <c r="M31" i="1"/>
  <c r="R31" i="1" s="1"/>
  <c r="L31" i="1"/>
  <c r="Q31" i="1" s="1"/>
  <c r="N30" i="1"/>
  <c r="S30" i="1" s="1"/>
  <c r="M30" i="1"/>
  <c r="R30" i="1" s="1"/>
  <c r="L30" i="1"/>
  <c r="Q30" i="1" s="1"/>
  <c r="N29" i="1"/>
  <c r="S29" i="1" s="1"/>
  <c r="M29" i="1"/>
  <c r="R29" i="1" s="1"/>
  <c r="L29" i="1"/>
  <c r="Q29" i="1" s="1"/>
  <c r="N28" i="1"/>
  <c r="S28" i="1" s="1"/>
  <c r="M28" i="1"/>
  <c r="R28" i="1" s="1"/>
  <c r="L28" i="1"/>
  <c r="Q28" i="1" s="1"/>
  <c r="N27" i="1"/>
  <c r="S27" i="1" s="1"/>
  <c r="M27" i="1"/>
  <c r="R27" i="1" s="1"/>
  <c r="L27" i="1"/>
  <c r="Q27" i="1" s="1"/>
  <c r="N26" i="1"/>
  <c r="S26" i="1" s="1"/>
  <c r="M26" i="1"/>
  <c r="R26" i="1" s="1"/>
  <c r="L26" i="1"/>
  <c r="Q26" i="1" s="1"/>
  <c r="N25" i="1"/>
  <c r="S25" i="1" s="1"/>
  <c r="M25" i="1"/>
  <c r="R25" i="1" s="1"/>
  <c r="L25" i="1"/>
  <c r="Q25" i="1" s="1"/>
  <c r="N24" i="1"/>
  <c r="S24" i="1" s="1"/>
  <c r="M24" i="1"/>
  <c r="R24" i="1" s="1"/>
  <c r="L24" i="1"/>
  <c r="Q24" i="1" s="1"/>
  <c r="N23" i="1"/>
  <c r="S23" i="1" s="1"/>
  <c r="M23" i="1"/>
  <c r="R23" i="1" s="1"/>
  <c r="L23" i="1"/>
  <c r="Q23" i="1" s="1"/>
  <c r="M16" i="1"/>
  <c r="R16" i="1" s="1"/>
  <c r="M15" i="1"/>
  <c r="R15" i="1" s="1"/>
  <c r="M14" i="1"/>
  <c r="R14" i="1" s="1"/>
  <c r="N13" i="1"/>
  <c r="S13" i="1" s="1"/>
  <c r="M13" i="1"/>
  <c r="R13" i="1" s="1"/>
  <c r="N12" i="1"/>
  <c r="S12" i="1" s="1"/>
  <c r="M12" i="1"/>
  <c r="R12" i="1" s="1"/>
  <c r="N11" i="1"/>
  <c r="S11" i="1" s="1"/>
  <c r="M11" i="1"/>
  <c r="R11" i="1" s="1"/>
  <c r="N10" i="1"/>
  <c r="S10" i="1" s="1"/>
  <c r="M10" i="1"/>
  <c r="R10" i="1" s="1"/>
  <c r="N9" i="1"/>
  <c r="S9" i="1" s="1"/>
  <c r="M9" i="1"/>
  <c r="R9" i="1" s="1"/>
  <c r="N8" i="1"/>
  <c r="S8" i="1" s="1"/>
  <c r="M8" i="1"/>
  <c r="R8" i="1" s="1"/>
  <c r="N7" i="1"/>
  <c r="S7" i="1" s="1"/>
  <c r="M7" i="1"/>
  <c r="R7" i="1" s="1"/>
  <c r="N6" i="1"/>
  <c r="S6" i="1" s="1"/>
  <c r="M6" i="1"/>
  <c r="R6" i="1" s="1"/>
  <c r="N5" i="1"/>
  <c r="S5" i="1" s="1"/>
  <c r="M5" i="1"/>
  <c r="R5" i="1" s="1"/>
  <c r="N4" i="1"/>
  <c r="S4" i="1" s="1"/>
</calcChain>
</file>

<file path=xl/sharedStrings.xml><?xml version="1.0" encoding="utf-8"?>
<sst xmlns="http://schemas.openxmlformats.org/spreadsheetml/2006/main" count="272" uniqueCount="30">
  <si>
    <t>grade</t>
  </si>
  <si>
    <t>DgraphMark</t>
  </si>
  <si>
    <t>Graph500 P2P</t>
  </si>
  <si>
    <t>Graph500 RMA</t>
  </si>
  <si>
    <t>Intel Core i3 2310M, 4 узла</t>
  </si>
  <si>
    <t>Intel Core i3 2310M, 8 узлов</t>
  </si>
  <si>
    <t>Intel Core i3 2310M, 2 узла</t>
  </si>
  <si>
    <t>Intel Core 2 duo, 2 узла</t>
  </si>
  <si>
    <t>Intel Core 2 duo, 4 узла</t>
  </si>
  <si>
    <t>VirtualBox over Intel Core i3 2310M, 2 узла</t>
  </si>
  <si>
    <t>VirtualBox Intel Core i3 2310M 2 + 2 (same machine)</t>
  </si>
  <si>
    <t>VB 2 двухядерные машины на 2 физически разных узлах. Запуск – по 1 процессу на машину (2 суммарно)</t>
  </si>
  <si>
    <t>VB 2 двухядерные машины на 2 физически разных узлах. Запуск – по 2 процесса на машину (4 суммарно)</t>
  </si>
  <si>
    <t>Вспомогательные таблицы</t>
  </si>
  <si>
    <t>Grade</t>
  </si>
  <si>
    <t>Суммарное выделение памяти, КБ</t>
  </si>
  <si>
    <t>Среднее выделение памяти на процесс, КБ</t>
  </si>
  <si>
    <t>Минимум выделеня памяти на процесс, КБ</t>
  </si>
  <si>
    <t>Максимум выделения памяти на процесс, КБ</t>
  </si>
  <si>
    <t>DGraphMark</t>
  </si>
  <si>
    <t>Оценка бенчмарка, TEPS</t>
  </si>
  <si>
    <t>DGraphMark RMA</t>
  </si>
  <si>
    <t>DGraphMark P2P</t>
  </si>
  <si>
    <t>Медиана времени валидации, с</t>
  </si>
  <si>
    <t>Медиана времени работы BFS, с</t>
  </si>
  <si>
    <t>Логарифм медианы времени работы  BFS</t>
  </si>
  <si>
    <t>DGraphMark P2PNB</t>
  </si>
  <si>
    <t>прямая валидация</t>
  </si>
  <si>
    <t>обратная валидация</t>
  </si>
  <si>
    <t>валидация Graph500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</si>
</sst>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#,##0.00000"/>
  </numFmts>
  <fonts count="2" x14ac:knownFonts="1">
    <font>
      <sz val="10"/>
      <name val="Arial"/>
      <family val="2"/>
      <charset val="1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15" xfId="0" applyFont="1" applyBorder="1" applyAlignment="1">
      <alignment horizontal="center"/>
    </xf>
    <xf numFmtId="1" fontId="1" fillId="0" borderId="15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8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64" fontId="0" fillId="0" borderId="0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165" fontId="1" fillId="0" borderId="15" xfId="0" applyNumberFormat="1" applyFont="1" applyBorder="1" applyAlignment="1">
      <alignment horizontal="center"/>
    </xf>
    <xf numFmtId="0" fontId="1" fillId="0" borderId="15" xfId="0" applyFont="1" applyBorder="1"/>
    <xf numFmtId="0" fontId="1" fillId="0" borderId="18" xfId="0" applyFont="1" applyBorder="1" applyAlignment="1"/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13" xfId="0" applyFon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165" fontId="1" fillId="0" borderId="0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1399603265936"/>
          <c:y val="7.0181085854834194E-2"/>
          <c:w val="0.55414678370489756"/>
          <c:h val="0.79985070132511593"/>
        </c:manualLayout>
      </c:layout>
      <c:lineChart>
        <c:grouping val="standard"/>
        <c:varyColors val="0"/>
        <c:ser>
          <c:idx val="0"/>
          <c:order val="0"/>
          <c:tx>
            <c:strRef>
              <c:f>Memory!$B$43</c:f>
              <c:strCache>
                <c:ptCount val="1"/>
                <c:pt idx="0">
                  <c:v>DGraphMark</c:v>
                </c:pt>
              </c:strCache>
            </c:strRef>
          </c:tx>
          <c:marker>
            <c:symbol val="none"/>
          </c:marker>
          <c:cat>
            <c:numRef>
              <c:f>Memory!$A$44:$A$54</c:f>
              <c:numCache>
                <c:formatCode>General</c:formatCode>
                <c:ptCount val="11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</c:numCache>
            </c:numRef>
          </c:cat>
          <c:val>
            <c:numRef>
              <c:f>Memory!$B$44:$B$54</c:f>
              <c:numCache>
                <c:formatCode>0</c:formatCode>
                <c:ptCount val="11"/>
                <c:pt idx="0">
                  <c:v>1324</c:v>
                </c:pt>
                <c:pt idx="1">
                  <c:v>1348</c:v>
                </c:pt>
                <c:pt idx="2">
                  <c:v>1392</c:v>
                </c:pt>
                <c:pt idx="3">
                  <c:v>1480</c:v>
                </c:pt>
                <c:pt idx="4">
                  <c:v>1656</c:v>
                </c:pt>
                <c:pt idx="5">
                  <c:v>1964</c:v>
                </c:pt>
                <c:pt idx="6">
                  <c:v>2692</c:v>
                </c:pt>
                <c:pt idx="7">
                  <c:v>4052</c:v>
                </c:pt>
                <c:pt idx="8">
                  <c:v>6796</c:v>
                </c:pt>
                <c:pt idx="9">
                  <c:v>12272</c:v>
                </c:pt>
                <c:pt idx="10">
                  <c:v>23404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Memory!$C$43</c:f>
              <c:strCache>
                <c:ptCount val="1"/>
                <c:pt idx="0">
                  <c:v>Graph500 P2P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Memory!$A$44:$A$54</c:f>
              <c:numCache>
                <c:formatCode>General</c:formatCode>
                <c:ptCount val="11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</c:numCache>
            </c:numRef>
          </c:cat>
          <c:val>
            <c:numRef>
              <c:f>Memory!$C$44:$C$54</c:f>
              <c:numCache>
                <c:formatCode>0</c:formatCode>
                <c:ptCount val="11"/>
                <c:pt idx="0">
                  <c:v>1220</c:v>
                </c:pt>
                <c:pt idx="1">
                  <c:v>1236</c:v>
                </c:pt>
                <c:pt idx="2">
                  <c:v>1228</c:v>
                </c:pt>
                <c:pt idx="3">
                  <c:v>1244</c:v>
                </c:pt>
                <c:pt idx="4">
                  <c:v>1240</c:v>
                </c:pt>
                <c:pt idx="5">
                  <c:v>2204</c:v>
                </c:pt>
                <c:pt idx="6">
                  <c:v>3380</c:v>
                </c:pt>
                <c:pt idx="7">
                  <c:v>6628</c:v>
                </c:pt>
                <c:pt idx="8">
                  <c:v>12388</c:v>
                </c:pt>
                <c:pt idx="9">
                  <c:v>23576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Memory!$D$43</c:f>
              <c:strCache>
                <c:ptCount val="1"/>
                <c:pt idx="0">
                  <c:v>Graph500 RMA</c:v>
                </c:pt>
              </c:strCache>
            </c:strRef>
          </c:tx>
          <c:spPr>
            <a:ln>
              <a:prstDash val="lgDash"/>
            </a:ln>
          </c:spPr>
          <c:marker>
            <c:symbol val="none"/>
          </c:marker>
          <c:cat>
            <c:numRef>
              <c:f>Memory!$A$44:$A$54</c:f>
              <c:numCache>
                <c:formatCode>General</c:formatCode>
                <c:ptCount val="11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</c:numCache>
            </c:numRef>
          </c:cat>
          <c:val>
            <c:numRef>
              <c:f>Memory!$D$44:$D$54</c:f>
              <c:numCache>
                <c:formatCode>0</c:formatCode>
                <c:ptCount val="11"/>
                <c:pt idx="0">
                  <c:v>1760</c:v>
                </c:pt>
                <c:pt idx="1">
                  <c:v>2984</c:v>
                </c:pt>
                <c:pt idx="2">
                  <c:v>4960</c:v>
                </c:pt>
                <c:pt idx="3">
                  <c:v>7348</c:v>
                </c:pt>
                <c:pt idx="4">
                  <c:v>14044</c:v>
                </c:pt>
                <c:pt idx="5">
                  <c:v>26960</c:v>
                </c:pt>
                <c:pt idx="6">
                  <c:v>44365</c:v>
                </c:pt>
                <c:pt idx="7">
                  <c:v>113336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28192"/>
        <c:axId val="125930112"/>
      </c:lineChart>
      <c:catAx>
        <c:axId val="12592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</a:t>
                </a:r>
                <a:r>
                  <a:rPr lang="ru-RU" baseline="0"/>
                  <a:t> задачи, </a:t>
                </a:r>
                <a:r>
                  <a:rPr lang="en-US" baseline="0"/>
                  <a:t>grade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tailEnd type="triangle"/>
          </a:ln>
        </c:spPr>
        <c:crossAx val="125930112"/>
        <c:crosses val="autoZero"/>
        <c:auto val="1"/>
        <c:lblAlgn val="ctr"/>
        <c:lblOffset val="100"/>
        <c:noMultiLvlLbl val="0"/>
      </c:catAx>
      <c:valAx>
        <c:axId val="125930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Потребление памяти, КБ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ln>
            <a:tailEnd type="triangle"/>
          </a:ln>
        </c:spPr>
        <c:crossAx val="125928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vb!$B$4</c:f>
              <c:strCache>
                <c:ptCount val="1"/>
                <c:pt idx="0">
                  <c:v>DGraphMark RMA</c:v>
                </c:pt>
              </c:strCache>
            </c:strRef>
          </c:tx>
          <c:marker>
            <c:symbol val="none"/>
          </c:marker>
          <c:val>
            <c:numRef>
              <c:f>vb!$B$5:$B$16</c:f>
              <c:numCache>
                <c:formatCode>0.00000</c:formatCode>
                <c:ptCount val="12"/>
                <c:pt idx="0">
                  <c:v>151845.44159</c:v>
                </c:pt>
                <c:pt idx="1">
                  <c:v>147089.18041999999</c:v>
                </c:pt>
                <c:pt idx="2">
                  <c:v>275743.74229000002</c:v>
                </c:pt>
                <c:pt idx="3">
                  <c:v>211096.39713</c:v>
                </c:pt>
                <c:pt idx="4">
                  <c:v>367198.12517999997</c:v>
                </c:pt>
                <c:pt idx="5">
                  <c:v>421165.54859000002</c:v>
                </c:pt>
                <c:pt idx="6">
                  <c:v>534434.77147000004</c:v>
                </c:pt>
                <c:pt idx="7">
                  <c:v>542238.29001999996</c:v>
                </c:pt>
                <c:pt idx="8">
                  <c:v>554911.25155000004</c:v>
                </c:pt>
                <c:pt idx="9">
                  <c:v>523966.10401000001</c:v>
                </c:pt>
                <c:pt idx="10">
                  <c:v>111928.26363</c:v>
                </c:pt>
                <c:pt idx="11">
                  <c:v>90753.285390000005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vb!$C$4</c:f>
              <c:strCache>
                <c:ptCount val="1"/>
                <c:pt idx="0">
                  <c:v>DGraphMark P2P</c:v>
                </c:pt>
              </c:strCache>
            </c:strRef>
          </c:tx>
          <c:marker>
            <c:symbol val="none"/>
          </c:marker>
          <c:val>
            <c:numRef>
              <c:f>vb!$C$5:$C$16</c:f>
              <c:numCache>
                <c:formatCode>0.00000</c:formatCode>
                <c:ptCount val="12"/>
                <c:pt idx="0">
                  <c:v>1929238.53835</c:v>
                </c:pt>
                <c:pt idx="1">
                  <c:v>972151.94568</c:v>
                </c:pt>
                <c:pt idx="2">
                  <c:v>928371.84785999998</c:v>
                </c:pt>
                <c:pt idx="3">
                  <c:v>691755.16327000002</c:v>
                </c:pt>
                <c:pt idx="4">
                  <c:v>1562179.08219</c:v>
                </c:pt>
                <c:pt idx="5">
                  <c:v>1597818.48535</c:v>
                </c:pt>
                <c:pt idx="6">
                  <c:v>1928416.3086300001</c:v>
                </c:pt>
                <c:pt idx="7">
                  <c:v>1896463.38377</c:v>
                </c:pt>
                <c:pt idx="8">
                  <c:v>1825410.5464300001</c:v>
                </c:pt>
                <c:pt idx="9">
                  <c:v>2620374.57382</c:v>
                </c:pt>
                <c:pt idx="10">
                  <c:v>3112295.1420300002</c:v>
                </c:pt>
                <c:pt idx="11">
                  <c:v>3025908.4509000001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vb!$D$4</c:f>
              <c:strCache>
                <c:ptCount val="1"/>
                <c:pt idx="0">
                  <c:v>Graph500 RMA</c:v>
                </c:pt>
              </c:strCache>
            </c:strRef>
          </c:tx>
          <c:marker>
            <c:symbol val="none"/>
          </c:marker>
          <c:val>
            <c:numRef>
              <c:f>vb!$D$5:$D$16</c:f>
              <c:numCache>
                <c:formatCode>0.00000</c:formatCode>
                <c:ptCount val="12"/>
                <c:pt idx="0">
                  <c:v>310711.66142999998</c:v>
                </c:pt>
                <c:pt idx="1">
                  <c:v>328562.36965000001</c:v>
                </c:pt>
                <c:pt idx="2">
                  <c:v>433688.60097999999</c:v>
                </c:pt>
                <c:pt idx="3">
                  <c:v>408599.42287000001</c:v>
                </c:pt>
                <c:pt idx="4">
                  <c:v>382078.67637</c:v>
                </c:pt>
                <c:pt idx="5">
                  <c:v>320274.86773</c:v>
                </c:pt>
                <c:pt idx="6">
                  <c:v>186714.35337</c:v>
                </c:pt>
                <c:pt idx="7">
                  <c:v>117993.32846</c:v>
                </c:pt>
                <c:pt idx="8">
                  <c:v>61890.217600000004</c:v>
                </c:pt>
                <c:pt idx="9">
                  <c:v>54928.403980000003</c:v>
                </c:pt>
                <c:pt idx="10">
                  <c:v>45885.598270000002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35904"/>
        <c:axId val="105837696"/>
      </c:lineChart>
      <c:catAx>
        <c:axId val="10583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05837696"/>
        <c:crosses val="autoZero"/>
        <c:auto val="1"/>
        <c:lblAlgn val="ctr"/>
        <c:lblOffset val="100"/>
        <c:noMultiLvlLbl val="0"/>
      </c:catAx>
      <c:valAx>
        <c:axId val="105837696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0583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vb2x!$E$4</c:f>
              <c:strCache>
                <c:ptCount val="1"/>
                <c:pt idx="0">
                  <c:v>DGraphMark P2PNB</c:v>
                </c:pt>
              </c:strCache>
            </c:strRef>
          </c:tx>
          <c:marker>
            <c:symbol val="none"/>
          </c:marker>
          <c:cat>
            <c:numRef>
              <c:f>vb2x!$A$5:$A$17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cat>
          <c:val>
            <c:numRef>
              <c:f>vb2x!$E$5:$E$17</c:f>
              <c:numCache>
                <c:formatCode>0.00000</c:formatCode>
                <c:ptCount val="13"/>
                <c:pt idx="0">
                  <c:v>67107.291169999997</c:v>
                </c:pt>
                <c:pt idx="1">
                  <c:v>102359.83022</c:v>
                </c:pt>
                <c:pt idx="2">
                  <c:v>223222.44693999999</c:v>
                </c:pt>
                <c:pt idx="3">
                  <c:v>188632.35372000001</c:v>
                </c:pt>
                <c:pt idx="4">
                  <c:v>470645.88789000001</c:v>
                </c:pt>
                <c:pt idx="5">
                  <c:v>697411.45172000001</c:v>
                </c:pt>
                <c:pt idx="6">
                  <c:v>688569.45742999995</c:v>
                </c:pt>
                <c:pt idx="7">
                  <c:v>895957.29744999995</c:v>
                </c:pt>
                <c:pt idx="8">
                  <c:v>1144024.2965299999</c:v>
                </c:pt>
                <c:pt idx="9">
                  <c:v>896253.21196999995</c:v>
                </c:pt>
                <c:pt idx="10">
                  <c:v>1214401.90909</c:v>
                </c:pt>
                <c:pt idx="11">
                  <c:v>1304503.44817</c:v>
                </c:pt>
                <c:pt idx="12">
                  <c:v>1317835.25419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vb2x!$F$4</c:f>
              <c:strCache>
                <c:ptCount val="1"/>
                <c:pt idx="0">
                  <c:v>Graph500 P2P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numRef>
              <c:f>vb2x!$A$5:$A$17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cat>
          <c:val>
            <c:numRef>
              <c:f>vb2x!$F$5:$F$17</c:f>
              <c:numCache>
                <c:formatCode>0.00000</c:formatCode>
                <c:ptCount val="13"/>
                <c:pt idx="0">
                  <c:v>143632.38177000001</c:v>
                </c:pt>
                <c:pt idx="1">
                  <c:v>70519.703729999994</c:v>
                </c:pt>
                <c:pt idx="2">
                  <c:v>281431.89286999998</c:v>
                </c:pt>
                <c:pt idx="3">
                  <c:v>201623.90851000001</c:v>
                </c:pt>
                <c:pt idx="4">
                  <c:v>550917.14723</c:v>
                </c:pt>
                <c:pt idx="5">
                  <c:v>1106565.7982399999</c:v>
                </c:pt>
                <c:pt idx="6">
                  <c:v>960306.10504000005</c:v>
                </c:pt>
                <c:pt idx="7">
                  <c:v>1440776.6384000001</c:v>
                </c:pt>
                <c:pt idx="8">
                  <c:v>1821352.62405</c:v>
                </c:pt>
                <c:pt idx="9">
                  <c:v>1846739.73083</c:v>
                </c:pt>
                <c:pt idx="10">
                  <c:v>2116445.6534600002</c:v>
                </c:pt>
                <c:pt idx="11">
                  <c:v>2203128.7299199998</c:v>
                </c:pt>
                <c:pt idx="12">
                  <c:v>2094779.33403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44544"/>
        <c:axId val="105246080"/>
      </c:lineChart>
      <c:catAx>
        <c:axId val="10524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46080"/>
        <c:crosses val="autoZero"/>
        <c:auto val="1"/>
        <c:lblAlgn val="ctr"/>
        <c:lblOffset val="100"/>
        <c:noMultiLvlLbl val="0"/>
      </c:catAx>
      <c:valAx>
        <c:axId val="105246080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05244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'dtp1+1'!$D$4</c:f>
              <c:strCache>
                <c:ptCount val="1"/>
                <c:pt idx="0">
                  <c:v>DGraphMark P2PNB</c:v>
                </c:pt>
              </c:strCache>
            </c:strRef>
          </c:tx>
          <c:marker>
            <c:symbol val="none"/>
          </c:marker>
          <c:val>
            <c:numRef>
              <c:f>'dtp1+1'!$D$5:$D$13</c:f>
              <c:numCache>
                <c:formatCode>0.00000</c:formatCode>
                <c:ptCount val="9"/>
                <c:pt idx="0">
                  <c:v>94187.879300000001</c:v>
                </c:pt>
                <c:pt idx="1">
                  <c:v>138358.76253000001</c:v>
                </c:pt>
                <c:pt idx="2">
                  <c:v>234649.58252</c:v>
                </c:pt>
                <c:pt idx="3">
                  <c:v>268560.29457000003</c:v>
                </c:pt>
                <c:pt idx="4">
                  <c:v>426623.68572000001</c:v>
                </c:pt>
                <c:pt idx="5">
                  <c:v>363353.84036999999</c:v>
                </c:pt>
                <c:pt idx="6">
                  <c:v>808830.78495999996</c:v>
                </c:pt>
                <c:pt idx="7">
                  <c:v>774544.50838000001</c:v>
                </c:pt>
                <c:pt idx="8">
                  <c:v>637929.65312999999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'dtp1+1'!$E$4</c:f>
              <c:strCache>
                <c:ptCount val="1"/>
                <c:pt idx="0">
                  <c:v>Graph500 P2P</c:v>
                </c:pt>
              </c:strCache>
            </c:strRef>
          </c:tx>
          <c:marker>
            <c:symbol val="none"/>
          </c:marker>
          <c:val>
            <c:numRef>
              <c:f>'dtp1+1'!$E$5:$E$13</c:f>
              <c:numCache>
                <c:formatCode>0.00000</c:formatCode>
                <c:ptCount val="9"/>
                <c:pt idx="0">
                  <c:v>38767.616349999997</c:v>
                </c:pt>
                <c:pt idx="1">
                  <c:v>260810.81484000001</c:v>
                </c:pt>
                <c:pt idx="2">
                  <c:v>344323.90711999999</c:v>
                </c:pt>
                <c:pt idx="3">
                  <c:v>564356.85442999995</c:v>
                </c:pt>
                <c:pt idx="4">
                  <c:v>697302.16220000002</c:v>
                </c:pt>
                <c:pt idx="5">
                  <c:v>980484.70635999995</c:v>
                </c:pt>
                <c:pt idx="6">
                  <c:v>223050.55024000001</c:v>
                </c:pt>
                <c:pt idx="7">
                  <c:v>580374.02599999995</c:v>
                </c:pt>
                <c:pt idx="8">
                  <c:v>250435.0686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76896"/>
        <c:axId val="106178432"/>
      </c:lineChart>
      <c:catAx>
        <c:axId val="10617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06178432"/>
        <c:crosses val="autoZero"/>
        <c:auto val="1"/>
        <c:lblAlgn val="ctr"/>
        <c:lblOffset val="100"/>
        <c:noMultiLvlLbl val="0"/>
      </c:catAx>
      <c:valAx>
        <c:axId val="106178432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0617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'dtp1+1'!$B$4</c:f>
              <c:strCache>
                <c:ptCount val="1"/>
                <c:pt idx="0">
                  <c:v>DGraphMark P2P</c:v>
                </c:pt>
              </c:strCache>
            </c:strRef>
          </c:tx>
          <c:marker>
            <c:symbol val="none"/>
          </c:marker>
          <c:cat>
            <c:numRef>
              <c:f>'dtp1+1'!$A$5:$A$13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'dtp1+1'!$B$5:$B$12</c:f>
              <c:numCache>
                <c:formatCode>0.00000</c:formatCode>
                <c:ptCount val="8"/>
                <c:pt idx="0">
                  <c:v>38271.550040000002</c:v>
                </c:pt>
                <c:pt idx="1">
                  <c:v>48790.090779999999</c:v>
                </c:pt>
                <c:pt idx="2">
                  <c:v>65025.13852</c:v>
                </c:pt>
                <c:pt idx="3">
                  <c:v>47582.185299999997</c:v>
                </c:pt>
                <c:pt idx="4">
                  <c:v>114621.48391</c:v>
                </c:pt>
                <c:pt idx="5">
                  <c:v>99540.716820000001</c:v>
                </c:pt>
                <c:pt idx="6">
                  <c:v>126115.74582</c:v>
                </c:pt>
                <c:pt idx="7">
                  <c:v>88029.811790000007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'dtp1+1'!$C$4</c:f>
              <c:strCache>
                <c:ptCount val="1"/>
                <c:pt idx="0">
                  <c:v>Graph500 RMA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numRef>
              <c:f>'dtp1+1'!$A$5:$A$13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'dtp1+1'!$C$5:$C$12</c:f>
              <c:numCache>
                <c:formatCode>0.00000</c:formatCode>
                <c:ptCount val="8"/>
                <c:pt idx="0">
                  <c:v>28112.196309999999</c:v>
                </c:pt>
                <c:pt idx="1">
                  <c:v>32531.531370000001</c:v>
                </c:pt>
                <c:pt idx="2">
                  <c:v>43524.247430000003</c:v>
                </c:pt>
                <c:pt idx="3">
                  <c:v>38107.813289999998</c:v>
                </c:pt>
                <c:pt idx="4">
                  <c:v>67110.305819999994</c:v>
                </c:pt>
                <c:pt idx="5">
                  <c:v>110315.07012999999</c:v>
                </c:pt>
                <c:pt idx="6">
                  <c:v>114569.48149000001</c:v>
                </c:pt>
                <c:pt idx="7">
                  <c:v>84346.785189999995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03392"/>
        <c:axId val="106205184"/>
      </c:lineChart>
      <c:catAx>
        <c:axId val="10620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05184"/>
        <c:crosses val="autoZero"/>
        <c:auto val="1"/>
        <c:lblAlgn val="ctr"/>
        <c:lblOffset val="100"/>
        <c:noMultiLvlLbl val="0"/>
      </c:catAx>
      <c:valAx>
        <c:axId val="106205184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06203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'dtp2+2'!$E$4</c:f>
              <c:strCache>
                <c:ptCount val="1"/>
                <c:pt idx="0">
                  <c:v>DGraphMark P2PNB</c:v>
                </c:pt>
              </c:strCache>
            </c:strRef>
          </c:tx>
          <c:marker>
            <c:symbol val="none"/>
          </c:marker>
          <c:val>
            <c:numRef>
              <c:f>'dtp2+2'!$E$5:$E$13</c:f>
              <c:numCache>
                <c:formatCode>0.00000</c:formatCode>
                <c:ptCount val="9"/>
                <c:pt idx="0">
                  <c:v>34340.78226</c:v>
                </c:pt>
                <c:pt idx="1">
                  <c:v>45930.198360000002</c:v>
                </c:pt>
                <c:pt idx="2">
                  <c:v>53672.47739</c:v>
                </c:pt>
                <c:pt idx="3">
                  <c:v>38280.50417</c:v>
                </c:pt>
                <c:pt idx="4">
                  <c:v>67980.110990000001</c:v>
                </c:pt>
                <c:pt idx="5">
                  <c:v>99632.08567</c:v>
                </c:pt>
                <c:pt idx="6">
                  <c:v>233002.86332999999</c:v>
                </c:pt>
                <c:pt idx="7">
                  <c:v>796393.87584999995</c:v>
                </c:pt>
                <c:pt idx="8">
                  <c:v>923898.87837000005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'dtp2+2'!$F$4</c:f>
              <c:strCache>
                <c:ptCount val="1"/>
                <c:pt idx="0">
                  <c:v>Graph500 P2P</c:v>
                </c:pt>
              </c:strCache>
            </c:strRef>
          </c:tx>
          <c:marker>
            <c:symbol val="none"/>
          </c:marker>
          <c:val>
            <c:numRef>
              <c:f>'dtp2+2'!$F$5:$F$13</c:f>
              <c:numCache>
                <c:formatCode>0.00000</c:formatCode>
                <c:ptCount val="9"/>
                <c:pt idx="0">
                  <c:v>77595.116550000006</c:v>
                </c:pt>
                <c:pt idx="1">
                  <c:v>128334.39794</c:v>
                </c:pt>
                <c:pt idx="2">
                  <c:v>108373.93192</c:v>
                </c:pt>
                <c:pt idx="3">
                  <c:v>201549.98968999999</c:v>
                </c:pt>
                <c:pt idx="4">
                  <c:v>218476.80807999999</c:v>
                </c:pt>
                <c:pt idx="5">
                  <c:v>284150.88699000003</c:v>
                </c:pt>
                <c:pt idx="6">
                  <c:v>540329.01771000004</c:v>
                </c:pt>
                <c:pt idx="7">
                  <c:v>675303.01986</c:v>
                </c:pt>
                <c:pt idx="8">
                  <c:v>878744.19110000005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27424"/>
        <c:axId val="105928960"/>
      </c:lineChart>
      <c:catAx>
        <c:axId val="105927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05928960"/>
        <c:crosses val="autoZero"/>
        <c:auto val="1"/>
        <c:lblAlgn val="ctr"/>
        <c:lblOffset val="100"/>
        <c:noMultiLvlLbl val="0"/>
      </c:catAx>
      <c:valAx>
        <c:axId val="105928960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0592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'dtp2+2'!$B$4</c:f>
              <c:strCache>
                <c:ptCount val="1"/>
                <c:pt idx="0">
                  <c:v>DGraphMark RMA</c:v>
                </c:pt>
              </c:strCache>
            </c:strRef>
          </c:tx>
          <c:marker>
            <c:symbol val="none"/>
          </c:marker>
          <c:cat>
            <c:numRef>
              <c:f>'dtp2+2'!$A$5:$A$13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'dtp2+2'!$B$5:$B$13</c:f>
              <c:numCache>
                <c:formatCode>0.00000</c:formatCode>
                <c:ptCount val="9"/>
                <c:pt idx="0">
                  <c:v>188.42703</c:v>
                </c:pt>
                <c:pt idx="1">
                  <c:v>154.49634</c:v>
                </c:pt>
                <c:pt idx="2">
                  <c:v>128.57527999999999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'dtp2+2'!$C$4</c:f>
              <c:strCache>
                <c:ptCount val="1"/>
                <c:pt idx="0">
                  <c:v>DGraphMark P2P</c:v>
                </c:pt>
              </c:strCache>
            </c:strRef>
          </c:tx>
          <c:marker>
            <c:symbol val="none"/>
          </c:marker>
          <c:cat>
            <c:numRef>
              <c:f>'dtp2+2'!$A$5:$A$13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'dtp2+2'!$C$5:$C$13</c:f>
              <c:numCache>
                <c:formatCode>0.00000</c:formatCode>
                <c:ptCount val="9"/>
                <c:pt idx="0">
                  <c:v>12135.33272</c:v>
                </c:pt>
                <c:pt idx="1">
                  <c:v>13801.17575</c:v>
                </c:pt>
                <c:pt idx="2">
                  <c:v>27572.75891</c:v>
                </c:pt>
                <c:pt idx="3">
                  <c:v>30153.45796</c:v>
                </c:pt>
                <c:pt idx="4">
                  <c:v>46363.973960000003</c:v>
                </c:pt>
                <c:pt idx="5">
                  <c:v>55812.7912</c:v>
                </c:pt>
                <c:pt idx="6">
                  <c:v>80838.45448</c:v>
                </c:pt>
                <c:pt idx="7">
                  <c:v>41824.157120000003</c:v>
                </c:pt>
                <c:pt idx="8">
                  <c:v>41684.172720000002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'dtp2+2'!$D$4</c:f>
              <c:strCache>
                <c:ptCount val="1"/>
                <c:pt idx="0">
                  <c:v>Graph500 RMA</c:v>
                </c:pt>
              </c:strCache>
            </c:strRef>
          </c:tx>
          <c:spPr>
            <a:ln>
              <a:solidFill>
                <a:schemeClr val="tx1"/>
              </a:solidFill>
              <a:prstDash val="dashDot"/>
            </a:ln>
          </c:spPr>
          <c:marker>
            <c:symbol val="none"/>
          </c:marker>
          <c:cat>
            <c:numRef>
              <c:f>'dtp2+2'!$A$5:$A$13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'dtp2+2'!$D$5:$D$13</c:f>
              <c:numCache>
                <c:formatCode>0.00000</c:formatCode>
                <c:ptCount val="9"/>
                <c:pt idx="0">
                  <c:v>7594.7960599999997</c:v>
                </c:pt>
                <c:pt idx="1">
                  <c:v>6205.3447200000001</c:v>
                </c:pt>
                <c:pt idx="2">
                  <c:v>3309.3998799999999</c:v>
                </c:pt>
                <c:pt idx="3">
                  <c:v>19908.463459999999</c:v>
                </c:pt>
                <c:pt idx="4">
                  <c:v>10333.44952</c:v>
                </c:pt>
                <c:pt idx="5">
                  <c:v>80066.264200000005</c:v>
                </c:pt>
                <c:pt idx="6">
                  <c:v>42511.203110000002</c:v>
                </c:pt>
                <c:pt idx="7">
                  <c:v>45795.287210000002</c:v>
                </c:pt>
                <c:pt idx="8">
                  <c:v>60055.617319999998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42400"/>
        <c:axId val="105960576"/>
      </c:lineChart>
      <c:catAx>
        <c:axId val="10594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960576"/>
        <c:crosses val="autoZero"/>
        <c:auto val="1"/>
        <c:lblAlgn val="ctr"/>
        <c:lblOffset val="100"/>
        <c:noMultiLvlLbl val="0"/>
      </c:catAx>
      <c:valAx>
        <c:axId val="105960576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0594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48601223285401"/>
          <c:y val="5.0783403930867839E-2"/>
          <c:w val="0.50549207450126055"/>
          <c:h val="0.80167309133643816"/>
        </c:manualLayout>
      </c:layout>
      <c:lineChart>
        <c:grouping val="standard"/>
        <c:varyColors val="0"/>
        <c:ser>
          <c:idx val="0"/>
          <c:order val="0"/>
          <c:tx>
            <c:strRef>
              <c:f>Memory!$G$43</c:f>
              <c:strCache>
                <c:ptCount val="1"/>
                <c:pt idx="0">
                  <c:v>DGraphMark</c:v>
                </c:pt>
              </c:strCache>
            </c:strRef>
          </c:tx>
          <c:marker>
            <c:symbol val="none"/>
          </c:marker>
          <c:cat>
            <c:numRef>
              <c:f>Memory!$F$44:$F$54</c:f>
              <c:numCache>
                <c:formatCode>General</c:formatCode>
                <c:ptCount val="11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</c:numCache>
            </c:numRef>
          </c:cat>
          <c:val>
            <c:numRef>
              <c:f>Memory!$G$44:$G$54</c:f>
              <c:numCache>
                <c:formatCode>0</c:formatCode>
                <c:ptCount val="11"/>
                <c:pt idx="0">
                  <c:v>1324</c:v>
                </c:pt>
                <c:pt idx="1">
                  <c:v>1356</c:v>
                </c:pt>
                <c:pt idx="2">
                  <c:v>1412</c:v>
                </c:pt>
                <c:pt idx="3">
                  <c:v>1516</c:v>
                </c:pt>
                <c:pt idx="4">
                  <c:v>1728</c:v>
                </c:pt>
                <c:pt idx="5">
                  <c:v>2088</c:v>
                </c:pt>
                <c:pt idx="6">
                  <c:v>2956</c:v>
                </c:pt>
                <c:pt idx="7">
                  <c:v>4412</c:v>
                </c:pt>
                <c:pt idx="8">
                  <c:v>7608</c:v>
                </c:pt>
                <c:pt idx="9">
                  <c:v>13000</c:v>
                </c:pt>
                <c:pt idx="10">
                  <c:v>24044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Memory!$H$43</c:f>
              <c:strCache>
                <c:ptCount val="1"/>
                <c:pt idx="0">
                  <c:v>Graph500 P2P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Memory!$F$44:$F$54</c:f>
              <c:numCache>
                <c:formatCode>General</c:formatCode>
                <c:ptCount val="11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</c:numCache>
            </c:numRef>
          </c:cat>
          <c:val>
            <c:numRef>
              <c:f>Memory!$H$44:$H$54</c:f>
              <c:numCache>
                <c:formatCode>0</c:formatCode>
                <c:ptCount val="11"/>
                <c:pt idx="0">
                  <c:v>16242</c:v>
                </c:pt>
                <c:pt idx="1">
                  <c:v>28396</c:v>
                </c:pt>
                <c:pt idx="2">
                  <c:v>56152</c:v>
                </c:pt>
                <c:pt idx="3">
                  <c:v>100340</c:v>
                </c:pt>
                <c:pt idx="4">
                  <c:v>223752</c:v>
                </c:pt>
                <c:pt idx="5">
                  <c:v>408201</c:v>
                </c:pt>
                <c:pt idx="6">
                  <c:v>898876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Memory!$I$43</c:f>
              <c:strCache>
                <c:ptCount val="1"/>
                <c:pt idx="0">
                  <c:v>Graph500 RMA</c:v>
                </c:pt>
              </c:strCache>
            </c:strRef>
          </c:tx>
          <c:spPr>
            <a:ln>
              <a:prstDash val="lgDash"/>
            </a:ln>
          </c:spPr>
          <c:marker>
            <c:symbol val="none"/>
          </c:marker>
          <c:cat>
            <c:numRef>
              <c:f>Memory!$F$44:$F$54</c:f>
              <c:numCache>
                <c:formatCode>General</c:formatCode>
                <c:ptCount val="11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</c:numCache>
            </c:numRef>
          </c:cat>
          <c:val>
            <c:numRef>
              <c:f>Memory!$I$44:$I$54</c:f>
              <c:numCache>
                <c:formatCode>0</c:formatCode>
                <c:ptCount val="11"/>
                <c:pt idx="0">
                  <c:v>14068</c:v>
                </c:pt>
                <c:pt idx="1">
                  <c:v>28108</c:v>
                </c:pt>
                <c:pt idx="2">
                  <c:v>57032</c:v>
                </c:pt>
                <c:pt idx="3">
                  <c:v>105536</c:v>
                </c:pt>
                <c:pt idx="4">
                  <c:v>222684</c:v>
                </c:pt>
                <c:pt idx="5">
                  <c:v>433004</c:v>
                </c:pt>
                <c:pt idx="6">
                  <c:v>882272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21824"/>
        <c:axId val="105023744"/>
      </c:lineChart>
      <c:catAx>
        <c:axId val="10502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baseline="0">
                    <a:effectLst/>
                  </a:rPr>
                  <a:t>Размер задачи, </a:t>
                </a:r>
                <a:r>
                  <a:rPr lang="en-US" sz="1000" b="1" i="0" baseline="0">
                    <a:effectLst/>
                  </a:rPr>
                  <a:t>grade</a:t>
                </a:r>
                <a:endParaRPr lang="ru-RU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tailEnd type="triangle"/>
          </a:ln>
        </c:spPr>
        <c:crossAx val="105023744"/>
        <c:crosses val="autoZero"/>
        <c:auto val="1"/>
        <c:lblAlgn val="ctr"/>
        <c:lblOffset val="100"/>
        <c:noMultiLvlLbl val="0"/>
      </c:catAx>
      <c:valAx>
        <c:axId val="105023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000" b="1" i="0" baseline="0">
                    <a:effectLst/>
                  </a:rPr>
                  <a:t>Потребление памяти, КБ</a:t>
                </a:r>
                <a:endParaRPr lang="ru-RU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093776478747992E-2"/>
              <c:y val="0.1914139807969423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>
            <a:tailEnd type="triangle"/>
          </a:ln>
        </c:spPr>
        <c:crossAx val="105021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60273403324584"/>
          <c:y val="0.38368328958880138"/>
          <c:w val="0.27730599300087488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00240594925633"/>
          <c:y val="5.0783385640679149E-2"/>
          <c:w val="0.51046937882764654"/>
          <c:h val="0.81539528722459409"/>
        </c:manualLayout>
      </c:layout>
      <c:lineChart>
        <c:grouping val="standard"/>
        <c:varyColors val="0"/>
        <c:ser>
          <c:idx val="0"/>
          <c:order val="0"/>
          <c:tx>
            <c:strRef>
              <c:f>Memory!$L$43</c:f>
              <c:strCache>
                <c:ptCount val="1"/>
                <c:pt idx="0">
                  <c:v>DGraphMark</c:v>
                </c:pt>
              </c:strCache>
            </c:strRef>
          </c:tx>
          <c:marker>
            <c:symbol val="none"/>
          </c:marker>
          <c:val>
            <c:numRef>
              <c:f>Memory!$L$44:$L$54</c:f>
              <c:numCache>
                <c:formatCode>0</c:formatCode>
                <c:ptCount val="11"/>
                <c:pt idx="0">
                  <c:v>1324</c:v>
                </c:pt>
                <c:pt idx="1">
                  <c:v>1352</c:v>
                </c:pt>
                <c:pt idx="2">
                  <c:v>1399</c:v>
                </c:pt>
                <c:pt idx="3">
                  <c:v>1502</c:v>
                </c:pt>
                <c:pt idx="4">
                  <c:v>1689</c:v>
                </c:pt>
                <c:pt idx="5">
                  <c:v>2012</c:v>
                </c:pt>
                <c:pt idx="6">
                  <c:v>2749</c:v>
                </c:pt>
                <c:pt idx="7">
                  <c:v>4236</c:v>
                </c:pt>
                <c:pt idx="8">
                  <c:v>6948</c:v>
                </c:pt>
                <c:pt idx="9">
                  <c:v>12448</c:v>
                </c:pt>
                <c:pt idx="10">
                  <c:v>23508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Memory!$M$43</c:f>
              <c:strCache>
                <c:ptCount val="1"/>
                <c:pt idx="0">
                  <c:v>Graph500 P2P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Memory!$M$44:$M$54</c:f>
              <c:numCache>
                <c:formatCode>0</c:formatCode>
                <c:ptCount val="11"/>
                <c:pt idx="0">
                  <c:v>2996</c:v>
                </c:pt>
                <c:pt idx="1">
                  <c:v>5022</c:v>
                </c:pt>
                <c:pt idx="2">
                  <c:v>7027</c:v>
                </c:pt>
                <c:pt idx="3">
                  <c:v>15071</c:v>
                </c:pt>
                <c:pt idx="4">
                  <c:v>29211</c:v>
                </c:pt>
                <c:pt idx="5">
                  <c:v>57386</c:v>
                </c:pt>
                <c:pt idx="6">
                  <c:v>116084</c:v>
                </c:pt>
                <c:pt idx="7">
                  <c:v>231888</c:v>
                </c:pt>
                <c:pt idx="8">
                  <c:v>452540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Memory!$N$43</c:f>
              <c:strCache>
                <c:ptCount val="1"/>
                <c:pt idx="0">
                  <c:v>Graph500 RMA</c:v>
                </c:pt>
              </c:strCache>
            </c:strRef>
          </c:tx>
          <c:spPr>
            <a:ln>
              <a:prstDash val="lgDash"/>
            </a:ln>
          </c:spPr>
          <c:marker>
            <c:symbol val="none"/>
          </c:marker>
          <c:val>
            <c:numRef>
              <c:f>Memory!$N$44:$N$54</c:f>
              <c:numCache>
                <c:formatCode>0</c:formatCode>
                <c:ptCount val="11"/>
                <c:pt idx="0">
                  <c:v>3820</c:v>
                </c:pt>
                <c:pt idx="1">
                  <c:v>6743</c:v>
                </c:pt>
                <c:pt idx="2">
                  <c:v>11934</c:v>
                </c:pt>
                <c:pt idx="3">
                  <c:v>21890</c:v>
                </c:pt>
                <c:pt idx="4">
                  <c:v>40152</c:v>
                </c:pt>
                <c:pt idx="5">
                  <c:v>86353</c:v>
                </c:pt>
                <c:pt idx="6">
                  <c:v>155274</c:v>
                </c:pt>
                <c:pt idx="7">
                  <c:v>311457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54208"/>
        <c:axId val="105056128"/>
      </c:lineChart>
      <c:catAx>
        <c:axId val="10505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baseline="0">
                    <a:effectLst/>
                  </a:rPr>
                  <a:t>Размер задачи, </a:t>
                </a:r>
                <a:r>
                  <a:rPr lang="en-US" sz="1000" b="1" i="0" baseline="0">
                    <a:effectLst/>
                  </a:rPr>
                  <a:t>grade</a:t>
                </a:r>
                <a:endParaRPr lang="ru-RU" sz="1000">
                  <a:effectLst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spPr>
          <a:ln>
            <a:tailEnd type="triangle"/>
          </a:ln>
        </c:spPr>
        <c:crossAx val="105056128"/>
        <c:crosses val="autoZero"/>
        <c:auto val="1"/>
        <c:lblAlgn val="ctr"/>
        <c:lblOffset val="100"/>
        <c:noMultiLvlLbl val="0"/>
      </c:catAx>
      <c:valAx>
        <c:axId val="105056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000" b="1" i="0" baseline="0">
                    <a:effectLst/>
                  </a:rPr>
                  <a:t>Потребление памяти, КБ</a:t>
                </a:r>
                <a:endParaRPr lang="ru-RU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8.3333333333333332E-3"/>
              <c:y val="0.198275334247181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>
            <a:tailEnd type="triangle"/>
          </a:ln>
        </c:spPr>
        <c:crossAx val="105054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'2node'!$L$5</c:f>
              <c:strCache>
                <c:ptCount val="1"/>
                <c:pt idx="0">
                  <c:v>прямая валидация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'2node'!$K$6:$K$20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'2node'!$L$6:$L$20</c:f>
              <c:numCache>
                <c:formatCode>#,##0.00000</c:formatCode>
                <c:ptCount val="15"/>
                <c:pt idx="0">
                  <c:v>1.99E-3</c:v>
                </c:pt>
                <c:pt idx="1">
                  <c:v>9.5E-4</c:v>
                </c:pt>
                <c:pt idx="2">
                  <c:v>9.5E-4</c:v>
                </c:pt>
                <c:pt idx="3">
                  <c:v>2.9199999999999999E-3</c:v>
                </c:pt>
                <c:pt idx="4">
                  <c:v>3.0699999999999998E-3</c:v>
                </c:pt>
                <c:pt idx="5">
                  <c:v>9.1900000000000003E-3</c:v>
                </c:pt>
                <c:pt idx="6">
                  <c:v>1.857E-2</c:v>
                </c:pt>
                <c:pt idx="7">
                  <c:v>2.6419999999999999E-2</c:v>
                </c:pt>
                <c:pt idx="8">
                  <c:v>5.3859999999999998E-2</c:v>
                </c:pt>
                <c:pt idx="9">
                  <c:v>0.1555</c:v>
                </c:pt>
                <c:pt idx="10">
                  <c:v>0.22403999999999999</c:v>
                </c:pt>
                <c:pt idx="11">
                  <c:v>0.52666999999999997</c:v>
                </c:pt>
                <c:pt idx="12">
                  <c:v>1.1195900000000001</c:v>
                </c:pt>
                <c:pt idx="13">
                  <c:v>2.1898900000000001</c:v>
                </c:pt>
                <c:pt idx="14">
                  <c:v>4.3268300000000002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'2node'!$M$5</c:f>
              <c:strCache>
                <c:ptCount val="1"/>
                <c:pt idx="0">
                  <c:v>обратная валидация</c:v>
                </c:pt>
              </c:strCache>
            </c:strRef>
          </c:tx>
          <c:marker>
            <c:symbol val="none"/>
          </c:marker>
          <c:cat>
            <c:numRef>
              <c:f>'2node'!$K$6:$K$20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'2node'!$M$6:$M$20</c:f>
              <c:numCache>
                <c:formatCode>#,##0.00000</c:formatCode>
                <c:ptCount val="15"/>
                <c:pt idx="0">
                  <c:v>3.6999999999999999E-4</c:v>
                </c:pt>
                <c:pt idx="1">
                  <c:v>1.01E-3</c:v>
                </c:pt>
                <c:pt idx="2">
                  <c:v>1.9599999999999999E-3</c:v>
                </c:pt>
                <c:pt idx="3">
                  <c:v>1.5299999999999999E-3</c:v>
                </c:pt>
                <c:pt idx="4">
                  <c:v>3.15E-3</c:v>
                </c:pt>
                <c:pt idx="5">
                  <c:v>5.8599999999999998E-3</c:v>
                </c:pt>
                <c:pt idx="6">
                  <c:v>8.6E-3</c:v>
                </c:pt>
                <c:pt idx="7">
                  <c:v>2.6110000000000001E-2</c:v>
                </c:pt>
                <c:pt idx="8">
                  <c:v>3.4090000000000002E-2</c:v>
                </c:pt>
                <c:pt idx="9">
                  <c:v>6.8140000000000006E-2</c:v>
                </c:pt>
                <c:pt idx="10">
                  <c:v>0.17831</c:v>
                </c:pt>
                <c:pt idx="11">
                  <c:v>0.35383999999999999</c:v>
                </c:pt>
                <c:pt idx="12">
                  <c:v>0.69174999999999998</c:v>
                </c:pt>
                <c:pt idx="13">
                  <c:v>1.4360299999999999</c:v>
                </c:pt>
                <c:pt idx="14">
                  <c:v>2.98123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'2node'!$N$5</c:f>
              <c:strCache>
                <c:ptCount val="1"/>
                <c:pt idx="0">
                  <c:v>валидация Graph500</c:v>
                </c:pt>
              </c:strCache>
            </c:strRef>
          </c:tx>
          <c:spPr>
            <a:ln>
              <a:prstDash val="lgDash"/>
            </a:ln>
          </c:spPr>
          <c:marker>
            <c:symbol val="none"/>
          </c:marker>
          <c:cat>
            <c:numRef>
              <c:f>'2node'!$K$6:$K$20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'2node'!$N$6:$N$20</c:f>
              <c:numCache>
                <c:formatCode>#,##0.00000</c:formatCode>
                <c:ptCount val="15"/>
                <c:pt idx="0">
                  <c:v>0.27807399999999999</c:v>
                </c:pt>
                <c:pt idx="1">
                  <c:v>0.32483499999999998</c:v>
                </c:pt>
                <c:pt idx="2">
                  <c:v>0.35720299999999999</c:v>
                </c:pt>
                <c:pt idx="3">
                  <c:v>0.33169300000000002</c:v>
                </c:pt>
                <c:pt idx="4">
                  <c:v>0.38383800000000001</c:v>
                </c:pt>
                <c:pt idx="5">
                  <c:v>0.48392499999999999</c:v>
                </c:pt>
                <c:pt idx="6">
                  <c:v>0.64058000000000004</c:v>
                </c:pt>
                <c:pt idx="7">
                  <c:v>1.14835</c:v>
                </c:pt>
                <c:pt idx="8">
                  <c:v>2.3672680000000001</c:v>
                </c:pt>
                <c:pt idx="9">
                  <c:v>4.666601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13664"/>
        <c:axId val="105715200"/>
      </c:lineChart>
      <c:catAx>
        <c:axId val="10571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715200"/>
        <c:crosses val="autoZero"/>
        <c:auto val="1"/>
        <c:lblAlgn val="ctr"/>
        <c:lblOffset val="100"/>
        <c:noMultiLvlLbl val="0"/>
      </c:catAx>
      <c:valAx>
        <c:axId val="105715200"/>
        <c:scaling>
          <c:orientation val="minMax"/>
        </c:scaling>
        <c:delete val="0"/>
        <c:axPos val="l"/>
        <c:majorGridlines/>
        <c:numFmt formatCode="#,##0.00000" sourceLinked="1"/>
        <c:majorTickMark val="out"/>
        <c:minorTickMark val="none"/>
        <c:tickLblPos val="nextTo"/>
        <c:crossAx val="105713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756933508311466"/>
          <c:y val="0.29051509186351704"/>
          <c:w val="0.32163804085892772"/>
          <c:h val="0.4189698162729658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'2node'!$E$4</c:f>
              <c:strCache>
                <c:ptCount val="1"/>
                <c:pt idx="0">
                  <c:v>DGraphMark P2PNB</c:v>
                </c:pt>
              </c:strCache>
            </c:strRef>
          </c:tx>
          <c:marker>
            <c:symbol val="none"/>
          </c:marker>
          <c:val>
            <c:numRef>
              <c:f>'2node'!$E$5:$E$19</c:f>
              <c:numCache>
                <c:formatCode>0.00000</c:formatCode>
                <c:ptCount val="15"/>
                <c:pt idx="0">
                  <c:v>1793305.76033</c:v>
                </c:pt>
                <c:pt idx="1">
                  <c:v>8980590.2686899994</c:v>
                </c:pt>
                <c:pt idx="2">
                  <c:v>12333000.13209</c:v>
                </c:pt>
                <c:pt idx="3">
                  <c:v>13007665.059119999</c:v>
                </c:pt>
                <c:pt idx="4">
                  <c:v>14015801.904139999</c:v>
                </c:pt>
                <c:pt idx="5">
                  <c:v>12534990.59008</c:v>
                </c:pt>
                <c:pt idx="6">
                  <c:v>11191983.398469999</c:v>
                </c:pt>
                <c:pt idx="7">
                  <c:v>12206352.651350001</c:v>
                </c:pt>
                <c:pt idx="8">
                  <c:v>11614947.976530001</c:v>
                </c:pt>
                <c:pt idx="9">
                  <c:v>11548551.748950001</c:v>
                </c:pt>
                <c:pt idx="10">
                  <c:v>11141685.145850001</c:v>
                </c:pt>
                <c:pt idx="11">
                  <c:v>10034071.703849999</c:v>
                </c:pt>
                <c:pt idx="12">
                  <c:v>10427294.68705</c:v>
                </c:pt>
                <c:pt idx="13">
                  <c:v>10273989.75293</c:v>
                </c:pt>
                <c:pt idx="14">
                  <c:v>10190246.0615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'2node'!$F$4</c:f>
              <c:strCache>
                <c:ptCount val="1"/>
                <c:pt idx="0">
                  <c:v>Graph500 P2P</c:v>
                </c:pt>
              </c:strCache>
            </c:strRef>
          </c:tx>
          <c:marker>
            <c:symbol val="none"/>
          </c:marker>
          <c:val>
            <c:numRef>
              <c:f>'2node'!$F$5:$F$19</c:f>
              <c:numCache>
                <c:formatCode>0.00000</c:formatCode>
                <c:ptCount val="15"/>
                <c:pt idx="0">
                  <c:v>6179809.0589899998</c:v>
                </c:pt>
                <c:pt idx="1">
                  <c:v>9722619.7985299993</c:v>
                </c:pt>
                <c:pt idx="2">
                  <c:v>30326335.717560001</c:v>
                </c:pt>
                <c:pt idx="3">
                  <c:v>27537505.000349998</c:v>
                </c:pt>
                <c:pt idx="4">
                  <c:v>27296713.698509999</c:v>
                </c:pt>
                <c:pt idx="5">
                  <c:v>28443744.728700001</c:v>
                </c:pt>
                <c:pt idx="6">
                  <c:v>30586169.683320001</c:v>
                </c:pt>
                <c:pt idx="7">
                  <c:v>31138816.98601</c:v>
                </c:pt>
                <c:pt idx="8">
                  <c:v>30269980.254549999</c:v>
                </c:pt>
                <c:pt idx="9">
                  <c:v>29086070.25491</c:v>
                </c:pt>
                <c:pt idx="10">
                  <c:v>28334003.415150002</c:v>
                </c:pt>
                <c:pt idx="11">
                  <c:v>27002795.17788</c:v>
                </c:pt>
                <c:pt idx="12">
                  <c:v>25546459.36442</c:v>
                </c:pt>
                <c:pt idx="13">
                  <c:v>24174371.952440001</c:v>
                </c:pt>
                <c:pt idx="14">
                  <c:v>22220766.0594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53984"/>
        <c:axId val="105755776"/>
      </c:lineChart>
      <c:catAx>
        <c:axId val="10575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5755776"/>
        <c:crosses val="autoZero"/>
        <c:auto val="1"/>
        <c:lblAlgn val="ctr"/>
        <c:lblOffset val="100"/>
        <c:noMultiLvlLbl val="0"/>
      </c:catAx>
      <c:valAx>
        <c:axId val="105755776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0575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'2node'!$B$4</c:f>
              <c:strCache>
                <c:ptCount val="1"/>
                <c:pt idx="0">
                  <c:v>DGraphMark RMA</c:v>
                </c:pt>
              </c:strCache>
            </c:strRef>
          </c:tx>
          <c:marker>
            <c:symbol val="none"/>
          </c:marker>
          <c:cat>
            <c:numRef>
              <c:f>'2node'!$A$5:$A$17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cat>
          <c:val>
            <c:numRef>
              <c:f>'2node'!$B$5:$B$17</c:f>
              <c:numCache>
                <c:formatCode>0.00000</c:formatCode>
                <c:ptCount val="13"/>
                <c:pt idx="0">
                  <c:v>298385.94524999999</c:v>
                </c:pt>
                <c:pt idx="1">
                  <c:v>383360.04668999999</c:v>
                </c:pt>
                <c:pt idx="2">
                  <c:v>489294.65229</c:v>
                </c:pt>
                <c:pt idx="3">
                  <c:v>493167.77114999999</c:v>
                </c:pt>
                <c:pt idx="4">
                  <c:v>593537.51515999995</c:v>
                </c:pt>
                <c:pt idx="5">
                  <c:v>650259.99939000001</c:v>
                </c:pt>
                <c:pt idx="6">
                  <c:v>782614.00118999998</c:v>
                </c:pt>
                <c:pt idx="7">
                  <c:v>713254.40874999994</c:v>
                </c:pt>
                <c:pt idx="8">
                  <c:v>658455.25323000003</c:v>
                </c:pt>
                <c:pt idx="9">
                  <c:v>689195.91229999997</c:v>
                </c:pt>
                <c:pt idx="10">
                  <c:v>657779.14110999997</c:v>
                </c:pt>
                <c:pt idx="11">
                  <c:v>691010.98349000001</c:v>
                </c:pt>
                <c:pt idx="12">
                  <c:v>667808.90102999995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'2node'!$C$4</c:f>
              <c:strCache>
                <c:ptCount val="1"/>
                <c:pt idx="0">
                  <c:v>DGraphMark P2P</c:v>
                </c:pt>
              </c:strCache>
            </c:strRef>
          </c:tx>
          <c:spPr>
            <a:ln>
              <a:prstDash val="lgDash"/>
            </a:ln>
          </c:spPr>
          <c:marker>
            <c:symbol val="none"/>
          </c:marker>
          <c:cat>
            <c:numRef>
              <c:f>'2node'!$A$5:$A$17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cat>
          <c:val>
            <c:numRef>
              <c:f>'2node'!$C$5:$C$17</c:f>
              <c:numCache>
                <c:formatCode>0.00000</c:formatCode>
                <c:ptCount val="13"/>
                <c:pt idx="0">
                  <c:v>1806505.6975799999</c:v>
                </c:pt>
                <c:pt idx="1">
                  <c:v>3070712.5759000001</c:v>
                </c:pt>
                <c:pt idx="2">
                  <c:v>2713503.5236300002</c:v>
                </c:pt>
                <c:pt idx="3">
                  <c:v>2871357.3131400002</c:v>
                </c:pt>
                <c:pt idx="4">
                  <c:v>2861496.6779100001</c:v>
                </c:pt>
                <c:pt idx="5">
                  <c:v>3123896.5695099998</c:v>
                </c:pt>
                <c:pt idx="6">
                  <c:v>3097621.5976900002</c:v>
                </c:pt>
                <c:pt idx="7">
                  <c:v>3046791.45432</c:v>
                </c:pt>
                <c:pt idx="8">
                  <c:v>2664161.14861</c:v>
                </c:pt>
                <c:pt idx="9">
                  <c:v>2666693.6553500001</c:v>
                </c:pt>
                <c:pt idx="10">
                  <c:v>2621130.8177200002</c:v>
                </c:pt>
                <c:pt idx="11">
                  <c:v>2516090.9759800001</c:v>
                </c:pt>
                <c:pt idx="12">
                  <c:v>2952882.2935700002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'2node'!$D$4</c:f>
              <c:strCache>
                <c:ptCount val="1"/>
                <c:pt idx="0">
                  <c:v>Graph500 RMA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numRef>
              <c:f>'2node'!$A$5:$A$17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cat>
          <c:val>
            <c:numRef>
              <c:f>'2node'!$D$5:$D$17</c:f>
              <c:numCache>
                <c:formatCode>0.00000</c:formatCode>
                <c:ptCount val="13"/>
                <c:pt idx="0">
                  <c:v>2691082.26566</c:v>
                </c:pt>
                <c:pt idx="1">
                  <c:v>2259384.0625200002</c:v>
                </c:pt>
                <c:pt idx="2">
                  <c:v>1863338.2760000001</c:v>
                </c:pt>
                <c:pt idx="3">
                  <c:v>1498038.2973499999</c:v>
                </c:pt>
                <c:pt idx="4">
                  <c:v>1268319.9382799999</c:v>
                </c:pt>
                <c:pt idx="5">
                  <c:v>1227451.3353599999</c:v>
                </c:pt>
                <c:pt idx="6">
                  <c:v>895117.02567</c:v>
                </c:pt>
                <c:pt idx="7">
                  <c:v>420978.65409000003</c:v>
                </c:pt>
                <c:pt idx="8">
                  <c:v>261334.04157</c:v>
                </c:pt>
                <c:pt idx="9">
                  <c:v>163390.95699000001</c:v>
                </c:pt>
                <c:pt idx="10">
                  <c:v>80452.547399999996</c:v>
                </c:pt>
                <c:pt idx="11">
                  <c:v>33230.735050000003</c:v>
                </c:pt>
                <c:pt idx="12">
                  <c:v>16662.222689999999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92768"/>
        <c:axId val="105398656"/>
      </c:lineChart>
      <c:catAx>
        <c:axId val="10539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398656"/>
        <c:crosses val="autoZero"/>
        <c:auto val="1"/>
        <c:lblAlgn val="ctr"/>
        <c:lblOffset val="100"/>
        <c:noMultiLvlLbl val="0"/>
      </c:catAx>
      <c:valAx>
        <c:axId val="105398656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0539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node'!$E$4</c:f>
              <c:strCache>
                <c:ptCount val="1"/>
                <c:pt idx="0">
                  <c:v>DGraphMark P2PNB</c:v>
                </c:pt>
              </c:strCache>
            </c:strRef>
          </c:tx>
          <c:marker>
            <c:symbol val="none"/>
          </c:marker>
          <c:cat>
            <c:numRef>
              <c:f>'4 node'!$A$5:$A$19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'4 node'!$E$5:$E$19</c:f>
              <c:numCache>
                <c:formatCode>0.00000</c:formatCode>
                <c:ptCount val="15"/>
                <c:pt idx="0">
                  <c:v>4774838.5725400001</c:v>
                </c:pt>
                <c:pt idx="1">
                  <c:v>5108495.1483800001</c:v>
                </c:pt>
                <c:pt idx="2">
                  <c:v>7743912.1857099999</c:v>
                </c:pt>
                <c:pt idx="3">
                  <c:v>8510151.9177700002</c:v>
                </c:pt>
                <c:pt idx="4">
                  <c:v>7959631.2892800001</c:v>
                </c:pt>
                <c:pt idx="5">
                  <c:v>8016417.2013699999</c:v>
                </c:pt>
                <c:pt idx="6">
                  <c:v>8141727.0980399996</c:v>
                </c:pt>
                <c:pt idx="7">
                  <c:v>8538247.5239199996</c:v>
                </c:pt>
                <c:pt idx="8">
                  <c:v>8272554.1375500001</c:v>
                </c:pt>
                <c:pt idx="9">
                  <c:v>6626276.9124199999</c:v>
                </c:pt>
                <c:pt idx="10">
                  <c:v>7121958.63289</c:v>
                </c:pt>
                <c:pt idx="11">
                  <c:v>7894499.5958500002</c:v>
                </c:pt>
                <c:pt idx="12">
                  <c:v>8060468.4999500001</c:v>
                </c:pt>
                <c:pt idx="13">
                  <c:v>7404108.47382</c:v>
                </c:pt>
                <c:pt idx="14">
                  <c:v>7456789.3826000001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 node'!$F$4</c:f>
              <c:strCache>
                <c:ptCount val="1"/>
                <c:pt idx="0">
                  <c:v>Graph500 P2P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numRef>
              <c:f>'4 node'!$A$5:$A$19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'4 node'!$F$5:$F$19</c:f>
              <c:numCache>
                <c:formatCode>0.00000</c:formatCode>
                <c:ptCount val="15"/>
                <c:pt idx="0">
                  <c:v>15561475.710139999</c:v>
                </c:pt>
                <c:pt idx="1">
                  <c:v>21105490.398030002</c:v>
                </c:pt>
                <c:pt idx="2">
                  <c:v>26010399.975779999</c:v>
                </c:pt>
                <c:pt idx="3">
                  <c:v>33006472.975979999</c:v>
                </c:pt>
                <c:pt idx="4">
                  <c:v>32179572.341839999</c:v>
                </c:pt>
                <c:pt idx="5">
                  <c:v>29664378.031089999</c:v>
                </c:pt>
                <c:pt idx="6">
                  <c:v>30822513.458790001</c:v>
                </c:pt>
                <c:pt idx="7">
                  <c:v>32260695.977460001</c:v>
                </c:pt>
                <c:pt idx="8">
                  <c:v>25192929.29431</c:v>
                </c:pt>
                <c:pt idx="9">
                  <c:v>25509130.800629999</c:v>
                </c:pt>
                <c:pt idx="10">
                  <c:v>27539390.377349999</c:v>
                </c:pt>
                <c:pt idx="11">
                  <c:v>30197583.151950002</c:v>
                </c:pt>
                <c:pt idx="12">
                  <c:v>23865490.226369999</c:v>
                </c:pt>
                <c:pt idx="13">
                  <c:v>23031652.56419</c:v>
                </c:pt>
                <c:pt idx="14">
                  <c:v>23985270.785239998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405056"/>
        <c:axId val="105435520"/>
      </c:lineChart>
      <c:catAx>
        <c:axId val="10540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435520"/>
        <c:crosses val="autoZero"/>
        <c:auto val="1"/>
        <c:lblAlgn val="ctr"/>
        <c:lblOffset val="100"/>
        <c:noMultiLvlLbl val="0"/>
      </c:catAx>
      <c:valAx>
        <c:axId val="105435520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0540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node'!$D$4</c:f>
              <c:strCache>
                <c:ptCount val="1"/>
                <c:pt idx="0">
                  <c:v>DGraphMark P2PNB</c:v>
                </c:pt>
              </c:strCache>
            </c:strRef>
          </c:tx>
          <c:marker>
            <c:symbol val="none"/>
          </c:marker>
          <c:cat>
            <c:numRef>
              <c:f>'8 node'!$A$5:$A$20</c:f>
              <c:numCache>
                <c:formatCode>General</c:formatCode>
                <c:ptCount val="16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</c:numCache>
            </c:numRef>
          </c:cat>
          <c:val>
            <c:numRef>
              <c:f>'8 node'!$D$5:$D$20</c:f>
              <c:numCache>
                <c:formatCode>0.00000</c:formatCode>
                <c:ptCount val="16"/>
                <c:pt idx="0">
                  <c:v>5288.5693899999997</c:v>
                </c:pt>
                <c:pt idx="1">
                  <c:v>6414.8835499999996</c:v>
                </c:pt>
                <c:pt idx="2">
                  <c:v>16077.58065</c:v>
                </c:pt>
                <c:pt idx="3">
                  <c:v>29503.43376</c:v>
                </c:pt>
                <c:pt idx="4">
                  <c:v>58677.115080000003</c:v>
                </c:pt>
                <c:pt idx="5">
                  <c:v>113220.86803</c:v>
                </c:pt>
                <c:pt idx="6">
                  <c:v>197650.38693000001</c:v>
                </c:pt>
                <c:pt idx="7">
                  <c:v>345438.98651000002</c:v>
                </c:pt>
                <c:pt idx="8">
                  <c:v>615133.25012999994</c:v>
                </c:pt>
                <c:pt idx="9">
                  <c:v>1131788.40056</c:v>
                </c:pt>
                <c:pt idx="10">
                  <c:v>1932716.7942600001</c:v>
                </c:pt>
                <c:pt idx="11">
                  <c:v>2797150.2652799999</c:v>
                </c:pt>
                <c:pt idx="12">
                  <c:v>3503109.5041800002</c:v>
                </c:pt>
                <c:pt idx="13">
                  <c:v>4189226.4216200002</c:v>
                </c:pt>
                <c:pt idx="14">
                  <c:v>4268279.2739199996</c:v>
                </c:pt>
                <c:pt idx="15">
                  <c:v>4417853.8153999997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 node'!$E$4</c:f>
              <c:strCache>
                <c:ptCount val="1"/>
                <c:pt idx="0">
                  <c:v>Graph500 P2P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numRef>
              <c:f>'8 node'!$A$5:$A$20</c:f>
              <c:numCache>
                <c:formatCode>General</c:formatCode>
                <c:ptCount val="16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</c:numCache>
            </c:numRef>
          </c:cat>
          <c:val>
            <c:numRef>
              <c:f>'8 node'!$E$5:$E$20</c:f>
              <c:numCache>
                <c:formatCode>0.00000</c:formatCode>
                <c:ptCount val="16"/>
                <c:pt idx="0">
                  <c:v>8559.8808499999996</c:v>
                </c:pt>
                <c:pt idx="1">
                  <c:v>24392.092479999999</c:v>
                </c:pt>
                <c:pt idx="2">
                  <c:v>45589.10931</c:v>
                </c:pt>
                <c:pt idx="3">
                  <c:v>62849.50215</c:v>
                </c:pt>
                <c:pt idx="4">
                  <c:v>138255.83145999999</c:v>
                </c:pt>
                <c:pt idx="5">
                  <c:v>226952.03002999999</c:v>
                </c:pt>
                <c:pt idx="6">
                  <c:v>573799.56551999995</c:v>
                </c:pt>
                <c:pt idx="7">
                  <c:v>750935.72860999999</c:v>
                </c:pt>
                <c:pt idx="8">
                  <c:v>1619026.8529399999</c:v>
                </c:pt>
                <c:pt idx="9">
                  <c:v>2721620.6362600001</c:v>
                </c:pt>
                <c:pt idx="10">
                  <c:v>3959851.86185</c:v>
                </c:pt>
                <c:pt idx="11">
                  <c:v>4724891.5751200002</c:v>
                </c:pt>
                <c:pt idx="12">
                  <c:v>6214159.0294000003</c:v>
                </c:pt>
                <c:pt idx="13">
                  <c:v>7631539.1914400002</c:v>
                </c:pt>
                <c:pt idx="14">
                  <c:v>8379578.5715600001</c:v>
                </c:pt>
                <c:pt idx="15">
                  <c:v>8469276.2363699991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05920"/>
        <c:axId val="105507456"/>
      </c:lineChart>
      <c:catAx>
        <c:axId val="10550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507456"/>
        <c:crosses val="autoZero"/>
        <c:auto val="1"/>
        <c:lblAlgn val="ctr"/>
        <c:lblOffset val="100"/>
        <c:noMultiLvlLbl val="0"/>
      </c:catAx>
      <c:valAx>
        <c:axId val="105507456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0550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nb2node!$B$4</c:f>
              <c:strCache>
                <c:ptCount val="1"/>
                <c:pt idx="0">
                  <c:v>DGraphMark RMA</c:v>
                </c:pt>
              </c:strCache>
            </c:strRef>
          </c:tx>
          <c:marker>
            <c:symbol val="none"/>
          </c:marker>
          <c:val>
            <c:numRef>
              <c:f>nb2node!$B$5:$B$17</c:f>
              <c:numCache>
                <c:formatCode>0.00000</c:formatCode>
                <c:ptCount val="13"/>
                <c:pt idx="0">
                  <c:v>658282.97892999998</c:v>
                </c:pt>
                <c:pt idx="1">
                  <c:v>606077.37190000003</c:v>
                </c:pt>
                <c:pt idx="2">
                  <c:v>641854.18755000003</c:v>
                </c:pt>
                <c:pt idx="3">
                  <c:v>528071.10215000005</c:v>
                </c:pt>
                <c:pt idx="4">
                  <c:v>582210.55931000004</c:v>
                </c:pt>
                <c:pt idx="5">
                  <c:v>620894.13896999997</c:v>
                </c:pt>
                <c:pt idx="6">
                  <c:v>647889.72719999996</c:v>
                </c:pt>
                <c:pt idx="7">
                  <c:v>645622.33799000003</c:v>
                </c:pt>
                <c:pt idx="8">
                  <c:v>650808.47242000001</c:v>
                </c:pt>
                <c:pt idx="9">
                  <c:v>643593.89554000006</c:v>
                </c:pt>
                <c:pt idx="10">
                  <c:v>642302.81834999996</c:v>
                </c:pt>
                <c:pt idx="11">
                  <c:v>482805.63877000002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nb2node!$C$4</c:f>
              <c:strCache>
                <c:ptCount val="1"/>
                <c:pt idx="0">
                  <c:v>DGraphMark P2P</c:v>
                </c:pt>
              </c:strCache>
            </c:strRef>
          </c:tx>
          <c:marker>
            <c:symbol val="none"/>
          </c:marker>
          <c:val>
            <c:numRef>
              <c:f>nb2node!$C$5:$C$17</c:f>
              <c:numCache>
                <c:formatCode>0.00000</c:formatCode>
                <c:ptCount val="13"/>
                <c:pt idx="0">
                  <c:v>2441015.7976700002</c:v>
                </c:pt>
                <c:pt idx="1">
                  <c:v>2824707.1989500001</c:v>
                </c:pt>
                <c:pt idx="2">
                  <c:v>2760040.0327699999</c:v>
                </c:pt>
                <c:pt idx="3">
                  <c:v>2779801.6559199998</c:v>
                </c:pt>
                <c:pt idx="4">
                  <c:v>3112224.6659300001</c:v>
                </c:pt>
                <c:pt idx="5">
                  <c:v>2463770.13968</c:v>
                </c:pt>
                <c:pt idx="6">
                  <c:v>2790298.7143100002</c:v>
                </c:pt>
                <c:pt idx="7">
                  <c:v>2796081.7829999998</c:v>
                </c:pt>
                <c:pt idx="8">
                  <c:v>3038504.2475800002</c:v>
                </c:pt>
                <c:pt idx="9">
                  <c:v>2987139.7529899999</c:v>
                </c:pt>
                <c:pt idx="10">
                  <c:v>2913807.0866100001</c:v>
                </c:pt>
                <c:pt idx="11">
                  <c:v>2823226.67459</c:v>
                </c:pt>
                <c:pt idx="12">
                  <c:v>2854973.3727600002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nb2node!$D$4</c:f>
              <c:strCache>
                <c:ptCount val="1"/>
                <c:pt idx="0">
                  <c:v>Graph500 RMA</c:v>
                </c:pt>
              </c:strCache>
            </c:strRef>
          </c:tx>
          <c:marker>
            <c:symbol val="none"/>
          </c:marker>
          <c:val>
            <c:numRef>
              <c:f>nb2node!$D$5:$D$17</c:f>
              <c:numCache>
                <c:formatCode>0.00000</c:formatCode>
                <c:ptCount val="13"/>
                <c:pt idx="0">
                  <c:v>1500425.25624</c:v>
                </c:pt>
                <c:pt idx="1">
                  <c:v>1199795.31978</c:v>
                </c:pt>
                <c:pt idx="2">
                  <c:v>934297.86730000004</c:v>
                </c:pt>
                <c:pt idx="3">
                  <c:v>648511.08135999995</c:v>
                </c:pt>
                <c:pt idx="4">
                  <c:v>586871.94305</c:v>
                </c:pt>
                <c:pt idx="5">
                  <c:v>498593.17394000001</c:v>
                </c:pt>
                <c:pt idx="6">
                  <c:v>365725.36852000002</c:v>
                </c:pt>
                <c:pt idx="7">
                  <c:v>193712.37387000001</c:v>
                </c:pt>
                <c:pt idx="8">
                  <c:v>106323.72168</c:v>
                </c:pt>
                <c:pt idx="9">
                  <c:v>78164.541639999996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62496"/>
        <c:axId val="105564032"/>
      </c:lineChart>
      <c:catAx>
        <c:axId val="10556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05564032"/>
        <c:crosses val="autoZero"/>
        <c:auto val="1"/>
        <c:lblAlgn val="ctr"/>
        <c:lblOffset val="100"/>
        <c:noMultiLvlLbl val="0"/>
      </c:catAx>
      <c:valAx>
        <c:axId val="105564032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0556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26</xdr:row>
      <xdr:rowOff>166687</xdr:rowOff>
    </xdr:from>
    <xdr:to>
      <xdr:col>5</xdr:col>
      <xdr:colOff>357188</xdr:colOff>
      <xdr:row>40</xdr:row>
      <xdr:rowOff>105965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26</xdr:row>
      <xdr:rowOff>171450</xdr:rowOff>
    </xdr:from>
    <xdr:to>
      <xdr:col>11</xdr:col>
      <xdr:colOff>161925</xdr:colOff>
      <xdr:row>40</xdr:row>
      <xdr:rowOff>114300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564595</xdr:colOff>
      <xdr:row>27</xdr:row>
      <xdr:rowOff>90012</xdr:rowOff>
    </xdr:from>
    <xdr:to>
      <xdr:col>17</xdr:col>
      <xdr:colOff>40720</xdr:colOff>
      <xdr:row>41</xdr:row>
      <xdr:rowOff>32863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495299</xdr:colOff>
      <xdr:row>14</xdr:row>
      <xdr:rowOff>171450</xdr:rowOff>
    </xdr:from>
    <xdr:to>
      <xdr:col>12</xdr:col>
      <xdr:colOff>9524</xdr:colOff>
      <xdr:row>28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257175</xdr:colOff>
      <xdr:row>10</xdr:row>
      <xdr:rowOff>180975</xdr:rowOff>
    </xdr:from>
    <xdr:to>
      <xdr:col>12</xdr:col>
      <xdr:colOff>228600</xdr:colOff>
      <xdr:row>24</xdr:row>
      <xdr:rowOff>123825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1190625</xdr:colOff>
      <xdr:row>11</xdr:row>
      <xdr:rowOff>171450</xdr:rowOff>
    </xdr:from>
    <xdr:to>
      <xdr:col>5</xdr:col>
      <xdr:colOff>619125</xdr:colOff>
      <xdr:row>25</xdr:row>
      <xdr:rowOff>114300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12</xdr:row>
      <xdr:rowOff>76200</xdr:rowOff>
    </xdr:from>
    <xdr:to>
      <xdr:col>10</xdr:col>
      <xdr:colOff>295275</xdr:colOff>
      <xdr:row>26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11</xdr:row>
      <xdr:rowOff>133350</xdr:rowOff>
    </xdr:from>
    <xdr:to>
      <xdr:col>13</xdr:col>
      <xdr:colOff>9525</xdr:colOff>
      <xdr:row>25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12</xdr:row>
      <xdr:rowOff>76200</xdr:rowOff>
    </xdr:from>
    <xdr:to>
      <xdr:col>10</xdr:col>
      <xdr:colOff>295275</xdr:colOff>
      <xdr:row>26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12</xdr:row>
      <xdr:rowOff>76200</xdr:rowOff>
    </xdr:from>
    <xdr:to>
      <xdr:col>10</xdr:col>
      <xdr:colOff>190500</xdr:colOff>
      <xdr:row>26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12</xdr:row>
      <xdr:rowOff>76200</xdr:rowOff>
    </xdr:from>
    <xdr:to>
      <xdr:col>10</xdr:col>
      <xdr:colOff>371475</xdr:colOff>
      <xdr:row>26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12</xdr:row>
      <xdr:rowOff>76200</xdr:rowOff>
    </xdr:from>
    <xdr:to>
      <xdr:col>11</xdr:col>
      <xdr:colOff>47625</xdr:colOff>
      <xdr:row>26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361950</xdr:colOff>
      <xdr:row>21</xdr:row>
      <xdr:rowOff>190500</xdr:rowOff>
    </xdr:from>
    <xdr:to>
      <xdr:col>5</xdr:col>
      <xdr:colOff>409575</xdr:colOff>
      <xdr:row>35</xdr:row>
      <xdr:rowOff>133350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12</xdr:row>
      <xdr:rowOff>0</xdr:rowOff>
    </xdr:from>
    <xdr:to>
      <xdr:col>11</xdr:col>
      <xdr:colOff>895350</xdr:colOff>
      <xdr:row>25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20</xdr:row>
      <xdr:rowOff>123825</xdr:rowOff>
    </xdr:from>
    <xdr:to>
      <xdr:col>4</xdr:col>
      <xdr:colOff>1190625</xdr:colOff>
      <xdr:row>34</xdr:row>
      <xdr:rowOff>66675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4"/>
  <sheetViews>
    <sheetView tabSelected="1" topLeftCell="I17" zoomScaleNormal="100" workbookViewId="0">
      <selection activeCell="R35" sqref="R35"/>
    </sheetView>
  </sheetViews>
  <sheetFormatPr defaultRowHeight="12.75" x14ac:dyDescent="0.2"/>
  <cols>
    <col min="1" max="1" width="6.42578125" bestFit="1" customWidth="1"/>
    <col min="2" max="2" width="14.7109375" customWidth="1"/>
    <col min="3" max="3" width="16" customWidth="1"/>
    <col min="4" max="4" width="16.28515625" customWidth="1"/>
    <col min="5" max="5" width="11.5703125"/>
    <col min="6" max="6" width="6.140625"/>
    <col min="7" max="7" width="14.42578125" customWidth="1"/>
    <col min="8" max="8" width="16.140625" customWidth="1"/>
    <col min="9" max="9" width="17.140625" customWidth="1"/>
    <col min="10" max="10" width="11.5703125"/>
    <col min="11" max="11" width="6.42578125" bestFit="1" customWidth="1"/>
    <col min="12" max="12" width="14" customWidth="1"/>
    <col min="13" max="13" width="14.5703125" customWidth="1"/>
    <col min="14" max="14" width="17" customWidth="1"/>
    <col min="15" max="15" width="11.5703125"/>
    <col min="16" max="16" width="6.42578125" bestFit="1" customWidth="1"/>
    <col min="17" max="17" width="12.85546875" bestFit="1" customWidth="1"/>
    <col min="18" max="18" width="14.28515625"/>
    <col min="19" max="19" width="15.5703125" bestFit="1" customWidth="1"/>
    <col min="20" max="20" width="11.5703125"/>
    <col min="21" max="21" width="5.7109375" bestFit="1" customWidth="1"/>
    <col min="22" max="22" width="11.140625" bestFit="1" customWidth="1"/>
    <col min="23" max="23" width="13.5703125" bestFit="1" customWidth="1"/>
    <col min="24" max="24" width="13.85546875" bestFit="1" customWidth="1"/>
    <col min="25" max="1025" width="11.5703125"/>
  </cols>
  <sheetData>
    <row r="1" spans="1:24" x14ac:dyDescent="0.2">
      <c r="A1" s="46"/>
      <c r="B1" s="46"/>
      <c r="C1" s="46"/>
      <c r="D1" s="46"/>
      <c r="F1" s="46"/>
      <c r="G1" s="46"/>
      <c r="H1" s="46"/>
      <c r="I1" s="46"/>
      <c r="K1" s="46"/>
      <c r="L1" s="46"/>
      <c r="M1" s="46"/>
      <c r="N1" s="46"/>
    </row>
    <row r="2" spans="1:24" ht="15.75" x14ac:dyDescent="0.25">
      <c r="A2" s="47" t="s">
        <v>14</v>
      </c>
      <c r="B2" s="47" t="s">
        <v>17</v>
      </c>
      <c r="C2" s="47"/>
      <c r="D2" s="47"/>
      <c r="E2" s="9"/>
      <c r="F2" s="47" t="s">
        <v>14</v>
      </c>
      <c r="G2" s="47" t="s">
        <v>18</v>
      </c>
      <c r="H2" s="47"/>
      <c r="I2" s="47"/>
      <c r="J2" s="9"/>
      <c r="K2" s="47" t="s">
        <v>14</v>
      </c>
      <c r="L2" s="47" t="s">
        <v>16</v>
      </c>
      <c r="M2" s="47"/>
      <c r="N2" s="47"/>
      <c r="O2" s="9"/>
      <c r="P2" s="47" t="s">
        <v>14</v>
      </c>
      <c r="Q2" s="47" t="s">
        <v>15</v>
      </c>
      <c r="R2" s="47"/>
      <c r="S2" s="47"/>
      <c r="U2" s="45" t="s">
        <v>13</v>
      </c>
      <c r="V2" s="45"/>
      <c r="W2" s="45"/>
      <c r="X2" s="45"/>
    </row>
    <row r="3" spans="1:24" ht="15.75" x14ac:dyDescent="0.25">
      <c r="A3" s="47"/>
      <c r="B3" s="10" t="s">
        <v>19</v>
      </c>
      <c r="C3" s="10" t="s">
        <v>2</v>
      </c>
      <c r="D3" s="10" t="s">
        <v>3</v>
      </c>
      <c r="E3" s="9"/>
      <c r="F3" s="47"/>
      <c r="G3" s="10" t="s">
        <v>19</v>
      </c>
      <c r="H3" s="10" t="s">
        <v>2</v>
      </c>
      <c r="I3" s="10" t="s">
        <v>3</v>
      </c>
      <c r="J3" s="9"/>
      <c r="K3" s="47"/>
      <c r="L3" s="10" t="s">
        <v>19</v>
      </c>
      <c r="M3" s="10" t="s">
        <v>2</v>
      </c>
      <c r="N3" s="10" t="s">
        <v>3</v>
      </c>
      <c r="O3" s="9"/>
      <c r="P3" s="47"/>
      <c r="Q3" s="10" t="s">
        <v>19</v>
      </c>
      <c r="R3" s="10" t="s">
        <v>2</v>
      </c>
      <c r="S3" s="10" t="s">
        <v>3</v>
      </c>
    </row>
    <row r="4" spans="1:24" ht="15.75" x14ac:dyDescent="0.25">
      <c r="A4" s="10">
        <v>8</v>
      </c>
      <c r="B4" s="11">
        <v>1112</v>
      </c>
      <c r="C4" s="11">
        <v>4708</v>
      </c>
      <c r="D4" s="11">
        <v>5728</v>
      </c>
      <c r="E4" s="9"/>
      <c r="F4" s="10">
        <v>8</v>
      </c>
      <c r="G4" s="11">
        <v>1128</v>
      </c>
      <c r="H4" s="11">
        <v>9084</v>
      </c>
      <c r="I4" s="11">
        <v>7668</v>
      </c>
      <c r="J4" s="9"/>
      <c r="K4" s="10">
        <v>8</v>
      </c>
      <c r="L4" s="11">
        <v>1122</v>
      </c>
      <c r="M4" s="11">
        <v>6596</v>
      </c>
      <c r="N4" s="11">
        <f t="shared" ref="N4:N13" si="0">AVERAGE(D4,I4)</f>
        <v>6698</v>
      </c>
      <c r="O4" s="9"/>
      <c r="P4" s="10">
        <v>8</v>
      </c>
      <c r="Q4" s="11">
        <f>L4*2</f>
        <v>2244</v>
      </c>
      <c r="R4" s="11">
        <f t="shared" ref="R4:S4" si="1">M4*2</f>
        <v>13192</v>
      </c>
      <c r="S4" s="11">
        <f t="shared" si="1"/>
        <v>13396</v>
      </c>
    </row>
    <row r="5" spans="1:24" ht="15.75" x14ac:dyDescent="0.25">
      <c r="A5" s="10">
        <v>9</v>
      </c>
      <c r="B5" s="11">
        <v>1344</v>
      </c>
      <c r="C5" s="11">
        <v>7348</v>
      </c>
      <c r="D5" s="11">
        <v>9240</v>
      </c>
      <c r="E5" s="9"/>
      <c r="F5" s="10">
        <v>9</v>
      </c>
      <c r="G5" s="10">
        <v>1372</v>
      </c>
      <c r="H5" s="11">
        <v>8668</v>
      </c>
      <c r="I5" s="11">
        <v>9688</v>
      </c>
      <c r="J5" s="9"/>
      <c r="K5" s="10">
        <v>9</v>
      </c>
      <c r="L5" s="11">
        <v>1356</v>
      </c>
      <c r="M5" s="11">
        <f t="shared" ref="M5:M16" si="2">AVERAGE(C5,H5)</f>
        <v>8008</v>
      </c>
      <c r="N5" s="11">
        <f t="shared" si="0"/>
        <v>9464</v>
      </c>
      <c r="O5" s="9"/>
      <c r="P5" s="10">
        <v>9</v>
      </c>
      <c r="Q5" s="11">
        <f t="shared" ref="Q5:Q18" si="3">L5*2</f>
        <v>2712</v>
      </c>
      <c r="R5" s="11">
        <f t="shared" ref="R5:R16" si="4">M5*2</f>
        <v>16016</v>
      </c>
      <c r="S5" s="11">
        <f t="shared" ref="S5:S13" si="5">N5*2</f>
        <v>18928</v>
      </c>
    </row>
    <row r="6" spans="1:24" ht="15.75" x14ac:dyDescent="0.25">
      <c r="A6" s="10">
        <v>10</v>
      </c>
      <c r="B6" s="11">
        <v>1356</v>
      </c>
      <c r="C6" s="11">
        <v>12568</v>
      </c>
      <c r="D6" s="11">
        <v>16232</v>
      </c>
      <c r="E6" s="9"/>
      <c r="F6" s="10">
        <v>10</v>
      </c>
      <c r="G6" s="10">
        <v>1364</v>
      </c>
      <c r="H6" s="11">
        <v>15856</v>
      </c>
      <c r="I6" s="11">
        <v>17380</v>
      </c>
      <c r="J6" s="9"/>
      <c r="K6" s="10">
        <v>10</v>
      </c>
      <c r="L6" s="11">
        <v>1360</v>
      </c>
      <c r="M6" s="11">
        <f t="shared" si="2"/>
        <v>14212</v>
      </c>
      <c r="N6" s="11">
        <f t="shared" si="0"/>
        <v>16806</v>
      </c>
      <c r="O6" s="9"/>
      <c r="P6" s="10">
        <v>10</v>
      </c>
      <c r="Q6" s="11">
        <f t="shared" si="3"/>
        <v>2720</v>
      </c>
      <c r="R6" s="11">
        <f t="shared" si="4"/>
        <v>28424</v>
      </c>
      <c r="S6" s="11">
        <f t="shared" si="5"/>
        <v>33612</v>
      </c>
    </row>
    <row r="7" spans="1:24" ht="15.75" x14ac:dyDescent="0.25">
      <c r="A7" s="10">
        <v>11</v>
      </c>
      <c r="B7" s="11">
        <v>1916</v>
      </c>
      <c r="C7" s="11">
        <v>23748</v>
      </c>
      <c r="D7" s="11">
        <v>30496</v>
      </c>
      <c r="E7" s="9"/>
      <c r="F7" s="10">
        <v>11</v>
      </c>
      <c r="G7" s="10">
        <v>1932</v>
      </c>
      <c r="H7" s="11">
        <v>27516</v>
      </c>
      <c r="I7" s="11">
        <v>32812</v>
      </c>
      <c r="J7" s="9"/>
      <c r="K7" s="10">
        <v>11</v>
      </c>
      <c r="L7" s="11">
        <v>1926</v>
      </c>
      <c r="M7" s="11">
        <f t="shared" si="2"/>
        <v>25632</v>
      </c>
      <c r="N7" s="11">
        <f t="shared" si="0"/>
        <v>31654</v>
      </c>
      <c r="O7" s="9"/>
      <c r="P7" s="10">
        <v>11</v>
      </c>
      <c r="Q7" s="11">
        <f t="shared" si="3"/>
        <v>3852</v>
      </c>
      <c r="R7" s="11">
        <f t="shared" si="4"/>
        <v>51264</v>
      </c>
      <c r="S7" s="11">
        <f t="shared" si="5"/>
        <v>63308</v>
      </c>
    </row>
    <row r="8" spans="1:24" ht="15.75" x14ac:dyDescent="0.25">
      <c r="A8" s="10">
        <v>12</v>
      </c>
      <c r="B8" s="11">
        <v>2552</v>
      </c>
      <c r="C8" s="11">
        <v>49312</v>
      </c>
      <c r="D8" s="11">
        <v>62444</v>
      </c>
      <c r="E8" s="9"/>
      <c r="F8" s="10">
        <v>12</v>
      </c>
      <c r="G8" s="10">
        <v>2560</v>
      </c>
      <c r="H8" s="11">
        <v>55246</v>
      </c>
      <c r="I8" s="11">
        <v>63516</v>
      </c>
      <c r="J8" s="9"/>
      <c r="K8" s="10">
        <v>12</v>
      </c>
      <c r="L8" s="11">
        <v>2556</v>
      </c>
      <c r="M8" s="11">
        <f t="shared" si="2"/>
        <v>52279</v>
      </c>
      <c r="N8" s="11">
        <f t="shared" si="0"/>
        <v>62980</v>
      </c>
      <c r="O8" s="9"/>
      <c r="P8" s="10">
        <v>12</v>
      </c>
      <c r="Q8" s="11">
        <f t="shared" si="3"/>
        <v>5112</v>
      </c>
      <c r="R8" s="11">
        <f t="shared" si="4"/>
        <v>104558</v>
      </c>
      <c r="S8" s="11">
        <f t="shared" si="5"/>
        <v>125960</v>
      </c>
    </row>
    <row r="9" spans="1:24" ht="15.75" x14ac:dyDescent="0.25">
      <c r="A9" s="10">
        <v>13</v>
      </c>
      <c r="B9" s="11">
        <v>3836</v>
      </c>
      <c r="C9" s="11">
        <v>96580</v>
      </c>
      <c r="D9" s="11">
        <v>120564</v>
      </c>
      <c r="E9" s="9"/>
      <c r="F9" s="10">
        <v>13</v>
      </c>
      <c r="G9" s="10">
        <v>3844</v>
      </c>
      <c r="H9" s="11">
        <v>116864</v>
      </c>
      <c r="I9" s="11">
        <v>150972</v>
      </c>
      <c r="J9" s="9"/>
      <c r="K9" s="10">
        <v>13</v>
      </c>
      <c r="L9" s="11">
        <v>3839</v>
      </c>
      <c r="M9" s="11">
        <f t="shared" si="2"/>
        <v>106722</v>
      </c>
      <c r="N9" s="11">
        <f t="shared" si="0"/>
        <v>135768</v>
      </c>
      <c r="O9" s="9"/>
      <c r="P9" s="10">
        <v>13</v>
      </c>
      <c r="Q9" s="11">
        <f t="shared" si="3"/>
        <v>7678</v>
      </c>
      <c r="R9" s="11">
        <f t="shared" si="4"/>
        <v>213444</v>
      </c>
      <c r="S9" s="11">
        <f t="shared" si="5"/>
        <v>271536</v>
      </c>
    </row>
    <row r="10" spans="1:24" ht="15.75" x14ac:dyDescent="0.25">
      <c r="A10" s="10">
        <v>14</v>
      </c>
      <c r="B10" s="11">
        <v>6656</v>
      </c>
      <c r="C10" s="11">
        <v>220944</v>
      </c>
      <c r="D10" s="11">
        <v>244654</v>
      </c>
      <c r="E10" s="9"/>
      <c r="F10" s="10">
        <v>14</v>
      </c>
      <c r="G10" s="10">
        <v>6660</v>
      </c>
      <c r="H10" s="11">
        <v>276184</v>
      </c>
      <c r="I10" s="11">
        <v>350664</v>
      </c>
      <c r="J10" s="9"/>
      <c r="K10" s="10">
        <v>14</v>
      </c>
      <c r="L10" s="11">
        <v>6658</v>
      </c>
      <c r="M10" s="11">
        <f t="shared" si="2"/>
        <v>248564</v>
      </c>
      <c r="N10" s="11">
        <f t="shared" si="0"/>
        <v>297659</v>
      </c>
      <c r="O10" s="9"/>
      <c r="P10" s="10">
        <v>14</v>
      </c>
      <c r="Q10" s="11">
        <f t="shared" si="3"/>
        <v>13316</v>
      </c>
      <c r="R10" s="11">
        <f t="shared" si="4"/>
        <v>497128</v>
      </c>
      <c r="S10" s="11">
        <f t="shared" si="5"/>
        <v>595318</v>
      </c>
    </row>
    <row r="11" spans="1:24" ht="15.75" x14ac:dyDescent="0.25">
      <c r="A11" s="10">
        <v>15</v>
      </c>
      <c r="B11" s="11">
        <v>12036</v>
      </c>
      <c r="C11" s="11">
        <v>457444</v>
      </c>
      <c r="D11" s="11">
        <v>540121</v>
      </c>
      <c r="E11" s="9"/>
      <c r="F11" s="10">
        <v>15</v>
      </c>
      <c r="G11" s="10">
        <v>12064</v>
      </c>
      <c r="H11" s="11">
        <v>698636</v>
      </c>
      <c r="I11" s="11">
        <v>587628</v>
      </c>
      <c r="J11" s="9"/>
      <c r="K11" s="10">
        <v>15</v>
      </c>
      <c r="L11" s="11">
        <v>12048</v>
      </c>
      <c r="M11" s="11">
        <f t="shared" si="2"/>
        <v>578040</v>
      </c>
      <c r="N11" s="11">
        <f t="shared" si="0"/>
        <v>563874.5</v>
      </c>
      <c r="O11" s="9"/>
      <c r="P11" s="10">
        <v>15</v>
      </c>
      <c r="Q11" s="11">
        <f t="shared" si="3"/>
        <v>24096</v>
      </c>
      <c r="R11" s="11">
        <f t="shared" si="4"/>
        <v>1156080</v>
      </c>
      <c r="S11" s="11">
        <f t="shared" si="5"/>
        <v>1127749</v>
      </c>
    </row>
    <row r="12" spans="1:24" ht="15.75" x14ac:dyDescent="0.25">
      <c r="A12" s="10">
        <v>16</v>
      </c>
      <c r="B12" s="11">
        <v>23092</v>
      </c>
      <c r="C12" s="11">
        <v>885176</v>
      </c>
      <c r="D12" s="11">
        <v>1048768</v>
      </c>
      <c r="E12" s="9"/>
      <c r="F12" s="10">
        <v>16</v>
      </c>
      <c r="G12" s="10">
        <v>23096</v>
      </c>
      <c r="H12" s="11">
        <v>1061632</v>
      </c>
      <c r="I12" s="11">
        <v>1080676</v>
      </c>
      <c r="J12" s="9"/>
      <c r="K12" s="10">
        <v>16</v>
      </c>
      <c r="L12" s="11">
        <v>23094</v>
      </c>
      <c r="M12" s="11">
        <f t="shared" si="2"/>
        <v>973404</v>
      </c>
      <c r="N12" s="11">
        <f t="shared" si="0"/>
        <v>1064722</v>
      </c>
      <c r="O12" s="9"/>
      <c r="P12" s="10">
        <v>16</v>
      </c>
      <c r="Q12" s="11">
        <f t="shared" si="3"/>
        <v>46188</v>
      </c>
      <c r="R12" s="11">
        <f t="shared" si="4"/>
        <v>1946808</v>
      </c>
      <c r="S12" s="11">
        <f t="shared" si="5"/>
        <v>2129444</v>
      </c>
    </row>
    <row r="13" spans="1:24" ht="15.75" x14ac:dyDescent="0.25">
      <c r="A13" s="10">
        <v>17</v>
      </c>
      <c r="B13" s="11">
        <v>45384</v>
      </c>
      <c r="C13" s="11">
        <v>1753596</v>
      </c>
      <c r="D13" s="11">
        <v>2165424</v>
      </c>
      <c r="E13" s="9"/>
      <c r="F13" s="10">
        <v>17</v>
      </c>
      <c r="G13" s="10">
        <v>45388</v>
      </c>
      <c r="H13" s="11">
        <v>2528148</v>
      </c>
      <c r="I13" s="11">
        <v>2215852</v>
      </c>
      <c r="J13" s="9"/>
      <c r="K13" s="10">
        <v>17</v>
      </c>
      <c r="L13" s="11">
        <v>45386</v>
      </c>
      <c r="M13" s="11">
        <f t="shared" si="2"/>
        <v>2140872</v>
      </c>
      <c r="N13" s="11">
        <f t="shared" si="0"/>
        <v>2190638</v>
      </c>
      <c r="O13" s="9"/>
      <c r="P13" s="10">
        <v>17</v>
      </c>
      <c r="Q13" s="11">
        <f t="shared" si="3"/>
        <v>90772</v>
      </c>
      <c r="R13" s="11">
        <f t="shared" si="4"/>
        <v>4281744</v>
      </c>
      <c r="S13" s="11">
        <f t="shared" si="5"/>
        <v>4381276</v>
      </c>
    </row>
    <row r="14" spans="1:24" ht="15.75" x14ac:dyDescent="0.25">
      <c r="A14" s="10">
        <v>18</v>
      </c>
      <c r="B14" s="11">
        <v>89572</v>
      </c>
      <c r="C14" s="11">
        <v>1805204</v>
      </c>
      <c r="D14" s="11">
        <v>2559356</v>
      </c>
      <c r="E14" s="9"/>
      <c r="F14" s="10">
        <v>18</v>
      </c>
      <c r="G14" s="11">
        <v>89584</v>
      </c>
      <c r="H14" s="11">
        <v>2631256</v>
      </c>
      <c r="I14" s="11">
        <v>2817496</v>
      </c>
      <c r="J14" s="9"/>
      <c r="K14" s="10">
        <v>18</v>
      </c>
      <c r="L14" s="11">
        <v>89578</v>
      </c>
      <c r="M14" s="11">
        <f t="shared" si="2"/>
        <v>2218230</v>
      </c>
      <c r="N14" s="11"/>
      <c r="O14" s="9"/>
      <c r="P14" s="10">
        <v>18</v>
      </c>
      <c r="Q14" s="11">
        <f t="shared" si="3"/>
        <v>179156</v>
      </c>
      <c r="R14" s="11">
        <f t="shared" si="4"/>
        <v>4436460</v>
      </c>
      <c r="S14" s="11"/>
    </row>
    <row r="15" spans="1:24" ht="15.75" x14ac:dyDescent="0.25">
      <c r="A15" s="10">
        <v>19</v>
      </c>
      <c r="B15" s="11">
        <v>177892</v>
      </c>
      <c r="C15" s="11">
        <v>1842660</v>
      </c>
      <c r="D15" s="11"/>
      <c r="E15" s="9"/>
      <c r="F15" s="10">
        <v>19</v>
      </c>
      <c r="G15" s="11">
        <v>177912</v>
      </c>
      <c r="H15" s="11">
        <v>2746932</v>
      </c>
      <c r="I15" s="11"/>
      <c r="J15" s="9"/>
      <c r="K15" s="10">
        <v>19</v>
      </c>
      <c r="L15" s="11">
        <v>177904</v>
      </c>
      <c r="M15" s="11">
        <f t="shared" si="2"/>
        <v>2294796</v>
      </c>
      <c r="N15" s="11"/>
      <c r="O15" s="9"/>
      <c r="P15" s="10">
        <v>19</v>
      </c>
      <c r="Q15" s="11">
        <f t="shared" si="3"/>
        <v>355808</v>
      </c>
      <c r="R15" s="11">
        <f t="shared" si="4"/>
        <v>4589592</v>
      </c>
      <c r="S15" s="11"/>
    </row>
    <row r="16" spans="1:24" ht="15.75" x14ac:dyDescent="0.25">
      <c r="A16" s="10">
        <v>20</v>
      </c>
      <c r="B16" s="11">
        <v>351708</v>
      </c>
      <c r="C16" s="11">
        <v>4732687</v>
      </c>
      <c r="D16" s="11"/>
      <c r="E16" s="9"/>
      <c r="F16" s="10">
        <v>20</v>
      </c>
      <c r="G16" s="11">
        <v>351720</v>
      </c>
      <c r="H16" s="11">
        <v>4861846</v>
      </c>
      <c r="I16" s="11"/>
      <c r="J16" s="9"/>
      <c r="K16" s="10">
        <v>20</v>
      </c>
      <c r="L16" s="11">
        <v>351714</v>
      </c>
      <c r="M16" s="11">
        <f t="shared" si="2"/>
        <v>4797266.5</v>
      </c>
      <c r="N16" s="11"/>
      <c r="O16" s="9"/>
      <c r="P16" s="10">
        <v>20</v>
      </c>
      <c r="Q16" s="11">
        <f t="shared" si="3"/>
        <v>703428</v>
      </c>
      <c r="R16" s="11">
        <f t="shared" si="4"/>
        <v>9594533</v>
      </c>
      <c r="S16" s="11"/>
    </row>
    <row r="17" spans="1:29" ht="15.75" x14ac:dyDescent="0.25">
      <c r="A17" s="10">
        <v>21</v>
      </c>
      <c r="B17" s="11">
        <v>701996</v>
      </c>
      <c r="C17" s="11"/>
      <c r="D17" s="11"/>
      <c r="E17" s="9"/>
      <c r="F17" s="10">
        <v>21</v>
      </c>
      <c r="G17" s="11">
        <v>702001</v>
      </c>
      <c r="H17" s="11"/>
      <c r="I17" s="11"/>
      <c r="J17" s="9"/>
      <c r="K17" s="10">
        <v>21</v>
      </c>
      <c r="L17" s="11">
        <v>701998</v>
      </c>
      <c r="M17" s="11"/>
      <c r="N17" s="11"/>
      <c r="O17" s="9"/>
      <c r="P17" s="10">
        <v>21</v>
      </c>
      <c r="Q17" s="11">
        <f t="shared" si="3"/>
        <v>1403996</v>
      </c>
      <c r="R17" s="11"/>
      <c r="S17" s="11"/>
    </row>
    <row r="18" spans="1:29" ht="15.75" x14ac:dyDescent="0.25">
      <c r="A18" s="10">
        <v>22</v>
      </c>
      <c r="B18" s="11">
        <v>1401060</v>
      </c>
      <c r="C18" s="11"/>
      <c r="D18" s="11"/>
      <c r="E18" s="9"/>
      <c r="F18" s="10">
        <v>22</v>
      </c>
      <c r="G18" s="11">
        <v>1401080</v>
      </c>
      <c r="H18" s="11"/>
      <c r="I18" s="11"/>
      <c r="J18" s="9"/>
      <c r="K18" s="10">
        <v>22</v>
      </c>
      <c r="L18" s="11">
        <v>140172</v>
      </c>
      <c r="M18" s="11"/>
      <c r="N18" s="11"/>
      <c r="O18" s="9"/>
      <c r="P18" s="10">
        <v>22</v>
      </c>
      <c r="Q18" s="11">
        <f t="shared" si="3"/>
        <v>280344</v>
      </c>
      <c r="R18" s="11"/>
      <c r="S18" s="11"/>
    </row>
    <row r="19" spans="1:29" ht="15.75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29" ht="15.75" x14ac:dyDescent="0.25">
      <c r="A20" s="48"/>
      <c r="B20" s="48"/>
      <c r="C20" s="48"/>
      <c r="D20" s="48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29" ht="15.75" x14ac:dyDescent="0.25">
      <c r="A21" s="47" t="s">
        <v>14</v>
      </c>
      <c r="B21" s="47" t="s">
        <v>17</v>
      </c>
      <c r="C21" s="47"/>
      <c r="D21" s="47"/>
      <c r="E21" s="9"/>
      <c r="F21" s="47" t="s">
        <v>14</v>
      </c>
      <c r="G21" s="47" t="s">
        <v>18</v>
      </c>
      <c r="H21" s="47"/>
      <c r="I21" s="47"/>
      <c r="J21" s="9"/>
      <c r="K21" s="47" t="s">
        <v>14</v>
      </c>
      <c r="L21" s="47" t="s">
        <v>16</v>
      </c>
      <c r="M21" s="47"/>
      <c r="N21" s="47"/>
      <c r="O21" s="9"/>
      <c r="P21" s="47" t="s">
        <v>14</v>
      </c>
      <c r="Q21" s="47" t="s">
        <v>15</v>
      </c>
      <c r="R21" s="47"/>
      <c r="S21" s="47"/>
    </row>
    <row r="22" spans="1:29" ht="15.75" x14ac:dyDescent="0.25">
      <c r="A22" s="47"/>
      <c r="B22" s="10" t="s">
        <v>19</v>
      </c>
      <c r="C22" s="10" t="s">
        <v>2</v>
      </c>
      <c r="D22" s="10" t="s">
        <v>3</v>
      </c>
      <c r="E22" s="9"/>
      <c r="F22" s="47"/>
      <c r="G22" s="10" t="s">
        <v>19</v>
      </c>
      <c r="H22" s="10" t="s">
        <v>2</v>
      </c>
      <c r="I22" s="10" t="s">
        <v>3</v>
      </c>
      <c r="J22" s="9"/>
      <c r="K22" s="47"/>
      <c r="L22" s="10" t="s">
        <v>19</v>
      </c>
      <c r="M22" s="10" t="s">
        <v>2</v>
      </c>
      <c r="N22" s="10" t="s">
        <v>3</v>
      </c>
      <c r="O22" s="9"/>
      <c r="P22" s="47"/>
      <c r="Q22" s="10" t="s">
        <v>19</v>
      </c>
      <c r="R22" s="10" t="s">
        <v>2</v>
      </c>
      <c r="S22" s="10" t="s">
        <v>3</v>
      </c>
      <c r="U22" s="2" t="s">
        <v>0</v>
      </c>
      <c r="V22" s="3" t="s">
        <v>1</v>
      </c>
      <c r="W22" s="3" t="s">
        <v>2</v>
      </c>
      <c r="X22" s="4" t="s">
        <v>3</v>
      </c>
      <c r="Z22" s="2" t="s">
        <v>0</v>
      </c>
      <c r="AA22" s="3" t="s">
        <v>1</v>
      </c>
      <c r="AB22" s="3" t="s">
        <v>2</v>
      </c>
      <c r="AC22" s="4" t="s">
        <v>3</v>
      </c>
    </row>
    <row r="23" spans="1:29" ht="15.75" x14ac:dyDescent="0.25">
      <c r="A23" s="10">
        <v>8</v>
      </c>
      <c r="B23" s="11">
        <v>1264</v>
      </c>
      <c r="C23" s="11">
        <v>2076</v>
      </c>
      <c r="D23" s="11">
        <v>3028</v>
      </c>
      <c r="E23" s="9"/>
      <c r="F23" s="10">
        <v>8</v>
      </c>
      <c r="G23" s="11">
        <v>1268</v>
      </c>
      <c r="H23" s="11">
        <v>8528</v>
      </c>
      <c r="I23" s="11">
        <v>13540</v>
      </c>
      <c r="J23" s="9"/>
      <c r="K23" s="10">
        <v>8</v>
      </c>
      <c r="L23" s="11">
        <f t="shared" ref="L23:L32" si="6">AVERAGE(B23,G23,V23,AA23)</f>
        <v>1265</v>
      </c>
      <c r="M23" s="11">
        <f t="shared" ref="M23:M32" si="7">AVERAGE(C23,H23,W23,AB23)</f>
        <v>4126</v>
      </c>
      <c r="N23" s="11">
        <f t="shared" ref="N23:N32" si="8">AVERAGE(D23,I23,X23,AC23)</f>
        <v>6176</v>
      </c>
      <c r="O23" s="9"/>
      <c r="P23" s="10">
        <v>8</v>
      </c>
      <c r="Q23" s="11">
        <f>L23*4</f>
        <v>5060</v>
      </c>
      <c r="R23" s="11">
        <f t="shared" ref="R23:S23" si="9">M23*4</f>
        <v>16504</v>
      </c>
      <c r="S23" s="11">
        <f t="shared" si="9"/>
        <v>24704</v>
      </c>
      <c r="U23" s="5">
        <v>8</v>
      </c>
      <c r="V23" s="6">
        <v>1264</v>
      </c>
      <c r="W23" s="6">
        <v>2944</v>
      </c>
      <c r="X23" s="7">
        <v>4068</v>
      </c>
      <c r="Z23" s="5">
        <v>8</v>
      </c>
      <c r="AA23" s="6">
        <v>1264</v>
      </c>
      <c r="AB23" s="6">
        <v>2956</v>
      </c>
      <c r="AC23" s="7">
        <v>4068</v>
      </c>
    </row>
    <row r="24" spans="1:29" ht="15.75" x14ac:dyDescent="0.25">
      <c r="A24" s="10">
        <v>9</v>
      </c>
      <c r="B24" s="11">
        <v>1268</v>
      </c>
      <c r="C24" s="11">
        <v>2104</v>
      </c>
      <c r="D24" s="11">
        <v>4412</v>
      </c>
      <c r="E24" s="9"/>
      <c r="F24" s="10">
        <v>9</v>
      </c>
      <c r="G24" s="11">
        <v>1332</v>
      </c>
      <c r="H24" s="11">
        <v>15680</v>
      </c>
      <c r="I24" s="11">
        <v>23244</v>
      </c>
      <c r="J24" s="9"/>
      <c r="K24" s="10">
        <v>9</v>
      </c>
      <c r="L24" s="11">
        <f t="shared" si="6"/>
        <v>1329</v>
      </c>
      <c r="M24" s="11">
        <f t="shared" si="7"/>
        <v>5935</v>
      </c>
      <c r="N24" s="11">
        <f t="shared" si="8"/>
        <v>9878.25</v>
      </c>
      <c r="O24" s="9"/>
      <c r="P24" s="10">
        <v>9</v>
      </c>
      <c r="Q24" s="11">
        <f t="shared" ref="Q24:Q37" si="10">L24*4</f>
        <v>5316</v>
      </c>
      <c r="R24" s="11">
        <f t="shared" ref="R24:R32" si="11">M24*4</f>
        <v>23740</v>
      </c>
      <c r="S24" s="11">
        <f t="shared" ref="S24:S32" si="12">N24*4</f>
        <v>39513</v>
      </c>
      <c r="U24" s="5">
        <v>9</v>
      </c>
      <c r="V24" s="6">
        <v>1356</v>
      </c>
      <c r="W24" s="6">
        <v>2968</v>
      </c>
      <c r="X24" s="7">
        <v>5425</v>
      </c>
      <c r="Z24" s="5">
        <v>9</v>
      </c>
      <c r="AA24" s="6">
        <v>1360</v>
      </c>
      <c r="AB24" s="6">
        <v>2988</v>
      </c>
      <c r="AC24" s="7">
        <v>6432</v>
      </c>
    </row>
    <row r="25" spans="1:29" ht="15.75" x14ac:dyDescent="0.25">
      <c r="A25" s="10">
        <v>10</v>
      </c>
      <c r="B25" s="11">
        <v>1420</v>
      </c>
      <c r="C25" s="11">
        <v>6432</v>
      </c>
      <c r="D25" s="11">
        <v>8236</v>
      </c>
      <c r="E25" s="9"/>
      <c r="F25" s="10">
        <v>10</v>
      </c>
      <c r="G25" s="11">
        <v>1434</v>
      </c>
      <c r="H25" s="11">
        <v>33676</v>
      </c>
      <c r="I25" s="11">
        <v>41672</v>
      </c>
      <c r="J25" s="9"/>
      <c r="K25" s="10">
        <v>10</v>
      </c>
      <c r="L25" s="11">
        <f t="shared" si="6"/>
        <v>1425.5</v>
      </c>
      <c r="M25" s="11">
        <f t="shared" si="7"/>
        <v>13261</v>
      </c>
      <c r="N25" s="11">
        <f t="shared" si="8"/>
        <v>17300</v>
      </c>
      <c r="O25" s="9"/>
      <c r="P25" s="10">
        <v>10</v>
      </c>
      <c r="Q25" s="11">
        <f t="shared" si="10"/>
        <v>5702</v>
      </c>
      <c r="R25" s="11">
        <f t="shared" si="11"/>
        <v>53044</v>
      </c>
      <c r="S25" s="11">
        <f t="shared" si="12"/>
        <v>69200</v>
      </c>
      <c r="U25" s="5">
        <v>10</v>
      </c>
      <c r="V25" s="6">
        <v>1420</v>
      </c>
      <c r="W25" s="6">
        <v>6448</v>
      </c>
      <c r="X25" s="7">
        <v>10188</v>
      </c>
      <c r="Z25" s="5">
        <v>10</v>
      </c>
      <c r="AA25" s="6">
        <v>1428</v>
      </c>
      <c r="AB25" s="6">
        <v>6488</v>
      </c>
      <c r="AC25" s="7">
        <v>9104</v>
      </c>
    </row>
    <row r="26" spans="1:29" ht="15.75" x14ac:dyDescent="0.25">
      <c r="A26" s="10">
        <v>11</v>
      </c>
      <c r="B26" s="11">
        <v>1592</v>
      </c>
      <c r="C26" s="11">
        <v>11786</v>
      </c>
      <c r="D26" s="11">
        <v>17076</v>
      </c>
      <c r="E26" s="9"/>
      <c r="F26" s="10">
        <v>11</v>
      </c>
      <c r="G26" s="11">
        <v>1616</v>
      </c>
      <c r="H26" s="11">
        <v>70524</v>
      </c>
      <c r="I26" s="11">
        <v>62500</v>
      </c>
      <c r="J26" s="9"/>
      <c r="K26" s="10">
        <v>11</v>
      </c>
      <c r="L26" s="11">
        <f t="shared" si="6"/>
        <v>1610</v>
      </c>
      <c r="M26" s="11">
        <f t="shared" si="7"/>
        <v>27343.5</v>
      </c>
      <c r="N26" s="11">
        <f t="shared" si="8"/>
        <v>29102</v>
      </c>
      <c r="O26" s="9"/>
      <c r="P26" s="10">
        <v>11</v>
      </c>
      <c r="Q26" s="11">
        <f t="shared" si="10"/>
        <v>6440</v>
      </c>
      <c r="R26" s="11">
        <f t="shared" si="11"/>
        <v>109374</v>
      </c>
      <c r="S26" s="11">
        <f t="shared" si="12"/>
        <v>116408</v>
      </c>
      <c r="U26" s="5">
        <v>11</v>
      </c>
      <c r="V26" s="6">
        <v>1616</v>
      </c>
      <c r="W26" s="6">
        <v>14392</v>
      </c>
      <c r="X26" s="7">
        <v>19580</v>
      </c>
      <c r="Z26" s="5">
        <v>11</v>
      </c>
      <c r="AA26" s="6">
        <v>1616</v>
      </c>
      <c r="AB26" s="6">
        <v>12672</v>
      </c>
      <c r="AC26" s="7">
        <v>17252</v>
      </c>
    </row>
    <row r="27" spans="1:29" ht="15.75" x14ac:dyDescent="0.25">
      <c r="A27" s="10">
        <v>12</v>
      </c>
      <c r="B27" s="11">
        <v>1896</v>
      </c>
      <c r="C27" s="11">
        <v>23764</v>
      </c>
      <c r="D27" s="11">
        <v>32900</v>
      </c>
      <c r="E27" s="9"/>
      <c r="F27" s="10">
        <v>12</v>
      </c>
      <c r="G27" s="11">
        <v>1968</v>
      </c>
      <c r="H27" s="11">
        <v>98392</v>
      </c>
      <c r="I27" s="11">
        <v>110248</v>
      </c>
      <c r="J27" s="9"/>
      <c r="K27" s="10">
        <v>12</v>
      </c>
      <c r="L27" s="11">
        <f t="shared" si="6"/>
        <v>1944</v>
      </c>
      <c r="M27" s="11">
        <f t="shared" si="7"/>
        <v>43824</v>
      </c>
      <c r="N27" s="11">
        <f t="shared" si="8"/>
        <v>54028</v>
      </c>
      <c r="O27" s="9"/>
      <c r="P27" s="10">
        <v>12</v>
      </c>
      <c r="Q27" s="11">
        <f t="shared" si="10"/>
        <v>7776</v>
      </c>
      <c r="R27" s="11">
        <f t="shared" si="11"/>
        <v>175296</v>
      </c>
      <c r="S27" s="11">
        <f t="shared" si="12"/>
        <v>216112</v>
      </c>
      <c r="U27" s="5">
        <v>12</v>
      </c>
      <c r="V27" s="6">
        <v>1948</v>
      </c>
      <c r="W27" s="6">
        <v>26588</v>
      </c>
      <c r="X27" s="7">
        <v>36812</v>
      </c>
      <c r="Z27" s="5">
        <v>12</v>
      </c>
      <c r="AA27" s="6">
        <v>1964</v>
      </c>
      <c r="AB27" s="6">
        <v>26552</v>
      </c>
      <c r="AC27" s="7">
        <v>36152</v>
      </c>
    </row>
    <row r="28" spans="1:29" ht="15.75" x14ac:dyDescent="0.25">
      <c r="A28" s="10">
        <v>13</v>
      </c>
      <c r="B28" s="11">
        <v>2640</v>
      </c>
      <c r="C28" s="11">
        <v>46778</v>
      </c>
      <c r="D28" s="11">
        <v>64452</v>
      </c>
      <c r="E28" s="9"/>
      <c r="F28" s="10">
        <v>13</v>
      </c>
      <c r="G28" s="11">
        <v>2644</v>
      </c>
      <c r="H28" s="11">
        <v>213096</v>
      </c>
      <c r="I28" s="11">
        <v>193776</v>
      </c>
      <c r="J28" s="9"/>
      <c r="K28" s="10">
        <v>13</v>
      </c>
      <c r="L28" s="11">
        <f t="shared" si="6"/>
        <v>2643</v>
      </c>
      <c r="M28" s="11">
        <f t="shared" si="7"/>
        <v>91106.5</v>
      </c>
      <c r="N28" s="11">
        <f t="shared" si="8"/>
        <v>100702</v>
      </c>
      <c r="O28" s="9"/>
      <c r="P28" s="10">
        <v>13</v>
      </c>
      <c r="Q28" s="11">
        <f t="shared" si="10"/>
        <v>10572</v>
      </c>
      <c r="R28" s="11">
        <f t="shared" si="11"/>
        <v>364426</v>
      </c>
      <c r="S28" s="11">
        <f t="shared" si="12"/>
        <v>402808</v>
      </c>
      <c r="U28" s="5">
        <v>13</v>
      </c>
      <c r="V28" s="6">
        <v>2644</v>
      </c>
      <c r="W28" s="6">
        <v>51708</v>
      </c>
      <c r="X28" s="7">
        <v>71400</v>
      </c>
      <c r="Z28" s="5">
        <v>13</v>
      </c>
      <c r="AA28" s="6">
        <v>2644</v>
      </c>
      <c r="AB28" s="6">
        <v>52844</v>
      </c>
      <c r="AC28" s="7">
        <v>73180</v>
      </c>
    </row>
    <row r="29" spans="1:29" ht="15.75" x14ac:dyDescent="0.25">
      <c r="A29" s="10">
        <v>14</v>
      </c>
      <c r="B29" s="11">
        <v>4008</v>
      </c>
      <c r="C29" s="11">
        <v>103928</v>
      </c>
      <c r="D29" s="11">
        <v>120368</v>
      </c>
      <c r="E29" s="9"/>
      <c r="F29" s="10">
        <v>14</v>
      </c>
      <c r="G29" s="11">
        <v>4040</v>
      </c>
      <c r="H29" s="11">
        <v>440016</v>
      </c>
      <c r="I29" s="11">
        <v>433000</v>
      </c>
      <c r="J29" s="9"/>
      <c r="K29" s="10">
        <v>14</v>
      </c>
      <c r="L29" s="11">
        <f t="shared" si="6"/>
        <v>4021</v>
      </c>
      <c r="M29" s="11">
        <f t="shared" si="7"/>
        <v>190746</v>
      </c>
      <c r="N29" s="11">
        <f t="shared" si="8"/>
        <v>205094</v>
      </c>
      <c r="O29" s="9"/>
      <c r="P29" s="10">
        <v>14</v>
      </c>
      <c r="Q29" s="11">
        <f t="shared" si="10"/>
        <v>16084</v>
      </c>
      <c r="R29" s="11">
        <f t="shared" si="11"/>
        <v>762984</v>
      </c>
      <c r="S29" s="11">
        <f t="shared" si="12"/>
        <v>820376</v>
      </c>
      <c r="U29" s="5">
        <v>14</v>
      </c>
      <c r="V29" s="6">
        <v>4008</v>
      </c>
      <c r="W29" s="6">
        <v>111648</v>
      </c>
      <c r="X29" s="7">
        <v>139180</v>
      </c>
      <c r="Z29" s="5">
        <v>14</v>
      </c>
      <c r="AA29" s="6">
        <v>4028</v>
      </c>
      <c r="AB29" s="6">
        <v>107392</v>
      </c>
      <c r="AC29" s="7">
        <v>127828</v>
      </c>
    </row>
    <row r="30" spans="1:29" ht="15.75" x14ac:dyDescent="0.25">
      <c r="A30" s="10">
        <v>15</v>
      </c>
      <c r="B30" s="11">
        <v>6796</v>
      </c>
      <c r="C30" s="11">
        <v>197380</v>
      </c>
      <c r="D30" s="11">
        <v>243676</v>
      </c>
      <c r="E30" s="9"/>
      <c r="F30" s="10">
        <v>15</v>
      </c>
      <c r="G30" s="11">
        <v>6800</v>
      </c>
      <c r="H30" s="11">
        <v>1008440</v>
      </c>
      <c r="I30" s="11">
        <v>973532</v>
      </c>
      <c r="J30" s="9"/>
      <c r="K30" s="10">
        <v>15</v>
      </c>
      <c r="L30" s="11">
        <f t="shared" si="6"/>
        <v>6798</v>
      </c>
      <c r="M30" s="11">
        <f t="shared" si="7"/>
        <v>411465</v>
      </c>
      <c r="N30" s="11">
        <f t="shared" si="8"/>
        <v>439462</v>
      </c>
      <c r="O30" s="9"/>
      <c r="P30" s="10">
        <v>15</v>
      </c>
      <c r="Q30" s="11">
        <f t="shared" si="10"/>
        <v>27192</v>
      </c>
      <c r="R30" s="11">
        <f t="shared" si="11"/>
        <v>1645860</v>
      </c>
      <c r="S30" s="11">
        <f t="shared" si="12"/>
        <v>1757848</v>
      </c>
      <c r="U30" s="5">
        <v>15</v>
      </c>
      <c r="V30" s="6">
        <v>6796</v>
      </c>
      <c r="W30" s="6">
        <v>235792</v>
      </c>
      <c r="X30" s="7">
        <v>284804</v>
      </c>
      <c r="Z30" s="5">
        <v>15</v>
      </c>
      <c r="AA30" s="6">
        <v>6800</v>
      </c>
      <c r="AB30" s="6">
        <v>204248</v>
      </c>
      <c r="AC30" s="7">
        <v>255836</v>
      </c>
    </row>
    <row r="31" spans="1:29" ht="15.75" x14ac:dyDescent="0.25">
      <c r="A31" s="10">
        <v>16</v>
      </c>
      <c r="B31" s="11">
        <v>12308</v>
      </c>
      <c r="C31" s="11">
        <v>399648</v>
      </c>
      <c r="D31" s="11">
        <v>492512</v>
      </c>
      <c r="E31" s="9"/>
      <c r="F31" s="10">
        <v>16</v>
      </c>
      <c r="G31" s="11">
        <v>12320</v>
      </c>
      <c r="H31" s="11">
        <v>1982160</v>
      </c>
      <c r="I31" s="11">
        <v>1917768</v>
      </c>
      <c r="J31" s="9"/>
      <c r="K31" s="10">
        <v>16</v>
      </c>
      <c r="L31" s="11">
        <f t="shared" si="6"/>
        <v>12313</v>
      </c>
      <c r="M31" s="11">
        <f t="shared" si="7"/>
        <v>804971</v>
      </c>
      <c r="N31" s="11">
        <f t="shared" si="8"/>
        <v>859541</v>
      </c>
      <c r="O31" s="9"/>
      <c r="P31" s="10">
        <v>16</v>
      </c>
      <c r="Q31" s="11">
        <f t="shared" si="10"/>
        <v>49252</v>
      </c>
      <c r="R31" s="11">
        <f t="shared" si="11"/>
        <v>3219884</v>
      </c>
      <c r="S31" s="11">
        <f t="shared" si="12"/>
        <v>3438164</v>
      </c>
      <c r="U31" s="5">
        <v>16</v>
      </c>
      <c r="V31" s="6">
        <v>12312</v>
      </c>
      <c r="W31" s="6">
        <v>414164</v>
      </c>
      <c r="X31" s="7">
        <v>518420</v>
      </c>
      <c r="Z31" s="5">
        <v>16</v>
      </c>
      <c r="AA31" s="6">
        <v>12312</v>
      </c>
      <c r="AB31" s="6">
        <v>423912</v>
      </c>
      <c r="AC31" s="7">
        <v>509464</v>
      </c>
    </row>
    <row r="32" spans="1:29" ht="15.75" x14ac:dyDescent="0.25">
      <c r="A32" s="10">
        <v>17</v>
      </c>
      <c r="B32" s="11">
        <v>23348</v>
      </c>
      <c r="C32" s="11">
        <v>705660</v>
      </c>
      <c r="D32" s="11">
        <v>1109520</v>
      </c>
      <c r="E32" s="9"/>
      <c r="F32" s="10">
        <v>17</v>
      </c>
      <c r="G32" s="11">
        <v>23352</v>
      </c>
      <c r="H32" s="11">
        <v>3972420</v>
      </c>
      <c r="I32" s="11">
        <v>3325100</v>
      </c>
      <c r="J32" s="9"/>
      <c r="K32" s="10">
        <v>17</v>
      </c>
      <c r="L32" s="11">
        <f t="shared" si="6"/>
        <v>23351</v>
      </c>
      <c r="M32" s="11">
        <f t="shared" si="7"/>
        <v>1597183.5</v>
      </c>
      <c r="N32" s="11">
        <f t="shared" si="8"/>
        <v>1681170</v>
      </c>
      <c r="O32" s="9"/>
      <c r="P32" s="10">
        <v>17</v>
      </c>
      <c r="Q32" s="11">
        <f t="shared" si="10"/>
        <v>93404</v>
      </c>
      <c r="R32" s="11">
        <f t="shared" si="11"/>
        <v>6388734</v>
      </c>
      <c r="S32" s="11">
        <f t="shared" si="12"/>
        <v>6724680</v>
      </c>
      <c r="U32" s="5">
        <v>17</v>
      </c>
      <c r="V32" s="6">
        <v>23352</v>
      </c>
      <c r="W32" s="6">
        <v>871862</v>
      </c>
      <c r="X32" s="7">
        <v>1178492</v>
      </c>
      <c r="Z32" s="5">
        <v>17</v>
      </c>
      <c r="AA32" s="6">
        <v>23352</v>
      </c>
      <c r="AB32" s="6">
        <v>838792</v>
      </c>
      <c r="AC32" s="7">
        <v>1111568</v>
      </c>
    </row>
    <row r="33" spans="1:29" ht="15.75" x14ac:dyDescent="0.25">
      <c r="A33" s="10">
        <v>18</v>
      </c>
      <c r="B33" s="11">
        <v>45432</v>
      </c>
      <c r="C33" s="11"/>
      <c r="D33" s="11"/>
      <c r="E33" s="9"/>
      <c r="F33" s="10">
        <v>18</v>
      </c>
      <c r="G33" s="11">
        <v>45444</v>
      </c>
      <c r="H33" s="11"/>
      <c r="I33" s="11"/>
      <c r="J33" s="9"/>
      <c r="K33" s="10">
        <v>18</v>
      </c>
      <c r="L33" s="11">
        <f>AVERAGE(B33,G33,V33,AA33)</f>
        <v>45437</v>
      </c>
      <c r="M33" s="11"/>
      <c r="N33" s="11"/>
      <c r="O33" s="9"/>
      <c r="P33" s="10">
        <v>18</v>
      </c>
      <c r="Q33" s="11">
        <f t="shared" si="10"/>
        <v>181748</v>
      </c>
      <c r="R33" s="11"/>
      <c r="S33" s="11"/>
      <c r="U33" s="5">
        <v>18</v>
      </c>
      <c r="V33" s="6">
        <v>45432</v>
      </c>
      <c r="W33" s="6"/>
      <c r="X33" s="7"/>
      <c r="Z33" s="5">
        <v>18</v>
      </c>
      <c r="AA33" s="6">
        <v>45440</v>
      </c>
      <c r="AB33" s="6"/>
      <c r="AC33" s="7"/>
    </row>
    <row r="34" spans="1:29" ht="15.75" x14ac:dyDescent="0.25">
      <c r="A34" s="10">
        <v>19</v>
      </c>
      <c r="B34" s="11">
        <v>88924</v>
      </c>
      <c r="C34" s="11"/>
      <c r="D34" s="11"/>
      <c r="E34" s="9"/>
      <c r="F34" s="10">
        <v>19</v>
      </c>
      <c r="G34" s="11">
        <v>88948</v>
      </c>
      <c r="H34" s="11"/>
      <c r="I34" s="11"/>
      <c r="J34" s="9"/>
      <c r="K34" s="10">
        <v>19</v>
      </c>
      <c r="L34" s="11">
        <f>AVERAGE(B34,G34,V34,AA34)</f>
        <v>88935</v>
      </c>
      <c r="M34" s="11"/>
      <c r="N34" s="11"/>
      <c r="O34" s="9"/>
      <c r="P34" s="10">
        <v>19</v>
      </c>
      <c r="Q34" s="11">
        <f t="shared" si="10"/>
        <v>355740</v>
      </c>
      <c r="R34" s="11"/>
      <c r="S34" s="11"/>
      <c r="U34" s="5">
        <v>19</v>
      </c>
      <c r="V34" s="6">
        <v>88928</v>
      </c>
      <c r="W34" s="6"/>
      <c r="X34" s="6"/>
      <c r="Z34" s="5">
        <v>19</v>
      </c>
      <c r="AA34" s="6">
        <v>88940</v>
      </c>
      <c r="AB34" s="6"/>
      <c r="AC34" s="6"/>
    </row>
    <row r="35" spans="1:29" ht="15.75" x14ac:dyDescent="0.25">
      <c r="A35" s="10">
        <v>20</v>
      </c>
      <c r="B35" s="11">
        <v>177640</v>
      </c>
      <c r="C35" s="11"/>
      <c r="D35" s="11"/>
      <c r="E35" s="9"/>
      <c r="F35" s="10">
        <v>20</v>
      </c>
      <c r="G35" s="11">
        <v>177916</v>
      </c>
      <c r="H35" s="11"/>
      <c r="I35" s="11"/>
      <c r="J35" s="9"/>
      <c r="K35" s="10">
        <v>20</v>
      </c>
      <c r="L35" s="11">
        <f>AVERAGE(B35,G35,V35,AA35)</f>
        <v>152824</v>
      </c>
      <c r="M35" s="11"/>
      <c r="N35" s="11"/>
      <c r="O35" s="9"/>
      <c r="P35" s="10">
        <v>20</v>
      </c>
      <c r="Q35" s="11">
        <f t="shared" si="10"/>
        <v>611296</v>
      </c>
      <c r="R35" s="11"/>
      <c r="S35" s="11"/>
      <c r="U35" s="5">
        <v>20</v>
      </c>
      <c r="V35" s="6">
        <v>177824</v>
      </c>
      <c r="W35" s="6"/>
      <c r="X35" s="6"/>
      <c r="Z35" s="5">
        <v>20</v>
      </c>
      <c r="AA35" s="6">
        <v>77916</v>
      </c>
      <c r="AB35" s="6"/>
      <c r="AC35" s="6"/>
    </row>
    <row r="36" spans="1:29" ht="15.75" x14ac:dyDescent="0.25">
      <c r="A36" s="10">
        <v>21</v>
      </c>
      <c r="B36" s="11">
        <v>354396</v>
      </c>
      <c r="C36" s="11"/>
      <c r="D36" s="11"/>
      <c r="E36" s="9"/>
      <c r="F36" s="10">
        <v>21</v>
      </c>
      <c r="G36" s="11">
        <v>354560</v>
      </c>
      <c r="H36" s="11"/>
      <c r="I36" s="11"/>
      <c r="J36" s="9"/>
      <c r="K36" s="10">
        <v>21</v>
      </c>
      <c r="L36" s="11">
        <f>AVERAGE(B36,G36,V36,AA36)</f>
        <v>354484</v>
      </c>
      <c r="M36" s="11"/>
      <c r="N36" s="11"/>
      <c r="O36" s="9"/>
      <c r="P36" s="10">
        <v>21</v>
      </c>
      <c r="Q36" s="11">
        <f t="shared" si="10"/>
        <v>1417936</v>
      </c>
      <c r="R36" s="11"/>
      <c r="S36" s="11"/>
      <c r="U36" s="5">
        <v>21</v>
      </c>
      <c r="V36" s="6">
        <v>354420</v>
      </c>
      <c r="W36" s="6"/>
      <c r="X36" s="7"/>
      <c r="Z36" s="5">
        <v>21</v>
      </c>
      <c r="AA36" s="6">
        <v>354560</v>
      </c>
      <c r="AB36" s="6"/>
      <c r="AC36" s="7"/>
    </row>
    <row r="37" spans="1:29" ht="15.75" x14ac:dyDescent="0.25">
      <c r="A37" s="10">
        <v>22</v>
      </c>
      <c r="B37" s="11">
        <v>707644</v>
      </c>
      <c r="C37" s="11"/>
      <c r="D37" s="11"/>
      <c r="E37" s="9"/>
      <c r="F37" s="10">
        <v>22</v>
      </c>
      <c r="G37" s="11">
        <v>707840</v>
      </c>
      <c r="H37" s="11"/>
      <c r="I37" s="11"/>
      <c r="J37" s="9"/>
      <c r="K37" s="10">
        <v>22</v>
      </c>
      <c r="L37" s="11">
        <f>AVERAGE(B37,G37,V37,AA37)</f>
        <v>707736</v>
      </c>
      <c r="M37" s="11"/>
      <c r="N37" s="11"/>
      <c r="O37" s="9"/>
      <c r="P37" s="10">
        <v>22</v>
      </c>
      <c r="Q37" s="11">
        <f t="shared" si="10"/>
        <v>2830944</v>
      </c>
      <c r="R37" s="11"/>
      <c r="S37" s="11"/>
      <c r="U37" s="5">
        <v>22</v>
      </c>
      <c r="V37" s="6">
        <v>707652</v>
      </c>
      <c r="W37" s="6"/>
      <c r="X37" s="7"/>
      <c r="Z37" s="5">
        <v>22</v>
      </c>
      <c r="AA37" s="6">
        <v>707808</v>
      </c>
      <c r="AB37" s="6"/>
      <c r="AC37" s="7"/>
    </row>
    <row r="38" spans="1:29" ht="15.75" x14ac:dyDescent="0.25">
      <c r="A38" s="12"/>
      <c r="B38" s="13"/>
      <c r="C38" s="13"/>
      <c r="D38" s="14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1:29" ht="15.75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</row>
    <row r="40" spans="1:29" ht="15.75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</row>
    <row r="41" spans="1:29" ht="15.75" x14ac:dyDescent="0.25">
      <c r="A41" s="48"/>
      <c r="B41" s="48"/>
      <c r="C41" s="48"/>
      <c r="D41" s="48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</row>
    <row r="42" spans="1:29" ht="15.75" x14ac:dyDescent="0.25">
      <c r="A42" s="47" t="s">
        <v>14</v>
      </c>
      <c r="B42" s="47" t="s">
        <v>17</v>
      </c>
      <c r="C42" s="47"/>
      <c r="D42" s="47"/>
      <c r="E42" s="9"/>
      <c r="F42" s="47" t="s">
        <v>14</v>
      </c>
      <c r="G42" s="47" t="s">
        <v>18</v>
      </c>
      <c r="H42" s="47"/>
      <c r="I42" s="47"/>
      <c r="J42" s="9"/>
      <c r="K42" s="47" t="s">
        <v>14</v>
      </c>
      <c r="L42" s="47" t="s">
        <v>16</v>
      </c>
      <c r="M42" s="47"/>
      <c r="N42" s="47"/>
      <c r="O42" s="9"/>
      <c r="P42" s="47" t="s">
        <v>14</v>
      </c>
      <c r="Q42" s="47" t="s">
        <v>15</v>
      </c>
      <c r="R42" s="47"/>
      <c r="S42" s="47"/>
    </row>
    <row r="43" spans="1:29" ht="15.75" x14ac:dyDescent="0.25">
      <c r="A43" s="47"/>
      <c r="B43" s="10" t="s">
        <v>19</v>
      </c>
      <c r="C43" s="10" t="s">
        <v>2</v>
      </c>
      <c r="D43" s="10" t="s">
        <v>3</v>
      </c>
      <c r="E43" s="9"/>
      <c r="F43" s="47"/>
      <c r="G43" s="10" t="s">
        <v>19</v>
      </c>
      <c r="H43" s="10" t="s">
        <v>2</v>
      </c>
      <c r="I43" s="10" t="s">
        <v>3</v>
      </c>
      <c r="J43" s="9"/>
      <c r="K43" s="47"/>
      <c r="L43" s="10" t="s">
        <v>19</v>
      </c>
      <c r="M43" s="10" t="s">
        <v>2</v>
      </c>
      <c r="N43" s="10" t="s">
        <v>3</v>
      </c>
      <c r="O43" s="9"/>
      <c r="P43" s="47"/>
      <c r="Q43" s="10" t="s">
        <v>19</v>
      </c>
      <c r="R43" s="10" t="s">
        <v>2</v>
      </c>
      <c r="S43" s="10" t="s">
        <v>3</v>
      </c>
    </row>
    <row r="44" spans="1:29" ht="15.75" x14ac:dyDescent="0.25">
      <c r="A44" s="10">
        <v>8</v>
      </c>
      <c r="B44" s="11">
        <v>1324</v>
      </c>
      <c r="C44" s="11">
        <v>1220</v>
      </c>
      <c r="D44" s="11">
        <v>1760</v>
      </c>
      <c r="E44" s="9"/>
      <c r="F44" s="10">
        <v>8</v>
      </c>
      <c r="G44" s="11">
        <v>1324</v>
      </c>
      <c r="H44" s="11">
        <v>16242</v>
      </c>
      <c r="I44" s="11">
        <v>14068</v>
      </c>
      <c r="J44" s="9"/>
      <c r="K44" s="10">
        <v>8</v>
      </c>
      <c r="L44" s="11">
        <v>1324</v>
      </c>
      <c r="M44" s="11">
        <v>2996</v>
      </c>
      <c r="N44" s="11">
        <v>3820</v>
      </c>
      <c r="O44" s="9"/>
      <c r="P44" s="10">
        <v>8</v>
      </c>
      <c r="Q44" s="11">
        <f t="shared" ref="Q44:S51" si="13">L44*8</f>
        <v>10592</v>
      </c>
      <c r="R44" s="11">
        <f t="shared" si="13"/>
        <v>23968</v>
      </c>
      <c r="S44" s="11">
        <f t="shared" si="13"/>
        <v>30560</v>
      </c>
    </row>
    <row r="45" spans="1:29" ht="15.75" x14ac:dyDescent="0.25">
      <c r="A45" s="10">
        <v>9</v>
      </c>
      <c r="B45" s="11">
        <v>1348</v>
      </c>
      <c r="C45" s="11">
        <v>1236</v>
      </c>
      <c r="D45" s="11">
        <v>2984</v>
      </c>
      <c r="E45" s="9"/>
      <c r="F45" s="10">
        <v>9</v>
      </c>
      <c r="G45" s="11">
        <v>1356</v>
      </c>
      <c r="H45" s="11">
        <v>28396</v>
      </c>
      <c r="I45" s="11">
        <v>28108</v>
      </c>
      <c r="J45" s="9"/>
      <c r="K45" s="10">
        <v>9</v>
      </c>
      <c r="L45" s="11">
        <v>1352</v>
      </c>
      <c r="M45" s="11">
        <v>5022</v>
      </c>
      <c r="N45" s="11">
        <v>6743</v>
      </c>
      <c r="O45" s="9"/>
      <c r="P45" s="10">
        <v>9</v>
      </c>
      <c r="Q45" s="11">
        <f t="shared" si="13"/>
        <v>10816</v>
      </c>
      <c r="R45" s="11">
        <f t="shared" si="13"/>
        <v>40176</v>
      </c>
      <c r="S45" s="11">
        <f t="shared" si="13"/>
        <v>53944</v>
      </c>
    </row>
    <row r="46" spans="1:29" ht="15.75" x14ac:dyDescent="0.25">
      <c r="A46" s="10">
        <v>10</v>
      </c>
      <c r="B46" s="11">
        <v>1392</v>
      </c>
      <c r="C46" s="11">
        <v>1228</v>
      </c>
      <c r="D46" s="11">
        <v>4960</v>
      </c>
      <c r="E46" s="9"/>
      <c r="F46" s="10">
        <v>10</v>
      </c>
      <c r="G46" s="11">
        <v>1412</v>
      </c>
      <c r="H46" s="11">
        <v>56152</v>
      </c>
      <c r="I46" s="11">
        <v>57032</v>
      </c>
      <c r="J46" s="9"/>
      <c r="K46" s="10">
        <v>10</v>
      </c>
      <c r="L46" s="11">
        <v>1399</v>
      </c>
      <c r="M46" s="11">
        <v>7027</v>
      </c>
      <c r="N46" s="11">
        <v>11934</v>
      </c>
      <c r="O46" s="9"/>
      <c r="P46" s="10">
        <v>10</v>
      </c>
      <c r="Q46" s="11">
        <f t="shared" si="13"/>
        <v>11192</v>
      </c>
      <c r="R46" s="11">
        <f t="shared" si="13"/>
        <v>56216</v>
      </c>
      <c r="S46" s="11">
        <f t="shared" si="13"/>
        <v>95472</v>
      </c>
    </row>
    <row r="47" spans="1:29" ht="15.75" x14ac:dyDescent="0.25">
      <c r="A47" s="10">
        <v>11</v>
      </c>
      <c r="B47" s="11">
        <v>1480</v>
      </c>
      <c r="C47" s="11">
        <v>1244</v>
      </c>
      <c r="D47" s="11">
        <v>7348</v>
      </c>
      <c r="E47" s="9"/>
      <c r="F47" s="10">
        <v>11</v>
      </c>
      <c r="G47" s="11">
        <v>1516</v>
      </c>
      <c r="H47" s="11">
        <v>100340</v>
      </c>
      <c r="I47" s="11">
        <v>105536</v>
      </c>
      <c r="J47" s="9"/>
      <c r="K47" s="10">
        <v>11</v>
      </c>
      <c r="L47" s="11">
        <v>1502</v>
      </c>
      <c r="M47" s="11">
        <v>15071</v>
      </c>
      <c r="N47" s="11">
        <v>21890</v>
      </c>
      <c r="O47" s="9"/>
      <c r="P47" s="10">
        <v>11</v>
      </c>
      <c r="Q47" s="11">
        <f t="shared" si="13"/>
        <v>12016</v>
      </c>
      <c r="R47" s="11">
        <f t="shared" si="13"/>
        <v>120568</v>
      </c>
      <c r="S47" s="11">
        <f t="shared" si="13"/>
        <v>175120</v>
      </c>
    </row>
    <row r="48" spans="1:29" ht="15.75" x14ac:dyDescent="0.25">
      <c r="A48" s="10">
        <v>12</v>
      </c>
      <c r="B48" s="11">
        <v>1656</v>
      </c>
      <c r="C48" s="11">
        <v>1240</v>
      </c>
      <c r="D48" s="11">
        <v>14044</v>
      </c>
      <c r="E48" s="9"/>
      <c r="F48" s="10">
        <v>12</v>
      </c>
      <c r="G48" s="11">
        <v>1728</v>
      </c>
      <c r="H48" s="11">
        <v>223752</v>
      </c>
      <c r="I48" s="11">
        <v>222684</v>
      </c>
      <c r="J48" s="9"/>
      <c r="K48" s="10">
        <v>12</v>
      </c>
      <c r="L48" s="11">
        <v>1689</v>
      </c>
      <c r="M48" s="11">
        <v>29211</v>
      </c>
      <c r="N48" s="11">
        <v>40152</v>
      </c>
      <c r="O48" s="9"/>
      <c r="P48" s="10">
        <v>12</v>
      </c>
      <c r="Q48" s="11">
        <f t="shared" si="13"/>
        <v>13512</v>
      </c>
      <c r="R48" s="11">
        <f t="shared" si="13"/>
        <v>233688</v>
      </c>
      <c r="S48" s="11">
        <f t="shared" si="13"/>
        <v>321216</v>
      </c>
    </row>
    <row r="49" spans="1:19" ht="15.75" x14ac:dyDescent="0.25">
      <c r="A49" s="10">
        <v>13</v>
      </c>
      <c r="B49" s="11">
        <v>1964</v>
      </c>
      <c r="C49" s="11">
        <v>2204</v>
      </c>
      <c r="D49" s="11">
        <v>26960</v>
      </c>
      <c r="E49" s="9"/>
      <c r="F49" s="10">
        <v>13</v>
      </c>
      <c r="G49" s="11">
        <v>2088</v>
      </c>
      <c r="H49" s="11">
        <v>408201</v>
      </c>
      <c r="I49" s="11">
        <v>433004</v>
      </c>
      <c r="J49" s="9"/>
      <c r="K49" s="10">
        <v>13</v>
      </c>
      <c r="L49" s="11">
        <v>2012</v>
      </c>
      <c r="M49" s="11">
        <v>57386</v>
      </c>
      <c r="N49" s="11">
        <v>86353</v>
      </c>
      <c r="O49" s="9"/>
      <c r="P49" s="10">
        <v>13</v>
      </c>
      <c r="Q49" s="11">
        <f t="shared" si="13"/>
        <v>16096</v>
      </c>
      <c r="R49" s="11">
        <f t="shared" si="13"/>
        <v>459088</v>
      </c>
      <c r="S49" s="11">
        <f t="shared" si="13"/>
        <v>690824</v>
      </c>
    </row>
    <row r="50" spans="1:19" ht="15.75" x14ac:dyDescent="0.25">
      <c r="A50" s="10">
        <v>14</v>
      </c>
      <c r="B50" s="11">
        <v>2692</v>
      </c>
      <c r="C50" s="11">
        <v>3380</v>
      </c>
      <c r="D50" s="11">
        <v>44365</v>
      </c>
      <c r="E50" s="9"/>
      <c r="F50" s="10">
        <v>14</v>
      </c>
      <c r="G50" s="11">
        <v>2956</v>
      </c>
      <c r="H50" s="11">
        <v>898876</v>
      </c>
      <c r="I50" s="11">
        <v>882272</v>
      </c>
      <c r="J50" s="9"/>
      <c r="K50" s="10">
        <v>14</v>
      </c>
      <c r="L50" s="11">
        <v>2749</v>
      </c>
      <c r="M50" s="11">
        <v>116084</v>
      </c>
      <c r="N50" s="11">
        <v>155274</v>
      </c>
      <c r="O50" s="9"/>
      <c r="P50" s="10">
        <v>14</v>
      </c>
      <c r="Q50" s="11">
        <f t="shared" si="13"/>
        <v>21992</v>
      </c>
      <c r="R50" s="11">
        <f t="shared" si="13"/>
        <v>928672</v>
      </c>
      <c r="S50" s="11">
        <f t="shared" si="13"/>
        <v>1242192</v>
      </c>
    </row>
    <row r="51" spans="1:19" ht="15.75" x14ac:dyDescent="0.25">
      <c r="A51" s="10">
        <v>15</v>
      </c>
      <c r="B51" s="11">
        <v>4052</v>
      </c>
      <c r="C51" s="11">
        <v>6628</v>
      </c>
      <c r="D51" s="11">
        <v>113336</v>
      </c>
      <c r="E51" s="9"/>
      <c r="F51" s="10">
        <v>15</v>
      </c>
      <c r="G51" s="11">
        <v>4412</v>
      </c>
      <c r="H51" s="11"/>
      <c r="I51" s="11"/>
      <c r="J51" s="9"/>
      <c r="K51" s="10">
        <v>15</v>
      </c>
      <c r="L51" s="11">
        <v>4236</v>
      </c>
      <c r="M51" s="11">
        <v>231888</v>
      </c>
      <c r="N51" s="11">
        <v>311457</v>
      </c>
      <c r="O51" s="9"/>
      <c r="P51" s="10">
        <v>15</v>
      </c>
      <c r="Q51" s="11">
        <f t="shared" si="13"/>
        <v>33888</v>
      </c>
      <c r="R51" s="11">
        <f t="shared" si="13"/>
        <v>1855104</v>
      </c>
      <c r="S51" s="11">
        <f t="shared" si="13"/>
        <v>2491656</v>
      </c>
    </row>
    <row r="52" spans="1:19" ht="15.75" x14ac:dyDescent="0.25">
      <c r="A52" s="10">
        <v>16</v>
      </c>
      <c r="B52" s="11">
        <v>6796</v>
      </c>
      <c r="C52" s="11">
        <v>12388</v>
      </c>
      <c r="D52" s="11"/>
      <c r="E52" s="9"/>
      <c r="F52" s="10">
        <v>16</v>
      </c>
      <c r="G52" s="11">
        <v>7608</v>
      </c>
      <c r="H52" s="11"/>
      <c r="I52" s="11"/>
      <c r="J52" s="9"/>
      <c r="K52" s="10">
        <v>16</v>
      </c>
      <c r="L52" s="11">
        <v>6948</v>
      </c>
      <c r="M52" s="11">
        <v>452540</v>
      </c>
      <c r="N52" s="11"/>
      <c r="O52" s="9"/>
      <c r="P52" s="10">
        <v>16</v>
      </c>
      <c r="Q52" s="11">
        <f>L52*8</f>
        <v>55584</v>
      </c>
      <c r="R52" s="11">
        <f>M52*8</f>
        <v>3620320</v>
      </c>
      <c r="S52" s="11"/>
    </row>
    <row r="53" spans="1:19" ht="15.75" x14ac:dyDescent="0.25">
      <c r="A53" s="10">
        <v>17</v>
      </c>
      <c r="B53" s="11">
        <v>12272</v>
      </c>
      <c r="C53" s="11">
        <v>23576</v>
      </c>
      <c r="D53" s="11"/>
      <c r="E53" s="9"/>
      <c r="F53" s="10">
        <v>17</v>
      </c>
      <c r="G53" s="11">
        <v>13000</v>
      </c>
      <c r="H53" s="11"/>
      <c r="I53" s="11"/>
      <c r="J53" s="9"/>
      <c r="K53" s="10">
        <v>17</v>
      </c>
      <c r="L53" s="11">
        <v>12448</v>
      </c>
      <c r="M53" s="11"/>
      <c r="N53" s="11"/>
      <c r="O53" s="9"/>
      <c r="P53" s="10">
        <v>17</v>
      </c>
      <c r="Q53" s="11">
        <f>L53*8</f>
        <v>99584</v>
      </c>
      <c r="R53" s="11">
        <f>M53*8</f>
        <v>0</v>
      </c>
      <c r="S53" s="11"/>
    </row>
    <row r="54" spans="1:19" ht="15.75" x14ac:dyDescent="0.25">
      <c r="A54" s="10">
        <v>18</v>
      </c>
      <c r="B54" s="11">
        <v>23404</v>
      </c>
      <c r="C54" s="11"/>
      <c r="D54" s="11"/>
      <c r="E54" s="9"/>
      <c r="F54" s="10">
        <v>18</v>
      </c>
      <c r="G54" s="11">
        <v>24044</v>
      </c>
      <c r="H54" s="11"/>
      <c r="I54" s="11"/>
      <c r="J54" s="9"/>
      <c r="K54" s="10">
        <v>18</v>
      </c>
      <c r="L54" s="11">
        <v>23508</v>
      </c>
      <c r="M54" s="11"/>
      <c r="N54" s="11"/>
      <c r="O54" s="9"/>
      <c r="P54" s="10">
        <v>18</v>
      </c>
      <c r="Q54" s="11">
        <f>L54*8</f>
        <v>188064</v>
      </c>
      <c r="R54" s="11"/>
      <c r="S54" s="11"/>
    </row>
  </sheetData>
  <mergeCells count="30">
    <mergeCell ref="L42:N42"/>
    <mergeCell ref="P21:P22"/>
    <mergeCell ref="Q21:S21"/>
    <mergeCell ref="P42:P43"/>
    <mergeCell ref="Q42:S42"/>
    <mergeCell ref="L21:N21"/>
    <mergeCell ref="A42:A43"/>
    <mergeCell ref="B42:D42"/>
    <mergeCell ref="F42:F43"/>
    <mergeCell ref="G42:I42"/>
    <mergeCell ref="K21:K22"/>
    <mergeCell ref="K42:K43"/>
    <mergeCell ref="G21:I21"/>
    <mergeCell ref="A20:D20"/>
    <mergeCell ref="A41:D41"/>
    <mergeCell ref="A2:A3"/>
    <mergeCell ref="B2:D2"/>
    <mergeCell ref="F2:F3"/>
    <mergeCell ref="A21:A22"/>
    <mergeCell ref="B21:D21"/>
    <mergeCell ref="F21:F22"/>
    <mergeCell ref="U2:X2"/>
    <mergeCell ref="A1:D1"/>
    <mergeCell ref="F1:I1"/>
    <mergeCell ref="K1:N1"/>
    <mergeCell ref="P2:P3"/>
    <mergeCell ref="Q2:S2"/>
    <mergeCell ref="G2:I2"/>
    <mergeCell ref="K2:K3"/>
    <mergeCell ref="L2:N2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 r:id="rId1"/>
  <headerFooter>
    <oddHeader>&amp;C&amp;"Times New Roman,Обычный"&amp;12&amp;A</oddHeader>
    <oddFooter>&amp;C&amp;"Times New Roman,Обычный"&amp;12Страница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zoomScaleNormal="100" workbookViewId="0">
      <selection activeCell="G30" sqref="G30"/>
    </sheetView>
  </sheetViews>
  <sheetFormatPr defaultRowHeight="15.75" x14ac:dyDescent="0.25"/>
  <cols>
    <col min="1" max="1" width="6.140625" style="9"/>
    <col min="2" max="2" width="18.7109375" style="9" bestFit="1" customWidth="1"/>
    <col min="3" max="3" width="17.42578125" style="9" bestFit="1" customWidth="1"/>
    <col min="4" max="4" width="15.5703125" style="9" bestFit="1" customWidth="1"/>
    <col min="5" max="5" width="20.5703125" style="9" bestFit="1" customWidth="1"/>
    <col min="6" max="6" width="14.28515625" style="9" bestFit="1" customWidth="1"/>
    <col min="7" max="7" width="11.5703125" style="9"/>
    <col min="8" max="8" width="6.42578125" style="9" bestFit="1" customWidth="1"/>
    <col min="9" max="9" width="20.5703125" style="9" bestFit="1" customWidth="1"/>
    <col min="10" max="10" width="14.5703125" style="9" bestFit="1" customWidth="1"/>
    <col min="11" max="11" width="6.42578125" style="9" bestFit="1" customWidth="1"/>
    <col min="12" max="12" width="19" style="9" bestFit="1" customWidth="1"/>
    <col min="13" max="13" width="21" style="9" bestFit="1" customWidth="1"/>
    <col min="14" max="1024" width="11.5703125" style="9"/>
    <col min="1025" max="16384" width="9.140625" style="9"/>
  </cols>
  <sheetData>
    <row r="1" spans="1:13" x14ac:dyDescent="0.25">
      <c r="A1" s="48" t="s">
        <v>12</v>
      </c>
      <c r="B1" s="48"/>
      <c r="C1" s="48"/>
      <c r="D1" s="48"/>
      <c r="E1" s="48"/>
      <c r="F1" s="48"/>
    </row>
    <row r="2" spans="1:13" x14ac:dyDescent="0.25">
      <c r="A2" s="44"/>
      <c r="B2" s="44"/>
      <c r="C2" s="44"/>
      <c r="D2" s="44"/>
      <c r="E2" s="44"/>
      <c r="F2" s="44"/>
    </row>
    <row r="3" spans="1:13" x14ac:dyDescent="0.25">
      <c r="A3" s="47" t="s">
        <v>14</v>
      </c>
      <c r="B3" s="47" t="s">
        <v>20</v>
      </c>
      <c r="C3" s="47"/>
      <c r="D3" s="47"/>
      <c r="E3" s="47"/>
      <c r="F3" s="47"/>
      <c r="K3" s="47" t="s">
        <v>14</v>
      </c>
      <c r="L3" s="47" t="s">
        <v>23</v>
      </c>
      <c r="M3" s="47"/>
    </row>
    <row r="4" spans="1:13" x14ac:dyDescent="0.25">
      <c r="A4" s="47"/>
      <c r="B4" s="10" t="s">
        <v>21</v>
      </c>
      <c r="C4" s="10" t="s">
        <v>22</v>
      </c>
      <c r="D4" s="10" t="s">
        <v>3</v>
      </c>
      <c r="E4" s="10" t="s">
        <v>26</v>
      </c>
      <c r="F4" s="10" t="s">
        <v>2</v>
      </c>
      <c r="K4" s="47"/>
      <c r="L4" s="10" t="s">
        <v>27</v>
      </c>
      <c r="M4" s="10" t="s">
        <v>29</v>
      </c>
    </row>
    <row r="5" spans="1:13" x14ac:dyDescent="0.25">
      <c r="A5" s="10">
        <v>8</v>
      </c>
      <c r="B5" s="18">
        <v>188.42703</v>
      </c>
      <c r="C5" s="18">
        <v>12135.33272</v>
      </c>
      <c r="D5" s="18">
        <v>7594.7960599999997</v>
      </c>
      <c r="E5" s="18">
        <v>34340.78226</v>
      </c>
      <c r="F5" s="18">
        <v>77595.116550000006</v>
      </c>
      <c r="K5" s="10">
        <v>8</v>
      </c>
      <c r="L5" s="19">
        <v>6.0569999999999999E-2</v>
      </c>
      <c r="M5" s="19">
        <v>0.47717399999999999</v>
      </c>
    </row>
    <row r="6" spans="1:13" x14ac:dyDescent="0.25">
      <c r="A6" s="10">
        <v>9</v>
      </c>
      <c r="B6" s="18">
        <v>154.49634</v>
      </c>
      <c r="C6" s="18">
        <v>13801.17575</v>
      </c>
      <c r="D6" s="18">
        <v>6205.3447200000001</v>
      </c>
      <c r="E6" s="18">
        <v>45930.198360000002</v>
      </c>
      <c r="F6" s="18">
        <v>128334.39794</v>
      </c>
      <c r="K6" s="10">
        <v>9</v>
      </c>
      <c r="L6" s="19">
        <v>8.4610000000000005E-2</v>
      </c>
      <c r="M6" s="19">
        <v>0.57062800000000002</v>
      </c>
    </row>
    <row r="7" spans="1:13" x14ac:dyDescent="0.25">
      <c r="A7" s="10">
        <v>10</v>
      </c>
      <c r="B7" s="18">
        <v>128.57527999999999</v>
      </c>
      <c r="C7" s="18">
        <v>27572.75891</v>
      </c>
      <c r="D7" s="18">
        <v>3309.3998799999999</v>
      </c>
      <c r="E7" s="18">
        <v>53672.47739</v>
      </c>
      <c r="F7" s="18">
        <v>108373.93192</v>
      </c>
      <c r="K7" s="10">
        <v>10</v>
      </c>
      <c r="L7" s="19">
        <v>0.13186999999999999</v>
      </c>
      <c r="M7" s="19">
        <v>0.68287699999999996</v>
      </c>
    </row>
    <row r="8" spans="1:13" x14ac:dyDescent="0.25">
      <c r="A8" s="10">
        <v>11</v>
      </c>
      <c r="B8" s="18"/>
      <c r="C8" s="18">
        <v>30153.45796</v>
      </c>
      <c r="D8" s="18">
        <v>19908.463459999999</v>
      </c>
      <c r="E8" s="18">
        <v>38280.50417</v>
      </c>
      <c r="F8" s="18">
        <v>201549.98968999999</v>
      </c>
      <c r="K8" s="10">
        <v>11</v>
      </c>
      <c r="L8" s="19">
        <v>0.24887000000000001</v>
      </c>
      <c r="M8" s="19">
        <v>1.7682709999999999</v>
      </c>
    </row>
    <row r="9" spans="1:13" x14ac:dyDescent="0.25">
      <c r="A9" s="10">
        <v>12</v>
      </c>
      <c r="B9" s="18"/>
      <c r="C9" s="18">
        <v>46363.973960000003</v>
      </c>
      <c r="D9" s="18">
        <v>10333.44952</v>
      </c>
      <c r="E9" s="18">
        <v>67980.110990000001</v>
      </c>
      <c r="F9" s="18">
        <v>218476.80807999999</v>
      </c>
      <c r="K9" s="10">
        <v>12</v>
      </c>
      <c r="L9" s="19">
        <v>0.14027999999999999</v>
      </c>
      <c r="M9" s="19">
        <v>3.4109579999999999</v>
      </c>
    </row>
    <row r="10" spans="1:13" x14ac:dyDescent="0.25">
      <c r="A10" s="10">
        <v>13</v>
      </c>
      <c r="B10" s="18"/>
      <c r="C10" s="18">
        <v>55812.7912</v>
      </c>
      <c r="D10" s="18">
        <v>80066.264200000005</v>
      </c>
      <c r="E10" s="18">
        <v>99632.08567</v>
      </c>
      <c r="F10" s="18">
        <v>284150.88699000003</v>
      </c>
      <c r="K10" s="10">
        <v>13</v>
      </c>
      <c r="L10" s="19">
        <v>0.88351000000000002</v>
      </c>
      <c r="M10" s="19">
        <v>6.3699019999999997</v>
      </c>
    </row>
    <row r="11" spans="1:13" x14ac:dyDescent="0.25">
      <c r="A11" s="10">
        <v>14</v>
      </c>
      <c r="B11" s="18"/>
      <c r="C11" s="18">
        <v>80838.45448</v>
      </c>
      <c r="D11" s="18">
        <v>42511.203110000002</v>
      </c>
      <c r="E11" s="18">
        <v>233002.86332999999</v>
      </c>
      <c r="F11" s="18">
        <v>540329.01771000004</v>
      </c>
      <c r="K11" s="10">
        <v>14</v>
      </c>
      <c r="L11" s="19">
        <v>1.1466799999999999</v>
      </c>
      <c r="M11" s="19"/>
    </row>
    <row r="12" spans="1:13" x14ac:dyDescent="0.25">
      <c r="A12" s="10">
        <v>15</v>
      </c>
      <c r="B12" s="18"/>
      <c r="C12" s="18">
        <v>41824.157120000003</v>
      </c>
      <c r="D12" s="18">
        <v>45795.287210000002</v>
      </c>
      <c r="E12" s="18">
        <v>796393.87584999995</v>
      </c>
      <c r="F12" s="18">
        <v>675303.01986</v>
      </c>
      <c r="K12" s="10">
        <v>15</v>
      </c>
      <c r="L12" s="19">
        <v>0.37302000000000002</v>
      </c>
      <c r="M12" s="19"/>
    </row>
    <row r="13" spans="1:13" x14ac:dyDescent="0.25">
      <c r="A13" s="10">
        <v>16</v>
      </c>
      <c r="B13" s="18"/>
      <c r="C13" s="18">
        <v>41684.172720000002</v>
      </c>
      <c r="D13" s="18">
        <v>60055.617319999998</v>
      </c>
      <c r="E13" s="18">
        <v>923898.87837000005</v>
      </c>
      <c r="F13" s="18">
        <v>878744.19110000005</v>
      </c>
      <c r="K13" s="10">
        <v>16</v>
      </c>
      <c r="L13" s="19">
        <v>2.2314099999999999</v>
      </c>
      <c r="M13" s="19"/>
    </row>
    <row r="14" spans="1:13" x14ac:dyDescent="0.25">
      <c r="A14" s="33"/>
      <c r="B14" s="23"/>
      <c r="C14" s="23"/>
      <c r="D14" s="22"/>
      <c r="E14" s="22"/>
      <c r="F14" s="22"/>
    </row>
    <row r="15" spans="1:13" x14ac:dyDescent="0.25">
      <c r="A15" s="47" t="s">
        <v>14</v>
      </c>
      <c r="B15" s="47" t="s">
        <v>24</v>
      </c>
      <c r="C15" s="47"/>
      <c r="D15" s="47"/>
      <c r="E15" s="47"/>
      <c r="F15" s="47"/>
      <c r="H15" s="47" t="s">
        <v>14</v>
      </c>
      <c r="I15" s="47" t="s">
        <v>25</v>
      </c>
      <c r="J15" s="47"/>
    </row>
    <row r="16" spans="1:13" x14ac:dyDescent="0.25">
      <c r="A16" s="47"/>
      <c r="B16" s="10" t="s">
        <v>21</v>
      </c>
      <c r="C16" s="10" t="s">
        <v>22</v>
      </c>
      <c r="D16" s="10" t="s">
        <v>3</v>
      </c>
      <c r="E16" s="10" t="s">
        <v>26</v>
      </c>
      <c r="F16" s="10" t="s">
        <v>2</v>
      </c>
      <c r="H16" s="47"/>
      <c r="I16" s="10" t="s">
        <v>26</v>
      </c>
      <c r="J16" s="10" t="s">
        <v>2</v>
      </c>
    </row>
    <row r="17" spans="1:10" x14ac:dyDescent="0.25">
      <c r="A17" s="10">
        <v>8</v>
      </c>
      <c r="B17" s="10">
        <v>11.014049999999999</v>
      </c>
      <c r="C17" s="18">
        <v>0.22688</v>
      </c>
      <c r="D17" s="18">
        <v>0.34150000000000003</v>
      </c>
      <c r="E17" s="18">
        <v>7.2849999999999998E-2</v>
      </c>
      <c r="F17" s="18">
        <v>2.6780000000000002E-2</v>
      </c>
      <c r="H17" s="10">
        <v>8</v>
      </c>
      <c r="I17" s="10">
        <f t="shared" ref="I17:I25" si="0">LOG(E17)</f>
        <v>-1.1375704438939911</v>
      </c>
      <c r="J17" s="10">
        <f t="shared" ref="J17:J25" si="1">LOG(F17)</f>
        <v>-1.5721894273240098</v>
      </c>
    </row>
    <row r="18" spans="1:10" x14ac:dyDescent="0.25">
      <c r="A18" s="10">
        <v>9</v>
      </c>
      <c r="B18" s="18">
        <v>33.569769999999998</v>
      </c>
      <c r="C18" s="18">
        <v>0.33039000000000002</v>
      </c>
      <c r="D18" s="18">
        <v>0.67459000000000002</v>
      </c>
      <c r="E18" s="18">
        <v>0.12579000000000001</v>
      </c>
      <c r="F18" s="18">
        <v>3.3099999999999997E-2</v>
      </c>
      <c r="H18" s="10">
        <v>9</v>
      </c>
      <c r="I18" s="10">
        <f t="shared" si="0"/>
        <v>-0.90035388287676932</v>
      </c>
      <c r="J18" s="10">
        <f t="shared" si="1"/>
        <v>-1.4801720062242814</v>
      </c>
    </row>
    <row r="19" spans="1:10" x14ac:dyDescent="0.25">
      <c r="A19" s="10">
        <v>10</v>
      </c>
      <c r="B19" s="18">
        <v>65.202799999999996</v>
      </c>
      <c r="C19" s="18">
        <v>0.32723999999999998</v>
      </c>
      <c r="D19" s="18">
        <v>2.8199399999999999</v>
      </c>
      <c r="E19" s="18">
        <v>0.12766</v>
      </c>
      <c r="F19" s="18">
        <v>8.3309999999999995E-2</v>
      </c>
      <c r="H19" s="10">
        <v>10</v>
      </c>
      <c r="I19" s="10">
        <f t="shared" si="0"/>
        <v>-0.89394515990621359</v>
      </c>
      <c r="J19" s="10">
        <f t="shared" si="1"/>
        <v>-1.07930286553008</v>
      </c>
    </row>
    <row r="20" spans="1:10" x14ac:dyDescent="0.25">
      <c r="A20" s="10">
        <v>11</v>
      </c>
      <c r="B20" s="18"/>
      <c r="C20" s="18">
        <v>1.03843</v>
      </c>
      <c r="D20" s="18">
        <v>1.5852599999999999</v>
      </c>
      <c r="E20" s="18">
        <v>0.51476999999999995</v>
      </c>
      <c r="F20" s="18">
        <v>0.10079</v>
      </c>
      <c r="H20" s="10">
        <v>11</v>
      </c>
      <c r="I20" s="10">
        <f t="shared" si="0"/>
        <v>-0.2883867710413493</v>
      </c>
      <c r="J20" s="10">
        <f t="shared" si="1"/>
        <v>-0.99658255479780633</v>
      </c>
    </row>
    <row r="21" spans="1:10" x14ac:dyDescent="0.25">
      <c r="A21" s="10">
        <v>12</v>
      </c>
      <c r="B21" s="18"/>
      <c r="C21" s="18">
        <v>0.80110999999999999</v>
      </c>
      <c r="D21" s="18">
        <v>6.0541900000000002</v>
      </c>
      <c r="E21" s="18">
        <v>0.11237999999999999</v>
      </c>
      <c r="F21" s="18">
        <v>0.15959000000000001</v>
      </c>
      <c r="H21" s="10">
        <v>12</v>
      </c>
      <c r="I21" s="10">
        <f t="shared" si="0"/>
        <v>-0.94931097224111904</v>
      </c>
      <c r="J21" s="10">
        <f t="shared" si="1"/>
        <v>-0.7969943252715167</v>
      </c>
    </row>
    <row r="22" spans="1:10" x14ac:dyDescent="0.25">
      <c r="A22" s="10">
        <v>13</v>
      </c>
      <c r="B22" s="18"/>
      <c r="C22" s="18">
        <v>1.5862000000000001</v>
      </c>
      <c r="D22" s="18">
        <v>1.12785</v>
      </c>
      <c r="E22" s="18">
        <v>0.88395000000000001</v>
      </c>
      <c r="F22" s="18">
        <v>0.23819000000000001</v>
      </c>
      <c r="H22" s="10">
        <v>13</v>
      </c>
      <c r="I22" s="10">
        <f t="shared" si="0"/>
        <v>-5.3572299849169558E-2</v>
      </c>
      <c r="J22" s="10">
        <f t="shared" si="1"/>
        <v>-0.62307647558197055</v>
      </c>
    </row>
    <row r="23" spans="1:10" x14ac:dyDescent="0.25">
      <c r="A23" s="10">
        <v>14</v>
      </c>
      <c r="B23" s="18"/>
      <c r="C23" s="18">
        <v>2.3721899999999998</v>
      </c>
      <c r="D23" s="18">
        <v>6.67</v>
      </c>
      <c r="E23" s="18">
        <v>2.1782900000000001</v>
      </c>
      <c r="F23" s="18">
        <v>0.29321999999999998</v>
      </c>
      <c r="H23" s="10">
        <v>14</v>
      </c>
      <c r="I23" s="10">
        <f t="shared" si="0"/>
        <v>0.33811569774101485</v>
      </c>
      <c r="J23" s="10">
        <f t="shared" si="1"/>
        <v>-0.53280641058818456</v>
      </c>
    </row>
    <row r="24" spans="1:10" x14ac:dyDescent="0.25">
      <c r="A24" s="10">
        <v>15</v>
      </c>
      <c r="B24" s="18"/>
      <c r="C24" s="18">
        <v>10.756589999999999</v>
      </c>
      <c r="D24" s="18">
        <v>5.7398800000000003</v>
      </c>
      <c r="E24" s="18">
        <v>2.5649999999999999</v>
      </c>
      <c r="F24" s="18">
        <v>4.0271999999999997</v>
      </c>
      <c r="H24" s="10">
        <v>15</v>
      </c>
      <c r="I24" s="10">
        <f t="shared" si="0"/>
        <v>0.40908736944783508</v>
      </c>
      <c r="J24" s="10">
        <f t="shared" si="1"/>
        <v>0.6050031982042875</v>
      </c>
    </row>
    <row r="25" spans="1:10" x14ac:dyDescent="0.25">
      <c r="A25" s="10">
        <v>16</v>
      </c>
      <c r="B25" s="18"/>
      <c r="C25" s="18">
        <v>12.954129999999999</v>
      </c>
      <c r="D25" s="18">
        <v>10.35899</v>
      </c>
      <c r="E25" s="18">
        <v>1.0352699999999999</v>
      </c>
      <c r="F25" s="18">
        <v>0.80276000000000003</v>
      </c>
      <c r="H25" s="10">
        <v>16</v>
      </c>
      <c r="I25" s="10">
        <f t="shared" si="0"/>
        <v>1.5053629230670433E-2</v>
      </c>
      <c r="J25" s="10">
        <f t="shared" si="1"/>
        <v>-9.5414275711296265E-2</v>
      </c>
    </row>
    <row r="37" spans="1:4" x14ac:dyDescent="0.25">
      <c r="A37" s="26">
        <v>17</v>
      </c>
      <c r="B37" s="28"/>
      <c r="C37" s="29"/>
      <c r="D37" s="29"/>
    </row>
    <row r="38" spans="1:4" x14ac:dyDescent="0.25">
      <c r="A38" s="26">
        <v>18</v>
      </c>
      <c r="B38" s="28"/>
      <c r="C38" s="29"/>
      <c r="D38" s="29"/>
    </row>
    <row r="39" spans="1:4" x14ac:dyDescent="0.25">
      <c r="A39" s="26">
        <v>19</v>
      </c>
      <c r="B39" s="28"/>
      <c r="C39" s="29"/>
      <c r="D39" s="29"/>
    </row>
    <row r="40" spans="1:4" x14ac:dyDescent="0.25">
      <c r="A40" s="26">
        <v>20</v>
      </c>
      <c r="B40" s="28"/>
      <c r="C40" s="29"/>
      <c r="D40" s="29"/>
    </row>
  </sheetData>
  <mergeCells count="9">
    <mergeCell ref="H15:H16"/>
    <mergeCell ref="I15:J15"/>
    <mergeCell ref="K3:K4"/>
    <mergeCell ref="L3:M3"/>
    <mergeCell ref="A1:F1"/>
    <mergeCell ref="A3:A4"/>
    <mergeCell ref="B3:F3"/>
    <mergeCell ref="A15:A16"/>
    <mergeCell ref="B15:F15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zoomScaleNormal="100" workbookViewId="0">
      <selection activeCell="F14" sqref="F14"/>
    </sheetView>
  </sheetViews>
  <sheetFormatPr defaultRowHeight="12.75" x14ac:dyDescent="0.2"/>
  <cols>
    <col min="1" max="1" width="6.85546875" bestFit="1" customWidth="1"/>
    <col min="2" max="2" width="19.85546875" bestFit="1" customWidth="1"/>
    <col min="3" max="3" width="18.7109375" bestFit="1" customWidth="1"/>
    <col min="4" max="4" width="16.5703125" bestFit="1" customWidth="1"/>
    <col min="5" max="5" width="22" bestFit="1" customWidth="1"/>
    <col min="6" max="6" width="17.140625" bestFit="1" customWidth="1"/>
    <col min="7" max="7" width="11.5703125"/>
    <col min="8" max="8" width="6.28515625" bestFit="1" customWidth="1"/>
    <col min="9" max="9" width="22" bestFit="1" customWidth="1"/>
    <col min="10" max="10" width="15.28515625" customWidth="1"/>
    <col min="11" max="11" width="5.85546875" bestFit="1" customWidth="1"/>
    <col min="12" max="12" width="19.5703125" bestFit="1" customWidth="1"/>
    <col min="13" max="13" width="21.5703125" bestFit="1" customWidth="1"/>
    <col min="14" max="14" width="22" bestFit="1" customWidth="1"/>
    <col min="15" max="1025" width="11.5703125"/>
  </cols>
  <sheetData>
    <row r="1" spans="1:14" x14ac:dyDescent="0.2">
      <c r="A1" s="46" t="s">
        <v>6</v>
      </c>
      <c r="B1" s="46"/>
      <c r="C1" s="46"/>
      <c r="D1" s="46"/>
      <c r="E1" s="46"/>
      <c r="F1" s="46"/>
    </row>
    <row r="2" spans="1:14" x14ac:dyDescent="0.2">
      <c r="A2" s="1"/>
      <c r="B2" s="1"/>
      <c r="C2" s="1"/>
      <c r="D2" s="1"/>
      <c r="E2" s="1"/>
      <c r="F2" s="1"/>
    </row>
    <row r="3" spans="1:14" ht="15.75" x14ac:dyDescent="0.25">
      <c r="A3" s="47" t="s">
        <v>14</v>
      </c>
      <c r="B3" s="47" t="s">
        <v>20</v>
      </c>
      <c r="C3" s="47"/>
      <c r="D3" s="47"/>
      <c r="E3" s="47"/>
      <c r="F3" s="47"/>
      <c r="G3" s="9"/>
      <c r="H3" s="9"/>
      <c r="I3" s="9"/>
      <c r="J3" s="9"/>
      <c r="K3" s="9"/>
      <c r="L3" s="9"/>
      <c r="M3" s="9"/>
      <c r="N3" s="9"/>
    </row>
    <row r="4" spans="1:14" ht="15.75" x14ac:dyDescent="0.25">
      <c r="A4" s="47"/>
      <c r="B4" s="10" t="s">
        <v>21</v>
      </c>
      <c r="C4" s="10" t="s">
        <v>22</v>
      </c>
      <c r="D4" s="10" t="s">
        <v>3</v>
      </c>
      <c r="E4" s="10" t="s">
        <v>26</v>
      </c>
      <c r="F4" s="10" t="s">
        <v>2</v>
      </c>
      <c r="G4" s="9"/>
      <c r="H4" s="9"/>
      <c r="I4" s="9"/>
      <c r="J4" s="9"/>
      <c r="K4" s="47" t="s">
        <v>14</v>
      </c>
      <c r="L4" s="47" t="s">
        <v>23</v>
      </c>
      <c r="M4" s="47"/>
      <c r="N4" s="47"/>
    </row>
    <row r="5" spans="1:14" ht="15.75" x14ac:dyDescent="0.25">
      <c r="A5" s="10">
        <v>8</v>
      </c>
      <c r="B5" s="18">
        <v>298385.94524999999</v>
      </c>
      <c r="C5" s="18">
        <v>1806505.6975799999</v>
      </c>
      <c r="D5" s="18">
        <v>2691082.26566</v>
      </c>
      <c r="E5" s="18">
        <v>1793305.76033</v>
      </c>
      <c r="F5" s="18">
        <v>6179809.0589899998</v>
      </c>
      <c r="G5" s="9"/>
      <c r="H5" s="9"/>
      <c r="I5" s="9"/>
      <c r="J5" s="9"/>
      <c r="K5" s="47"/>
      <c r="L5" s="10" t="s">
        <v>27</v>
      </c>
      <c r="M5" s="10" t="s">
        <v>28</v>
      </c>
      <c r="N5" s="10" t="s">
        <v>29</v>
      </c>
    </row>
    <row r="6" spans="1:14" ht="15.75" x14ac:dyDescent="0.25">
      <c r="A6" s="10">
        <v>9</v>
      </c>
      <c r="B6" s="18">
        <v>383360.04668999999</v>
      </c>
      <c r="C6" s="18">
        <v>3070712.5759000001</v>
      </c>
      <c r="D6" s="18">
        <v>2259384.0625200002</v>
      </c>
      <c r="E6" s="18">
        <v>8980590.2686899994</v>
      </c>
      <c r="F6" s="18">
        <v>9722619.7985299993</v>
      </c>
      <c r="G6" s="9"/>
      <c r="H6" s="9"/>
      <c r="I6" s="9"/>
      <c r="J6" s="9"/>
      <c r="K6" s="10">
        <v>8</v>
      </c>
      <c r="L6" s="19">
        <v>1.99E-3</v>
      </c>
      <c r="M6" s="19">
        <v>3.6999999999999999E-4</v>
      </c>
      <c r="N6" s="19">
        <v>0.27807399999999999</v>
      </c>
    </row>
    <row r="7" spans="1:14" ht="15.75" x14ac:dyDescent="0.25">
      <c r="A7" s="10">
        <v>10</v>
      </c>
      <c r="B7" s="18">
        <v>489294.65229</v>
      </c>
      <c r="C7" s="18">
        <v>2713503.5236300002</v>
      </c>
      <c r="D7" s="18">
        <v>1863338.2760000001</v>
      </c>
      <c r="E7" s="18">
        <v>12333000.13209</v>
      </c>
      <c r="F7" s="18">
        <v>30326335.717560001</v>
      </c>
      <c r="G7" s="9"/>
      <c r="H7" s="9"/>
      <c r="I7" s="9"/>
      <c r="J7" s="9"/>
      <c r="K7" s="10">
        <v>9</v>
      </c>
      <c r="L7" s="19">
        <v>9.5E-4</v>
      </c>
      <c r="M7" s="19">
        <v>1.01E-3</v>
      </c>
      <c r="N7" s="19">
        <v>0.32483499999999998</v>
      </c>
    </row>
    <row r="8" spans="1:14" ht="15.75" x14ac:dyDescent="0.25">
      <c r="A8" s="10">
        <v>11</v>
      </c>
      <c r="B8" s="18">
        <v>493167.77114999999</v>
      </c>
      <c r="C8" s="18">
        <v>2871357.3131400002</v>
      </c>
      <c r="D8" s="18">
        <v>1498038.2973499999</v>
      </c>
      <c r="E8" s="18">
        <v>13007665.059119999</v>
      </c>
      <c r="F8" s="18">
        <v>27537505.000349998</v>
      </c>
      <c r="G8" s="9"/>
      <c r="H8" s="9"/>
      <c r="I8" s="9"/>
      <c r="J8" s="9"/>
      <c r="K8" s="10">
        <v>10</v>
      </c>
      <c r="L8" s="19">
        <v>9.5E-4</v>
      </c>
      <c r="M8" s="19">
        <v>1.9599999999999999E-3</v>
      </c>
      <c r="N8" s="19">
        <v>0.35720299999999999</v>
      </c>
    </row>
    <row r="9" spans="1:14" ht="15.75" x14ac:dyDescent="0.25">
      <c r="A9" s="10">
        <v>12</v>
      </c>
      <c r="B9" s="18">
        <v>593537.51515999995</v>
      </c>
      <c r="C9" s="18">
        <v>2861496.6779100001</v>
      </c>
      <c r="D9" s="18">
        <v>1268319.9382799999</v>
      </c>
      <c r="E9" s="18">
        <v>14015801.904139999</v>
      </c>
      <c r="F9" s="18">
        <v>27296713.698509999</v>
      </c>
      <c r="G9" s="9"/>
      <c r="H9" s="9"/>
      <c r="I9" s="9"/>
      <c r="J9" s="9"/>
      <c r="K9" s="10">
        <v>11</v>
      </c>
      <c r="L9" s="19">
        <v>2.9199999999999999E-3</v>
      </c>
      <c r="M9" s="19">
        <v>1.5299999999999999E-3</v>
      </c>
      <c r="N9" s="19">
        <v>0.33169300000000002</v>
      </c>
    </row>
    <row r="10" spans="1:14" ht="15.75" x14ac:dyDescent="0.25">
      <c r="A10" s="10">
        <v>13</v>
      </c>
      <c r="B10" s="18">
        <v>650259.99939000001</v>
      </c>
      <c r="C10" s="18">
        <v>3123896.5695099998</v>
      </c>
      <c r="D10" s="18">
        <v>1227451.3353599999</v>
      </c>
      <c r="E10" s="18">
        <v>12534990.59008</v>
      </c>
      <c r="F10" s="18">
        <v>28443744.728700001</v>
      </c>
      <c r="G10" s="9"/>
      <c r="H10" s="9"/>
      <c r="I10" s="9"/>
      <c r="J10" s="9"/>
      <c r="K10" s="10">
        <v>12</v>
      </c>
      <c r="L10" s="19">
        <v>3.0699999999999998E-3</v>
      </c>
      <c r="M10" s="19">
        <v>3.15E-3</v>
      </c>
      <c r="N10" s="19">
        <v>0.38383800000000001</v>
      </c>
    </row>
    <row r="11" spans="1:14" ht="15.75" x14ac:dyDescent="0.25">
      <c r="A11" s="10">
        <v>14</v>
      </c>
      <c r="B11" s="18">
        <v>782614.00118999998</v>
      </c>
      <c r="C11" s="18">
        <v>3097621.5976900002</v>
      </c>
      <c r="D11" s="18">
        <v>895117.02567</v>
      </c>
      <c r="E11" s="18">
        <v>11191983.398469999</v>
      </c>
      <c r="F11" s="18">
        <v>30586169.683320001</v>
      </c>
      <c r="G11" s="9"/>
      <c r="H11" s="9"/>
      <c r="I11" s="9"/>
      <c r="J11" s="9"/>
      <c r="K11" s="10">
        <v>13</v>
      </c>
      <c r="L11" s="19">
        <v>9.1900000000000003E-3</v>
      </c>
      <c r="M11" s="19">
        <v>5.8599999999999998E-3</v>
      </c>
      <c r="N11" s="19">
        <v>0.48392499999999999</v>
      </c>
    </row>
    <row r="12" spans="1:14" ht="15.75" x14ac:dyDescent="0.25">
      <c r="A12" s="10">
        <v>15</v>
      </c>
      <c r="B12" s="18">
        <v>713254.40874999994</v>
      </c>
      <c r="C12" s="18">
        <v>3046791.45432</v>
      </c>
      <c r="D12" s="18">
        <v>420978.65409000003</v>
      </c>
      <c r="E12" s="18">
        <v>12206352.651350001</v>
      </c>
      <c r="F12" s="18">
        <v>31138816.98601</v>
      </c>
      <c r="G12" s="9"/>
      <c r="H12" s="9"/>
      <c r="I12" s="9"/>
      <c r="J12" s="9"/>
      <c r="K12" s="10">
        <v>14</v>
      </c>
      <c r="L12" s="19">
        <v>1.857E-2</v>
      </c>
      <c r="M12" s="19">
        <v>8.6E-3</v>
      </c>
      <c r="N12" s="19">
        <v>0.64058000000000004</v>
      </c>
    </row>
    <row r="13" spans="1:14" ht="15.75" x14ac:dyDescent="0.25">
      <c r="A13" s="10">
        <v>16</v>
      </c>
      <c r="B13" s="18">
        <v>658455.25323000003</v>
      </c>
      <c r="C13" s="18">
        <v>2664161.14861</v>
      </c>
      <c r="D13" s="18">
        <v>261334.04157</v>
      </c>
      <c r="E13" s="18">
        <v>11614947.976530001</v>
      </c>
      <c r="F13" s="18">
        <v>30269980.254549999</v>
      </c>
      <c r="G13" s="9"/>
      <c r="H13" s="9"/>
      <c r="I13" s="9"/>
      <c r="J13" s="9"/>
      <c r="K13" s="10">
        <v>15</v>
      </c>
      <c r="L13" s="19">
        <v>2.6419999999999999E-2</v>
      </c>
      <c r="M13" s="19">
        <v>2.6110000000000001E-2</v>
      </c>
      <c r="N13" s="19">
        <v>1.14835</v>
      </c>
    </row>
    <row r="14" spans="1:14" ht="15.75" x14ac:dyDescent="0.25">
      <c r="A14" s="10">
        <v>17</v>
      </c>
      <c r="B14" s="18">
        <v>689195.91229999997</v>
      </c>
      <c r="C14" s="18">
        <v>2666693.6553500001</v>
      </c>
      <c r="D14" s="18">
        <v>163390.95699000001</v>
      </c>
      <c r="E14" s="18">
        <v>11548551.748950001</v>
      </c>
      <c r="F14" s="18">
        <v>29086070.25491</v>
      </c>
      <c r="G14" s="9"/>
      <c r="H14" s="9"/>
      <c r="I14" s="9"/>
      <c r="J14" s="9"/>
      <c r="K14" s="10">
        <v>16</v>
      </c>
      <c r="L14" s="19">
        <v>5.3859999999999998E-2</v>
      </c>
      <c r="M14" s="19">
        <v>3.4090000000000002E-2</v>
      </c>
      <c r="N14" s="19">
        <v>2.3672680000000001</v>
      </c>
    </row>
    <row r="15" spans="1:14" ht="15.75" x14ac:dyDescent="0.25">
      <c r="A15" s="10">
        <v>18</v>
      </c>
      <c r="B15" s="18">
        <v>657779.14110999997</v>
      </c>
      <c r="C15" s="18">
        <v>2621130.8177200002</v>
      </c>
      <c r="D15" s="18">
        <v>80452.547399999996</v>
      </c>
      <c r="E15" s="18">
        <v>11141685.145850001</v>
      </c>
      <c r="F15" s="18">
        <v>28334003.415150002</v>
      </c>
      <c r="G15" s="9"/>
      <c r="H15" s="9"/>
      <c r="I15" s="9"/>
      <c r="J15" s="9"/>
      <c r="K15" s="10">
        <v>17</v>
      </c>
      <c r="L15" s="19">
        <v>0.1555</v>
      </c>
      <c r="M15" s="19">
        <v>6.8140000000000006E-2</v>
      </c>
      <c r="N15" s="19">
        <v>4.666601</v>
      </c>
    </row>
    <row r="16" spans="1:14" ht="15.75" x14ac:dyDescent="0.25">
      <c r="A16" s="10">
        <v>19</v>
      </c>
      <c r="B16" s="18">
        <v>691010.98349000001</v>
      </c>
      <c r="C16" s="18">
        <v>2516090.9759800001</v>
      </c>
      <c r="D16" s="18">
        <v>33230.735050000003</v>
      </c>
      <c r="E16" s="18">
        <v>10034071.703849999</v>
      </c>
      <c r="F16" s="18">
        <v>27002795.17788</v>
      </c>
      <c r="G16" s="9"/>
      <c r="H16" s="9"/>
      <c r="I16" s="9"/>
      <c r="J16" s="9"/>
      <c r="K16" s="10">
        <v>18</v>
      </c>
      <c r="L16" s="19">
        <v>0.22403999999999999</v>
      </c>
      <c r="M16" s="19">
        <v>0.17831</v>
      </c>
      <c r="N16" s="19"/>
    </row>
    <row r="17" spans="1:14" ht="15.75" x14ac:dyDescent="0.25">
      <c r="A17" s="10">
        <v>20</v>
      </c>
      <c r="B17" s="18">
        <v>667808.90102999995</v>
      </c>
      <c r="C17" s="18">
        <v>2952882.2935700002</v>
      </c>
      <c r="D17" s="18">
        <v>16662.222689999999</v>
      </c>
      <c r="E17" s="18">
        <v>10427294.68705</v>
      </c>
      <c r="F17" s="18">
        <v>25546459.36442</v>
      </c>
      <c r="G17" s="9"/>
      <c r="H17" s="9"/>
      <c r="I17" s="9"/>
      <c r="J17" s="9"/>
      <c r="K17" s="10">
        <v>19</v>
      </c>
      <c r="L17" s="19">
        <v>0.52666999999999997</v>
      </c>
      <c r="M17" s="19">
        <v>0.35383999999999999</v>
      </c>
      <c r="N17" s="19"/>
    </row>
    <row r="18" spans="1:14" ht="15.75" x14ac:dyDescent="0.25">
      <c r="A18" s="10">
        <v>21</v>
      </c>
      <c r="B18" s="18"/>
      <c r="C18" s="20"/>
      <c r="D18" s="18"/>
      <c r="E18" s="18">
        <v>10273989.75293</v>
      </c>
      <c r="F18" s="18">
        <v>24174371.952440001</v>
      </c>
      <c r="G18" s="9"/>
      <c r="H18" s="9"/>
      <c r="I18" s="9"/>
      <c r="J18" s="9"/>
      <c r="K18" s="10">
        <v>20</v>
      </c>
      <c r="L18" s="19">
        <v>1.1195900000000001</v>
      </c>
      <c r="M18" s="19">
        <v>0.69174999999999998</v>
      </c>
      <c r="N18" s="19"/>
    </row>
    <row r="19" spans="1:14" ht="15.75" x14ac:dyDescent="0.25">
      <c r="A19" s="10">
        <v>22</v>
      </c>
      <c r="B19" s="18"/>
      <c r="C19" s="20"/>
      <c r="D19" s="18"/>
      <c r="E19" s="18">
        <v>10190246.0615</v>
      </c>
      <c r="F19" s="18">
        <v>22220766.0594</v>
      </c>
      <c r="G19" s="9"/>
      <c r="H19" s="9"/>
      <c r="I19" s="9"/>
      <c r="J19" s="9"/>
      <c r="K19" s="10">
        <v>21</v>
      </c>
      <c r="L19" s="19">
        <v>2.1898900000000001</v>
      </c>
      <c r="M19" s="19">
        <v>1.4360299999999999</v>
      </c>
      <c r="N19" s="19"/>
    </row>
    <row r="20" spans="1:14" ht="15.75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10">
        <v>22</v>
      </c>
      <c r="L20" s="19">
        <v>4.3268300000000002</v>
      </c>
      <c r="M20" s="19">
        <v>2.98123</v>
      </c>
      <c r="N20" s="19"/>
    </row>
    <row r="21" spans="1:14" ht="15.75" x14ac:dyDescent="0.25">
      <c r="A21" s="47" t="s">
        <v>14</v>
      </c>
      <c r="B21" s="47" t="s">
        <v>24</v>
      </c>
      <c r="C21" s="47"/>
      <c r="D21" s="47"/>
      <c r="E21" s="47"/>
      <c r="F21" s="47"/>
      <c r="G21" s="9"/>
      <c r="H21" s="47" t="s">
        <v>14</v>
      </c>
      <c r="I21" s="47" t="s">
        <v>25</v>
      </c>
      <c r="J21" s="47"/>
      <c r="K21" s="9"/>
      <c r="L21" s="9"/>
      <c r="M21" s="9"/>
      <c r="N21" s="9"/>
    </row>
    <row r="22" spans="1:14" ht="15.75" x14ac:dyDescent="0.25">
      <c r="A22" s="47"/>
      <c r="B22" s="10" t="s">
        <v>21</v>
      </c>
      <c r="C22" s="10" t="s">
        <v>22</v>
      </c>
      <c r="D22" s="10" t="s">
        <v>3</v>
      </c>
      <c r="E22" s="10" t="s">
        <v>26</v>
      </c>
      <c r="F22" s="10" t="s">
        <v>2</v>
      </c>
      <c r="G22" s="9"/>
      <c r="H22" s="47"/>
      <c r="I22" s="10" t="s">
        <v>26</v>
      </c>
      <c r="J22" s="10" t="s">
        <v>2</v>
      </c>
      <c r="K22" s="9"/>
      <c r="L22" s="9"/>
      <c r="M22" s="9"/>
      <c r="N22" s="9"/>
    </row>
    <row r="23" spans="1:14" ht="15.75" x14ac:dyDescent="0.25">
      <c r="A23" s="10">
        <v>8</v>
      </c>
      <c r="B23" s="10">
        <v>8.8199999999999997E-3</v>
      </c>
      <c r="C23" s="18">
        <v>1.1199999999999999E-3</v>
      </c>
      <c r="D23" s="18">
        <v>1.73E-3</v>
      </c>
      <c r="E23" s="10">
        <v>1.4E-3</v>
      </c>
      <c r="F23" s="18">
        <v>3.8000000000000002E-4</v>
      </c>
      <c r="G23" s="9"/>
      <c r="H23" s="10">
        <v>8</v>
      </c>
      <c r="I23" s="10">
        <f t="shared" ref="I23:I37" si="0">LOG(E23)</f>
        <v>-2.8538719643217618</v>
      </c>
      <c r="J23" s="10">
        <f t="shared" ref="J23:J37" si="1">LOG(F23)</f>
        <v>-3.4202164033831899</v>
      </c>
      <c r="K23" s="9"/>
      <c r="L23" s="9"/>
      <c r="M23" s="9"/>
      <c r="N23" s="9"/>
    </row>
    <row r="24" spans="1:14" ht="15.75" x14ac:dyDescent="0.25">
      <c r="A24" s="10">
        <v>9</v>
      </c>
      <c r="B24" s="18">
        <v>7.4400000000000004E-3</v>
      </c>
      <c r="C24" s="18">
        <v>1.9300000000000001E-3</v>
      </c>
      <c r="D24" s="18">
        <v>4.5100000000000001E-3</v>
      </c>
      <c r="E24" s="18">
        <v>5.6999999999999998E-4</v>
      </c>
      <c r="F24" s="18">
        <v>5.1000000000000004E-4</v>
      </c>
      <c r="G24" s="9"/>
      <c r="H24" s="10">
        <v>9</v>
      </c>
      <c r="I24" s="10">
        <f t="shared" si="0"/>
        <v>-3.2441251443275085</v>
      </c>
      <c r="J24" s="10">
        <f t="shared" si="1"/>
        <v>-3.2924298239020637</v>
      </c>
      <c r="K24" s="9"/>
      <c r="L24" s="9"/>
      <c r="M24" s="9"/>
      <c r="N24" s="9"/>
    </row>
    <row r="25" spans="1:14" ht="15.75" x14ac:dyDescent="0.25">
      <c r="A25" s="10">
        <v>10</v>
      </c>
      <c r="B25" s="18">
        <v>1.6910000000000001E-2</v>
      </c>
      <c r="C25" s="18">
        <v>4.8599999999999997E-3</v>
      </c>
      <c r="D25" s="18">
        <v>8.5800000000000008E-3</v>
      </c>
      <c r="E25" s="18">
        <v>6.8000000000000005E-4</v>
      </c>
      <c r="F25" s="18">
        <v>3.2000000000000003E-4</v>
      </c>
      <c r="G25" s="9"/>
      <c r="H25" s="10">
        <v>10</v>
      </c>
      <c r="I25" s="10">
        <f t="shared" si="0"/>
        <v>-3.1674910872937638</v>
      </c>
      <c r="J25" s="10">
        <f t="shared" si="1"/>
        <v>-3.4948500216800942</v>
      </c>
      <c r="K25" s="9"/>
      <c r="L25" s="9"/>
      <c r="M25" s="9"/>
      <c r="N25" s="9"/>
    </row>
    <row r="26" spans="1:14" ht="15.75" x14ac:dyDescent="0.25">
      <c r="A26" s="10">
        <v>11</v>
      </c>
      <c r="B26" s="18">
        <v>3.3550000000000003E-2</v>
      </c>
      <c r="C26" s="18">
        <v>5.5799999999999999E-3</v>
      </c>
      <c r="D26" s="18">
        <v>1.503E-2</v>
      </c>
      <c r="E26" s="18">
        <v>1.9300000000000001E-3</v>
      </c>
      <c r="F26" s="18">
        <v>6.8999999999999997E-4</v>
      </c>
      <c r="G26" s="9"/>
      <c r="H26" s="10">
        <v>11</v>
      </c>
      <c r="I26" s="10">
        <f t="shared" si="0"/>
        <v>-2.7144426909922261</v>
      </c>
      <c r="J26" s="10">
        <f t="shared" si="1"/>
        <v>-3.1611509092627448</v>
      </c>
      <c r="K26" s="9"/>
      <c r="L26" s="9"/>
      <c r="M26" s="9"/>
      <c r="N26" s="9"/>
    </row>
    <row r="27" spans="1:14" ht="15.75" x14ac:dyDescent="0.25">
      <c r="A27" s="10">
        <v>12</v>
      </c>
      <c r="B27" s="18">
        <v>8.7429999999999994E-2</v>
      </c>
      <c r="C27" s="18">
        <v>1.8020000000000001E-2</v>
      </c>
      <c r="D27" s="18">
        <v>3.6479999999999999E-2</v>
      </c>
      <c r="E27" s="18">
        <v>2.47E-3</v>
      </c>
      <c r="F27" s="18">
        <v>1.5200000000000001E-3</v>
      </c>
      <c r="G27" s="9"/>
      <c r="H27" s="10">
        <v>12</v>
      </c>
      <c r="I27" s="10">
        <f t="shared" si="0"/>
        <v>-2.6073030467403342</v>
      </c>
      <c r="J27" s="10">
        <f t="shared" si="1"/>
        <v>-2.8181564120552274</v>
      </c>
      <c r="K27" s="9"/>
      <c r="L27" s="9"/>
      <c r="M27" s="9"/>
      <c r="N27" s="9"/>
    </row>
    <row r="28" spans="1:14" ht="15.75" x14ac:dyDescent="0.25">
      <c r="A28" s="10">
        <v>13</v>
      </c>
      <c r="B28" s="18">
        <v>0.13503000000000001</v>
      </c>
      <c r="C28" s="18">
        <v>3.1E-2</v>
      </c>
      <c r="D28" s="18">
        <v>5.8709999999999998E-2</v>
      </c>
      <c r="E28" s="18">
        <v>7.9000000000000008E-3</v>
      </c>
      <c r="F28" s="18">
        <v>2.8300000000000001E-3</v>
      </c>
      <c r="G28" s="9"/>
      <c r="H28" s="10">
        <v>13</v>
      </c>
      <c r="I28" s="10">
        <f t="shared" si="0"/>
        <v>-2.1023729087095586</v>
      </c>
      <c r="J28" s="10">
        <f t="shared" si="1"/>
        <v>-2.5482135644757098</v>
      </c>
      <c r="K28" s="9"/>
      <c r="L28" s="9"/>
      <c r="M28" s="9"/>
      <c r="N28" s="9"/>
    </row>
    <row r="29" spans="1:14" ht="15.75" x14ac:dyDescent="0.25">
      <c r="A29" s="10">
        <v>14</v>
      </c>
      <c r="B29" s="18">
        <v>0.23880999999999999</v>
      </c>
      <c r="C29" s="18">
        <v>8.3669999999999994E-2</v>
      </c>
      <c r="D29" s="18">
        <v>0.21148</v>
      </c>
      <c r="E29" s="18">
        <v>1.6459999999999999E-2</v>
      </c>
      <c r="F29" s="18">
        <v>4.3400000000000001E-3</v>
      </c>
      <c r="G29" s="9"/>
      <c r="H29" s="10">
        <v>14</v>
      </c>
      <c r="I29" s="10">
        <f t="shared" si="0"/>
        <v>-1.7835701691237489</v>
      </c>
      <c r="J29" s="10">
        <f t="shared" si="1"/>
        <v>-2.3625102704874892</v>
      </c>
      <c r="K29" s="9"/>
      <c r="L29" s="9"/>
      <c r="M29" s="9"/>
      <c r="N29" s="9"/>
    </row>
    <row r="30" spans="1:14" ht="15.75" x14ac:dyDescent="0.25">
      <c r="A30" s="10">
        <v>15</v>
      </c>
      <c r="B30" s="18">
        <v>0.3836</v>
      </c>
      <c r="C30" s="18">
        <v>8.4879999999999997E-2</v>
      </c>
      <c r="D30" s="18">
        <v>0.64639999999999997</v>
      </c>
      <c r="E30" s="18">
        <v>2.247E-2</v>
      </c>
      <c r="F30" s="18">
        <v>8.2299999999999995E-3</v>
      </c>
      <c r="G30" s="9"/>
      <c r="H30" s="10">
        <v>15</v>
      </c>
      <c r="I30" s="10">
        <f t="shared" si="0"/>
        <v>-1.648396927580871</v>
      </c>
      <c r="J30" s="10">
        <f t="shared" si="1"/>
        <v>-2.0846001647877301</v>
      </c>
      <c r="K30" s="9"/>
      <c r="L30" s="9"/>
      <c r="M30" s="9"/>
      <c r="N30" s="9"/>
    </row>
    <row r="31" spans="1:14" ht="15.75" x14ac:dyDescent="0.25">
      <c r="A31" s="10">
        <v>16</v>
      </c>
      <c r="B31" s="18">
        <v>0.80730999999999997</v>
      </c>
      <c r="C31" s="18">
        <v>0.22358</v>
      </c>
      <c r="D31" s="18">
        <v>2.22207</v>
      </c>
      <c r="E31" s="18">
        <v>4.6129999999999997E-2</v>
      </c>
      <c r="F31" s="18">
        <v>1.7500000000000002E-2</v>
      </c>
      <c r="G31" s="9"/>
      <c r="H31" s="10">
        <v>16</v>
      </c>
      <c r="I31" s="10">
        <f t="shared" si="0"/>
        <v>-1.3360165453917334</v>
      </c>
      <c r="J31" s="10">
        <f t="shared" si="1"/>
        <v>-1.7569619513137056</v>
      </c>
      <c r="K31" s="9"/>
      <c r="L31" s="9"/>
      <c r="M31" s="9"/>
      <c r="N31" s="9"/>
    </row>
    <row r="32" spans="1:14" ht="15.75" x14ac:dyDescent="0.25">
      <c r="A32" s="10">
        <v>17</v>
      </c>
      <c r="B32" s="18">
        <v>1.55186</v>
      </c>
      <c r="C32" s="18">
        <v>0.35086000000000001</v>
      </c>
      <c r="D32" s="18">
        <v>6.5674900000000003</v>
      </c>
      <c r="E32" s="18">
        <v>9.8350000000000007E-2</v>
      </c>
      <c r="F32" s="18">
        <v>7.5819999999999999E-2</v>
      </c>
      <c r="G32" s="9"/>
      <c r="H32" s="10">
        <v>17</v>
      </c>
      <c r="I32" s="10">
        <f t="shared" si="0"/>
        <v>-1.0072256357446445</v>
      </c>
      <c r="J32" s="10">
        <f t="shared" si="1"/>
        <v>-1.1202162199095842</v>
      </c>
      <c r="K32" s="9"/>
      <c r="L32" s="9"/>
      <c r="M32" s="9"/>
      <c r="N32" s="9"/>
    </row>
    <row r="33" spans="1:14" ht="15.75" x14ac:dyDescent="0.25">
      <c r="A33" s="10">
        <v>18</v>
      </c>
      <c r="B33" s="18">
        <v>3.2105100000000002</v>
      </c>
      <c r="C33" s="18">
        <v>0.78812000000000004</v>
      </c>
      <c r="D33" s="18">
        <v>26.65324</v>
      </c>
      <c r="E33" s="18">
        <v>0.23055</v>
      </c>
      <c r="F33" s="18">
        <v>0.1108</v>
      </c>
      <c r="G33" s="9"/>
      <c r="H33" s="10">
        <v>18</v>
      </c>
      <c r="I33" s="10">
        <f t="shared" si="0"/>
        <v>-0.63723487344457364</v>
      </c>
      <c r="J33" s="10">
        <f t="shared" si="1"/>
        <v>-0.95546023960758908</v>
      </c>
      <c r="K33" s="9"/>
      <c r="L33" s="9"/>
      <c r="M33" s="9"/>
      <c r="N33" s="9"/>
    </row>
    <row r="34" spans="1:14" ht="15.75" x14ac:dyDescent="0.25">
      <c r="A34" s="10">
        <v>19</v>
      </c>
      <c r="B34" s="18">
        <v>6.09145</v>
      </c>
      <c r="C34" s="18">
        <v>1.6153900000000001</v>
      </c>
      <c r="D34" s="18"/>
      <c r="E34" s="18">
        <v>0.41918</v>
      </c>
      <c r="F34" s="18">
        <v>0.19122</v>
      </c>
      <c r="G34" s="9"/>
      <c r="H34" s="10">
        <v>19</v>
      </c>
      <c r="I34" s="10">
        <f t="shared" si="0"/>
        <v>-0.3775994466752034</v>
      </c>
      <c r="J34" s="10">
        <f t="shared" si="1"/>
        <v>-0.71846668614262366</v>
      </c>
      <c r="K34" s="9"/>
      <c r="L34" s="9"/>
      <c r="M34" s="9"/>
      <c r="N34" s="9"/>
    </row>
    <row r="35" spans="1:14" ht="15.75" x14ac:dyDescent="0.25">
      <c r="A35" s="10">
        <v>20</v>
      </c>
      <c r="B35" s="18">
        <v>12.638439999999999</v>
      </c>
      <c r="C35" s="18">
        <v>3.2589999999999999</v>
      </c>
      <c r="D35" s="18"/>
      <c r="E35" s="18">
        <v>0.83033000000000001</v>
      </c>
      <c r="F35" s="18">
        <v>0.35682000000000003</v>
      </c>
      <c r="G35" s="9"/>
      <c r="H35" s="10">
        <v>20</v>
      </c>
      <c r="I35" s="10">
        <f t="shared" si="0"/>
        <v>-8.0749270641018764E-2</v>
      </c>
      <c r="J35" s="10">
        <f t="shared" si="1"/>
        <v>-0.44755081111707889</v>
      </c>
      <c r="K35" s="9"/>
      <c r="L35" s="9"/>
      <c r="M35" s="9"/>
      <c r="N35" s="9"/>
    </row>
    <row r="36" spans="1:14" ht="15.75" x14ac:dyDescent="0.25">
      <c r="A36" s="10">
        <v>21</v>
      </c>
      <c r="B36" s="20"/>
      <c r="C36" s="18"/>
      <c r="D36" s="20"/>
      <c r="E36" s="18">
        <v>1.66648</v>
      </c>
      <c r="F36" s="18">
        <v>0.73597000000000001</v>
      </c>
      <c r="G36" s="9"/>
      <c r="H36" s="10">
        <v>21</v>
      </c>
      <c r="I36" s="10">
        <f t="shared" si="0"/>
        <v>0.22180010591028479</v>
      </c>
      <c r="J36" s="10">
        <f t="shared" si="1"/>
        <v>-0.13313988824401965</v>
      </c>
      <c r="K36" s="9"/>
      <c r="L36" s="9"/>
      <c r="M36" s="9"/>
      <c r="N36" s="9"/>
    </row>
    <row r="37" spans="1:14" ht="15.75" x14ac:dyDescent="0.25">
      <c r="A37" s="10">
        <v>22</v>
      </c>
      <c r="B37" s="20"/>
      <c r="C37" s="18"/>
      <c r="D37" s="20"/>
      <c r="E37" s="18">
        <v>3.40787</v>
      </c>
      <c r="F37" s="18">
        <v>1.5178799999999999</v>
      </c>
      <c r="G37" s="9"/>
      <c r="H37" s="10">
        <v>22</v>
      </c>
      <c r="I37" s="10">
        <f t="shared" si="0"/>
        <v>0.53248301938119691</v>
      </c>
      <c r="J37" s="10">
        <f t="shared" si="1"/>
        <v>0.18123743862281347</v>
      </c>
      <c r="K37" s="9"/>
      <c r="L37" s="9"/>
      <c r="M37" s="9"/>
      <c r="N37" s="9"/>
    </row>
    <row r="38" spans="1:14" x14ac:dyDescent="0.2">
      <c r="A38" s="15"/>
      <c r="B38" s="16"/>
      <c r="C38" s="17"/>
      <c r="D38" s="16"/>
      <c r="E38" s="17"/>
      <c r="F38" s="17"/>
      <c r="H38" s="8"/>
      <c r="I38" s="8"/>
    </row>
  </sheetData>
  <mergeCells count="9">
    <mergeCell ref="A1:F1"/>
    <mergeCell ref="B3:F3"/>
    <mergeCell ref="B21:F21"/>
    <mergeCell ref="A3:A4"/>
    <mergeCell ref="L4:N4"/>
    <mergeCell ref="I21:J21"/>
    <mergeCell ref="H21:H22"/>
    <mergeCell ref="A21:A22"/>
    <mergeCell ref="K4:K5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zoomScaleNormal="100" workbookViewId="0">
      <selection activeCell="L22" sqref="L22"/>
    </sheetView>
  </sheetViews>
  <sheetFormatPr defaultRowHeight="15.75" x14ac:dyDescent="0.25"/>
  <cols>
    <col min="1" max="1" width="6.42578125" style="9" bestFit="1" customWidth="1"/>
    <col min="2" max="2" width="18.7109375" style="9" bestFit="1" customWidth="1"/>
    <col min="3" max="3" width="17.42578125" style="9" bestFit="1" customWidth="1"/>
    <col min="4" max="4" width="15.5703125" style="9" bestFit="1" customWidth="1"/>
    <col min="5" max="5" width="20.5703125" style="9" bestFit="1" customWidth="1"/>
    <col min="6" max="6" width="16.5703125" style="9" bestFit="1" customWidth="1"/>
    <col min="7" max="7" width="11.5703125" style="9"/>
    <col min="8" max="8" width="6.42578125" style="9" bestFit="1" customWidth="1"/>
    <col min="9" max="9" width="20.5703125" style="9" bestFit="1" customWidth="1"/>
    <col min="10" max="10" width="14.5703125" style="9" bestFit="1" customWidth="1"/>
    <col min="11" max="11" width="6.42578125" style="9" bestFit="1" customWidth="1"/>
    <col min="12" max="12" width="19" style="9" bestFit="1" customWidth="1"/>
    <col min="13" max="13" width="20.85546875" style="9" bestFit="1" customWidth="1"/>
    <col min="14" max="14" width="21" style="9" bestFit="1" customWidth="1"/>
    <col min="15" max="1025" width="11.5703125" style="9"/>
    <col min="1026" max="16384" width="9.140625" style="9"/>
  </cols>
  <sheetData>
    <row r="1" spans="1:14" x14ac:dyDescent="0.25">
      <c r="A1" s="48" t="s">
        <v>4</v>
      </c>
      <c r="B1" s="48"/>
      <c r="C1" s="48"/>
      <c r="D1" s="48"/>
      <c r="E1" s="48"/>
      <c r="F1" s="48"/>
    </row>
    <row r="2" spans="1:14" x14ac:dyDescent="0.25">
      <c r="A2" s="25"/>
      <c r="B2" s="25"/>
      <c r="C2" s="25"/>
      <c r="D2" s="25"/>
      <c r="E2" s="25"/>
      <c r="F2" s="25"/>
    </row>
    <row r="3" spans="1:14" x14ac:dyDescent="0.25">
      <c r="A3" s="47" t="s">
        <v>14</v>
      </c>
      <c r="B3" s="47" t="s">
        <v>20</v>
      </c>
      <c r="C3" s="47"/>
      <c r="D3" s="47"/>
      <c r="E3" s="47"/>
      <c r="F3" s="47"/>
      <c r="K3" s="47" t="s">
        <v>14</v>
      </c>
      <c r="L3" s="47" t="s">
        <v>23</v>
      </c>
      <c r="M3" s="47"/>
      <c r="N3" s="47"/>
    </row>
    <row r="4" spans="1:14" x14ac:dyDescent="0.25">
      <c r="A4" s="47"/>
      <c r="B4" s="10" t="s">
        <v>21</v>
      </c>
      <c r="C4" s="10" t="s">
        <v>22</v>
      </c>
      <c r="D4" s="10" t="s">
        <v>3</v>
      </c>
      <c r="E4" s="10" t="s">
        <v>26</v>
      </c>
      <c r="F4" s="10" t="s">
        <v>2</v>
      </c>
      <c r="K4" s="47"/>
      <c r="L4" s="10" t="s">
        <v>27</v>
      </c>
      <c r="M4" s="10" t="s">
        <v>28</v>
      </c>
      <c r="N4" s="10" t="s">
        <v>29</v>
      </c>
    </row>
    <row r="5" spans="1:14" x14ac:dyDescent="0.25">
      <c r="A5" s="10">
        <v>8</v>
      </c>
      <c r="B5" s="18">
        <v>210187.30038</v>
      </c>
      <c r="C5" s="18">
        <v>1823378.1770299999</v>
      </c>
      <c r="D5" s="18">
        <v>1642434.91243</v>
      </c>
      <c r="E5" s="18">
        <v>4774838.5725400001</v>
      </c>
      <c r="F5" s="18">
        <v>15561475.710139999</v>
      </c>
      <c r="K5" s="10">
        <v>8</v>
      </c>
      <c r="L5" s="19">
        <v>1.1999999999999999E-3</v>
      </c>
      <c r="M5" s="19">
        <v>1.6299999999999999E-3</v>
      </c>
      <c r="N5" s="19">
        <v>0.85361799999999999</v>
      </c>
    </row>
    <row r="6" spans="1:14" x14ac:dyDescent="0.25">
      <c r="A6" s="10">
        <v>9</v>
      </c>
      <c r="B6" s="18">
        <v>173595.4</v>
      </c>
      <c r="C6" s="18">
        <v>2047416.1821000001</v>
      </c>
      <c r="D6" s="18">
        <v>1633377.94105</v>
      </c>
      <c r="E6" s="18">
        <v>5108495.1483800001</v>
      </c>
      <c r="F6" s="18">
        <v>21105490.398030002</v>
      </c>
      <c r="K6" s="10">
        <v>9</v>
      </c>
      <c r="L6" s="19">
        <v>9.6000000000000002E-4</v>
      </c>
      <c r="M6" s="19">
        <v>1.7899999999999999E-3</v>
      </c>
      <c r="N6" s="19">
        <v>0.86226800000000003</v>
      </c>
    </row>
    <row r="7" spans="1:14" x14ac:dyDescent="0.25">
      <c r="A7" s="10">
        <v>10</v>
      </c>
      <c r="B7" s="18">
        <v>192077.24721</v>
      </c>
      <c r="C7" s="18">
        <v>2091407.7769800001</v>
      </c>
      <c r="D7" s="18">
        <v>1308493.78758</v>
      </c>
      <c r="E7" s="18">
        <v>7743912.1857099999</v>
      </c>
      <c r="F7" s="18">
        <v>26010399.975779999</v>
      </c>
      <c r="K7" s="10">
        <v>10</v>
      </c>
      <c r="L7" s="19">
        <v>1.65E-3</v>
      </c>
      <c r="M7" s="19">
        <v>2.4199999999999998E-3</v>
      </c>
      <c r="N7" s="19">
        <v>0.91085099999999997</v>
      </c>
    </row>
    <row r="8" spans="1:14" x14ac:dyDescent="0.25">
      <c r="A8" s="10">
        <v>11</v>
      </c>
      <c r="B8" s="18">
        <v>207452.51902000001</v>
      </c>
      <c r="C8" s="18">
        <v>2024614.83519</v>
      </c>
      <c r="D8" s="18">
        <v>806254.34673999995</v>
      </c>
      <c r="E8" s="18">
        <v>8510151.9177700002</v>
      </c>
      <c r="F8" s="18">
        <v>33006472.975979999</v>
      </c>
      <c r="K8" s="10">
        <v>11</v>
      </c>
      <c r="L8" s="19">
        <v>2.4499999999999999E-3</v>
      </c>
      <c r="M8" s="19">
        <v>2.14E-3</v>
      </c>
      <c r="N8" s="19">
        <v>1.0148809999999999</v>
      </c>
    </row>
    <row r="9" spans="1:14" x14ac:dyDescent="0.25">
      <c r="A9" s="10">
        <v>12</v>
      </c>
      <c r="B9" s="18">
        <v>218752.21392000001</v>
      </c>
      <c r="C9" s="18">
        <v>1943829.6531700001</v>
      </c>
      <c r="D9" s="18">
        <v>831904.56675</v>
      </c>
      <c r="E9" s="18">
        <v>7959631.2892800001</v>
      </c>
      <c r="F9" s="18">
        <v>32179572.341839999</v>
      </c>
      <c r="K9" s="10">
        <v>12</v>
      </c>
      <c r="L9" s="19">
        <v>3.29E-3</v>
      </c>
      <c r="M9" s="19">
        <v>3.62E-3</v>
      </c>
      <c r="N9" s="19">
        <v>0.96437099999999998</v>
      </c>
    </row>
    <row r="10" spans="1:14" x14ac:dyDescent="0.25">
      <c r="A10" s="10">
        <v>13</v>
      </c>
      <c r="B10" s="18">
        <v>180673.48641000001</v>
      </c>
      <c r="C10" s="18">
        <v>1956112.91111</v>
      </c>
      <c r="D10" s="18">
        <v>810767.96706000005</v>
      </c>
      <c r="E10" s="18">
        <v>8016417.2013699999</v>
      </c>
      <c r="F10" s="18">
        <v>29664378.031089999</v>
      </c>
      <c r="K10" s="10">
        <v>13</v>
      </c>
      <c r="L10" s="19">
        <v>6.5100000000000002E-3</v>
      </c>
      <c r="M10" s="19">
        <v>6.5799999999999999E-3</v>
      </c>
      <c r="N10" s="19">
        <v>1.3127340000000001</v>
      </c>
    </row>
    <row r="11" spans="1:14" x14ac:dyDescent="0.25">
      <c r="A11" s="10">
        <v>14</v>
      </c>
      <c r="B11" s="18">
        <v>195215.05705999999</v>
      </c>
      <c r="C11" s="18">
        <v>2071932.7332899999</v>
      </c>
      <c r="D11" s="18">
        <v>446165.90613000002</v>
      </c>
      <c r="E11" s="18">
        <v>8141727.0980399996</v>
      </c>
      <c r="F11" s="18">
        <v>30822513.458790001</v>
      </c>
      <c r="K11" s="10">
        <v>14</v>
      </c>
      <c r="L11" s="19">
        <v>1.6990000000000002E-2</v>
      </c>
      <c r="M11" s="19">
        <v>1.721E-2</v>
      </c>
      <c r="N11" s="19">
        <v>1.7501610000000001</v>
      </c>
    </row>
    <row r="12" spans="1:14" x14ac:dyDescent="0.25">
      <c r="A12" s="10">
        <v>15</v>
      </c>
      <c r="B12" s="18">
        <v>206505.25880000001</v>
      </c>
      <c r="C12" s="18">
        <v>2099499.1965200002</v>
      </c>
      <c r="D12" s="18">
        <v>281893.43659</v>
      </c>
      <c r="E12" s="18">
        <v>8538247.5239199996</v>
      </c>
      <c r="F12" s="18">
        <v>32260695.977460001</v>
      </c>
      <c r="K12" s="10">
        <v>15</v>
      </c>
      <c r="L12" s="19">
        <v>3.8550000000000001E-2</v>
      </c>
      <c r="M12" s="19">
        <v>3.4860000000000002E-2</v>
      </c>
      <c r="N12" s="19">
        <v>2.8954260000000001</v>
      </c>
    </row>
    <row r="13" spans="1:14" x14ac:dyDescent="0.25">
      <c r="A13" s="10">
        <v>16</v>
      </c>
      <c r="B13" s="18">
        <v>200813.88652</v>
      </c>
      <c r="C13" s="18">
        <v>2193616.4770599999</v>
      </c>
      <c r="D13" s="18">
        <v>193168.19708000001</v>
      </c>
      <c r="E13" s="18">
        <v>8272554.1375500001</v>
      </c>
      <c r="F13" s="18">
        <v>25192929.29431</v>
      </c>
      <c r="K13" s="10">
        <v>16</v>
      </c>
      <c r="L13" s="19">
        <v>5.3330000000000002E-2</v>
      </c>
      <c r="M13" s="19">
        <v>6.3039999999999999E-2</v>
      </c>
      <c r="N13" s="19">
        <v>4.5861270000000003</v>
      </c>
    </row>
    <row r="14" spans="1:14" x14ac:dyDescent="0.25">
      <c r="A14" s="10">
        <v>17</v>
      </c>
      <c r="B14" s="18">
        <v>204485.67361999999</v>
      </c>
      <c r="C14" s="18">
        <v>2050280.41335</v>
      </c>
      <c r="D14" s="18">
        <v>87521.678589999996</v>
      </c>
      <c r="E14" s="18">
        <v>6626276.9124199999</v>
      </c>
      <c r="F14" s="18">
        <v>25509130.800629999</v>
      </c>
      <c r="K14" s="10">
        <v>17</v>
      </c>
      <c r="L14" s="19">
        <v>0.17509</v>
      </c>
      <c r="M14" s="19">
        <v>0.16420999999999999</v>
      </c>
      <c r="N14" s="19"/>
    </row>
    <row r="15" spans="1:14" x14ac:dyDescent="0.25">
      <c r="A15" s="10">
        <v>18</v>
      </c>
      <c r="B15" s="18">
        <v>199949.16206999999</v>
      </c>
      <c r="C15" s="18">
        <v>1957162.34189</v>
      </c>
      <c r="D15" s="18">
        <v>44691.434070000003</v>
      </c>
      <c r="E15" s="18">
        <v>7121958.63289</v>
      </c>
      <c r="F15" s="18">
        <v>27539390.377349999</v>
      </c>
      <c r="K15" s="10">
        <v>18</v>
      </c>
      <c r="L15" s="19">
        <v>0.27017000000000002</v>
      </c>
      <c r="M15" s="19">
        <v>0.38813999999999999</v>
      </c>
      <c r="N15" s="19"/>
    </row>
    <row r="16" spans="1:14" x14ac:dyDescent="0.25">
      <c r="A16" s="10">
        <v>19</v>
      </c>
      <c r="B16" s="18">
        <v>202086.37161999999</v>
      </c>
      <c r="C16" s="18">
        <v>1944863.0307100001</v>
      </c>
      <c r="D16" s="18">
        <v>24291.41187</v>
      </c>
      <c r="E16" s="18">
        <v>7894499.5958500002</v>
      </c>
      <c r="F16" s="18">
        <v>30197583.151950002</v>
      </c>
      <c r="K16" s="10">
        <v>19</v>
      </c>
      <c r="L16" s="19">
        <v>0.50151000000000001</v>
      </c>
      <c r="M16" s="19">
        <v>0.59782000000000002</v>
      </c>
      <c r="N16" s="19"/>
    </row>
    <row r="17" spans="1:14" x14ac:dyDescent="0.25">
      <c r="A17" s="10">
        <v>20</v>
      </c>
      <c r="B17" s="18">
        <v>202177.30027000001</v>
      </c>
      <c r="C17" s="18">
        <v>1969679.51945</v>
      </c>
      <c r="D17" s="18">
        <v>13732.738660000001</v>
      </c>
      <c r="E17" s="18">
        <v>8060468.4999500001</v>
      </c>
      <c r="F17" s="18">
        <v>23865490.226369999</v>
      </c>
      <c r="K17" s="10">
        <v>20</v>
      </c>
      <c r="L17" s="19">
        <v>1.1019000000000001</v>
      </c>
      <c r="M17" s="19">
        <v>1.2297499999999999</v>
      </c>
      <c r="N17" s="19"/>
    </row>
    <row r="18" spans="1:14" x14ac:dyDescent="0.25">
      <c r="A18" s="10">
        <v>21</v>
      </c>
      <c r="B18" s="18"/>
      <c r="C18" s="20"/>
      <c r="D18" s="18"/>
      <c r="E18" s="18">
        <v>7404108.47382</v>
      </c>
      <c r="F18" s="18">
        <v>23031652.56419</v>
      </c>
      <c r="K18" s="10">
        <v>21</v>
      </c>
      <c r="L18" s="19">
        <v>2.6263299999999998</v>
      </c>
      <c r="M18" s="19">
        <v>2.4924499999999998</v>
      </c>
      <c r="N18" s="19"/>
    </row>
    <row r="19" spans="1:14" x14ac:dyDescent="0.25">
      <c r="A19" s="10">
        <v>22</v>
      </c>
      <c r="B19" s="18"/>
      <c r="C19" s="20"/>
      <c r="D19" s="18"/>
      <c r="E19" s="18">
        <v>7456789.3826000001</v>
      </c>
      <c r="F19" s="18">
        <v>23985270.785239998</v>
      </c>
      <c r="K19" s="10">
        <v>22</v>
      </c>
      <c r="L19" s="19">
        <v>4.3868299999999998</v>
      </c>
      <c r="M19" s="19">
        <v>5.1939700000000002</v>
      </c>
      <c r="N19" s="19"/>
    </row>
    <row r="20" spans="1:14" x14ac:dyDescent="0.25">
      <c r="A20" s="33"/>
      <c r="B20" s="22"/>
      <c r="C20" s="34"/>
      <c r="D20" s="22"/>
      <c r="E20" s="22"/>
      <c r="F20" s="22"/>
      <c r="J20" s="33"/>
      <c r="K20" s="35"/>
      <c r="L20" s="35"/>
      <c r="M20" s="35"/>
    </row>
    <row r="21" spans="1:14" x14ac:dyDescent="0.25">
      <c r="A21" s="47" t="s">
        <v>14</v>
      </c>
      <c r="B21" s="47" t="s">
        <v>24</v>
      </c>
      <c r="C21" s="47"/>
      <c r="D21" s="47"/>
      <c r="E21" s="47"/>
      <c r="F21" s="47"/>
      <c r="H21" s="47" t="s">
        <v>14</v>
      </c>
      <c r="I21" s="47" t="s">
        <v>25</v>
      </c>
      <c r="J21" s="47"/>
    </row>
    <row r="22" spans="1:14" x14ac:dyDescent="0.25">
      <c r="A22" s="47"/>
      <c r="B22" s="10" t="s">
        <v>21</v>
      </c>
      <c r="C22" s="10" t="s">
        <v>22</v>
      </c>
      <c r="D22" s="10" t="s">
        <v>3</v>
      </c>
      <c r="E22" s="10" t="s">
        <v>26</v>
      </c>
      <c r="F22" s="10" t="s">
        <v>2</v>
      </c>
      <c r="H22" s="47"/>
      <c r="I22" s="10" t="s">
        <v>26</v>
      </c>
      <c r="J22" s="10" t="s">
        <v>2</v>
      </c>
    </row>
    <row r="23" spans="1:14" x14ac:dyDescent="0.25">
      <c r="A23" s="10">
        <v>8</v>
      </c>
      <c r="B23" s="10">
        <v>2.3980000000000001E-2</v>
      </c>
      <c r="C23" s="18">
        <v>3.2599999999999999E-3</v>
      </c>
      <c r="D23" s="18">
        <v>6.1000000000000004E-3</v>
      </c>
      <c r="E23" s="18">
        <v>5.0000000000000001E-4</v>
      </c>
      <c r="F23" s="18">
        <v>1.4999999999999999E-4</v>
      </c>
      <c r="H23" s="10">
        <v>8</v>
      </c>
      <c r="I23" s="10">
        <f t="shared" ref="I23:I37" si="0">LOG(E23)</f>
        <v>-3.3010299956639813</v>
      </c>
      <c r="J23" s="10">
        <f t="shared" ref="J23:J37" si="1">LOG(F23)</f>
        <v>-3.8239087409443187</v>
      </c>
    </row>
    <row r="24" spans="1:14" x14ac:dyDescent="0.25">
      <c r="A24" s="10">
        <v>9</v>
      </c>
      <c r="B24" s="18">
        <v>2.5669999999999998E-2</v>
      </c>
      <c r="C24" s="18">
        <v>3.4099999999999998E-3</v>
      </c>
      <c r="D24" s="18">
        <v>4.1900000000000001E-3</v>
      </c>
      <c r="E24" s="18">
        <v>1.67E-3</v>
      </c>
      <c r="F24" s="18">
        <v>2.4000000000000001E-4</v>
      </c>
      <c r="H24" s="10">
        <v>9</v>
      </c>
      <c r="I24" s="10">
        <f t="shared" si="0"/>
        <v>-2.7772835288524167</v>
      </c>
      <c r="J24" s="10">
        <f t="shared" si="1"/>
        <v>-3.6197887582883941</v>
      </c>
    </row>
    <row r="25" spans="1:14" x14ac:dyDescent="0.25">
      <c r="A25" s="10">
        <v>10</v>
      </c>
      <c r="B25" s="18">
        <v>4.4569999999999999E-2</v>
      </c>
      <c r="C25" s="18">
        <v>4.2399999999999998E-3</v>
      </c>
      <c r="D25" s="18">
        <v>9.0500000000000008E-3</v>
      </c>
      <c r="E25" s="18">
        <v>2.3900000000000002E-3</v>
      </c>
      <c r="F25" s="18">
        <v>3.2000000000000003E-4</v>
      </c>
      <c r="H25" s="10">
        <v>10</v>
      </c>
      <c r="I25" s="10">
        <f t="shared" si="0"/>
        <v>-2.6216020990518625</v>
      </c>
      <c r="J25" s="10">
        <f t="shared" si="1"/>
        <v>-3.4948500216800942</v>
      </c>
    </row>
    <row r="26" spans="1:14" x14ac:dyDescent="0.25">
      <c r="A26" s="10">
        <v>11</v>
      </c>
      <c r="B26" s="18">
        <v>0.12834000000000001</v>
      </c>
      <c r="C26" s="18">
        <v>8.5199999999999998E-3</v>
      </c>
      <c r="D26" s="18">
        <v>2.0619999999999999E-2</v>
      </c>
      <c r="E26" s="18">
        <v>3.13E-3</v>
      </c>
      <c r="F26" s="18">
        <v>5.4000000000000001E-4</v>
      </c>
      <c r="H26" s="10">
        <v>11</v>
      </c>
      <c r="I26" s="10">
        <f t="shared" si="0"/>
        <v>-2.5044556624535517</v>
      </c>
      <c r="J26" s="10">
        <f t="shared" si="1"/>
        <v>-3.2676062401770314</v>
      </c>
    </row>
    <row r="27" spans="1:14" x14ac:dyDescent="0.25">
      <c r="A27" s="10">
        <v>12</v>
      </c>
      <c r="B27" s="18">
        <v>0.15909000000000001</v>
      </c>
      <c r="C27" s="18">
        <v>2.8150000000000001E-2</v>
      </c>
      <c r="D27" s="18">
        <v>6.5710000000000005E-2</v>
      </c>
      <c r="E27" s="18">
        <v>4.7200000000000002E-3</v>
      </c>
      <c r="F27" s="18">
        <v>1.0399999999999999E-3</v>
      </c>
      <c r="H27" s="10">
        <v>12</v>
      </c>
      <c r="I27" s="10">
        <f t="shared" si="0"/>
        <v>-2.326058001365912</v>
      </c>
      <c r="J27" s="10">
        <f t="shared" si="1"/>
        <v>-2.9829666607012197</v>
      </c>
    </row>
    <row r="28" spans="1:14" x14ac:dyDescent="0.25">
      <c r="A28" s="10">
        <v>13</v>
      </c>
      <c r="B28" s="18">
        <v>0.36903000000000002</v>
      </c>
      <c r="C28" s="18">
        <v>3.576E-2</v>
      </c>
      <c r="D28" s="18">
        <v>0.11432</v>
      </c>
      <c r="E28" s="18">
        <v>8.2400000000000008E-3</v>
      </c>
      <c r="F28" s="18">
        <v>2.2300000000000002E-3</v>
      </c>
      <c r="H28" s="10">
        <v>13</v>
      </c>
      <c r="I28" s="10">
        <f t="shared" si="0"/>
        <v>-2.0840727883028842</v>
      </c>
      <c r="J28" s="10">
        <f t="shared" si="1"/>
        <v>-2.6516951369518393</v>
      </c>
    </row>
    <row r="29" spans="1:14" x14ac:dyDescent="0.25">
      <c r="A29" s="10">
        <v>14</v>
      </c>
      <c r="B29" s="18">
        <v>0.67557</v>
      </c>
      <c r="C29" s="18">
        <v>9.2850000000000002E-2</v>
      </c>
      <c r="D29" s="18">
        <v>0.34176000000000001</v>
      </c>
      <c r="E29" s="18">
        <v>2.1329999999999998E-2</v>
      </c>
      <c r="F29" s="18">
        <v>4.8799999999999998E-3</v>
      </c>
      <c r="H29" s="10">
        <v>14</v>
      </c>
      <c r="I29" s="10">
        <f t="shared" si="0"/>
        <v>-1.6710091445505713</v>
      </c>
      <c r="J29" s="10">
        <f t="shared" si="1"/>
        <v>-2.3115801779972895</v>
      </c>
    </row>
    <row r="30" spans="1:14" x14ac:dyDescent="0.25">
      <c r="A30" s="10">
        <v>15</v>
      </c>
      <c r="B30" s="18">
        <v>1.41357</v>
      </c>
      <c r="C30" s="18">
        <v>0.13013</v>
      </c>
      <c r="D30" s="18">
        <v>1.0605599999999999</v>
      </c>
      <c r="E30" s="18">
        <v>3.807E-2</v>
      </c>
      <c r="F30" s="18">
        <v>8.2100000000000003E-3</v>
      </c>
      <c r="H30" s="10">
        <v>15</v>
      </c>
      <c r="I30" s="10">
        <f t="shared" si="0"/>
        <v>-1.4194171231856327</v>
      </c>
      <c r="J30" s="10">
        <f t="shared" si="1"/>
        <v>-2.0856568428805593</v>
      </c>
    </row>
    <row r="31" spans="1:14" x14ac:dyDescent="0.25">
      <c r="A31" s="10">
        <v>16</v>
      </c>
      <c r="B31" s="18">
        <v>2.6492200000000001</v>
      </c>
      <c r="C31" s="18">
        <v>0.29737000000000002</v>
      </c>
      <c r="D31" s="18">
        <v>2.9301900000000001</v>
      </c>
      <c r="E31" s="18">
        <v>6.6420000000000007E-2</v>
      </c>
      <c r="F31" s="18">
        <v>2.0990000000000002E-2</v>
      </c>
      <c r="H31" s="10">
        <v>16</v>
      </c>
      <c r="I31" s="10">
        <f t="shared" si="0"/>
        <v>-1.1777011287376336</v>
      </c>
      <c r="J31" s="10">
        <f t="shared" si="1"/>
        <v>-1.6779875614175996</v>
      </c>
    </row>
    <row r="32" spans="1:14" x14ac:dyDescent="0.25">
      <c r="A32" s="10">
        <v>17</v>
      </c>
      <c r="B32" s="18">
        <v>5.2713099999999997</v>
      </c>
      <c r="C32" s="18">
        <v>0.52359</v>
      </c>
      <c r="D32" s="18">
        <v>12.11209</v>
      </c>
      <c r="E32" s="18">
        <v>0.16702</v>
      </c>
      <c r="F32" s="18">
        <v>4.1180000000000001E-2</v>
      </c>
      <c r="H32" s="10">
        <v>17</v>
      </c>
      <c r="I32" s="10">
        <f t="shared" si="0"/>
        <v>-0.77723152065142009</v>
      </c>
      <c r="J32" s="10">
        <f t="shared" si="1"/>
        <v>-1.3853136577179874</v>
      </c>
    </row>
    <row r="33" spans="1:10" x14ac:dyDescent="0.25">
      <c r="A33" s="10">
        <v>18</v>
      </c>
      <c r="B33" s="18">
        <v>10.874280000000001</v>
      </c>
      <c r="C33" s="18">
        <v>1.1157300000000001</v>
      </c>
      <c r="D33" s="18">
        <v>49.325920000000004</v>
      </c>
      <c r="E33" s="18">
        <v>0.29908000000000001</v>
      </c>
      <c r="F33" s="18">
        <v>7.6270000000000004E-2</v>
      </c>
      <c r="H33" s="10">
        <v>18</v>
      </c>
      <c r="I33" s="10">
        <f t="shared" si="0"/>
        <v>-0.52421262802535806</v>
      </c>
      <c r="J33" s="10">
        <f t="shared" si="1"/>
        <v>-1.1176462536112861</v>
      </c>
    </row>
    <row r="34" spans="1:10" x14ac:dyDescent="0.25">
      <c r="A34" s="10">
        <v>19</v>
      </c>
      <c r="B34" s="18">
        <v>20.889289999999999</v>
      </c>
      <c r="C34" s="18">
        <v>2.1588400000000001</v>
      </c>
      <c r="D34" s="18"/>
      <c r="E34" s="18">
        <v>0.53788000000000002</v>
      </c>
      <c r="F34" s="18">
        <v>0.16175999999999999</v>
      </c>
      <c r="H34" s="10">
        <v>19</v>
      </c>
      <c r="I34" s="10">
        <f t="shared" si="0"/>
        <v>-0.26931460379608713</v>
      </c>
      <c r="J34" s="10">
        <f t="shared" si="1"/>
        <v>-0.79112886175307418</v>
      </c>
    </row>
    <row r="35" spans="1:10" x14ac:dyDescent="0.25">
      <c r="A35" s="10">
        <v>20</v>
      </c>
      <c r="B35" s="18">
        <v>41.874850000000002</v>
      </c>
      <c r="C35" s="18">
        <v>4.2911799999999998</v>
      </c>
      <c r="D35" s="18"/>
      <c r="E35" s="18">
        <v>1.08639</v>
      </c>
      <c r="F35" s="18">
        <v>0.35321000000000002</v>
      </c>
      <c r="H35" s="10">
        <v>20</v>
      </c>
      <c r="I35" s="10">
        <f t="shared" si="0"/>
        <v>3.598575936204599E-2</v>
      </c>
      <c r="J35" s="10">
        <f t="shared" si="1"/>
        <v>-0.45196700927527245</v>
      </c>
    </row>
    <row r="36" spans="1:10" x14ac:dyDescent="0.25">
      <c r="A36" s="10">
        <v>21</v>
      </c>
      <c r="B36" s="20"/>
      <c r="C36" s="18"/>
      <c r="D36" s="20"/>
      <c r="E36" s="18">
        <v>2.2847300000000001</v>
      </c>
      <c r="F36" s="18">
        <v>0.76136000000000004</v>
      </c>
      <c r="H36" s="10">
        <v>21</v>
      </c>
      <c r="I36" s="10">
        <f t="shared" si="0"/>
        <v>0.35883488430150828</v>
      </c>
      <c r="J36" s="10">
        <f t="shared" si="1"/>
        <v>-0.11840994369659723</v>
      </c>
    </row>
    <row r="37" spans="1:10" x14ac:dyDescent="0.25">
      <c r="A37" s="10">
        <v>22</v>
      </c>
      <c r="B37" s="20"/>
      <c r="C37" s="18"/>
      <c r="D37" s="20"/>
      <c r="E37" s="18">
        <v>4.6878599999999997</v>
      </c>
      <c r="F37" s="18">
        <v>1.39961</v>
      </c>
      <c r="H37" s="10">
        <v>22</v>
      </c>
      <c r="I37" s="10">
        <f t="shared" si="0"/>
        <v>0.67097463327126439</v>
      </c>
      <c r="J37" s="10">
        <f t="shared" si="1"/>
        <v>0.14600703678979435</v>
      </c>
    </row>
    <row r="38" spans="1:10" ht="16.5" thickBot="1" x14ac:dyDescent="0.3"/>
    <row r="39" spans="1:10" ht="17.25" thickTop="1" thickBot="1" x14ac:dyDescent="0.3">
      <c r="A39" s="36"/>
      <c r="B39" s="37"/>
      <c r="C39" s="38"/>
      <c r="D39" s="39"/>
    </row>
    <row r="40" spans="1:10" ht="16.5" thickTop="1" x14ac:dyDescent="0.25"/>
    <row r="55" spans="1:4" x14ac:dyDescent="0.25">
      <c r="A55" s="31">
        <v>21</v>
      </c>
      <c r="B55" s="40"/>
      <c r="C55" s="40"/>
      <c r="D55" s="41"/>
    </row>
    <row r="56" spans="1:4" x14ac:dyDescent="0.25">
      <c r="A56" s="31">
        <v>22</v>
      </c>
      <c r="B56" s="40"/>
      <c r="C56" s="40"/>
      <c r="D56" s="41"/>
    </row>
    <row r="57" spans="1:4" x14ac:dyDescent="0.25">
      <c r="A57" s="12">
        <v>23</v>
      </c>
      <c r="B57" s="42"/>
      <c r="C57" s="42"/>
      <c r="D57" s="27"/>
    </row>
  </sheetData>
  <mergeCells count="9">
    <mergeCell ref="H21:H22"/>
    <mergeCell ref="I21:J21"/>
    <mergeCell ref="K3:K4"/>
    <mergeCell ref="L3:N3"/>
    <mergeCell ref="A1:F1"/>
    <mergeCell ref="A3:A4"/>
    <mergeCell ref="B3:F3"/>
    <mergeCell ref="A21:A22"/>
    <mergeCell ref="B21:F2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zoomScaleNormal="100" workbookViewId="0">
      <selection activeCell="I10" sqref="I10"/>
    </sheetView>
  </sheetViews>
  <sheetFormatPr defaultRowHeight="15.75" x14ac:dyDescent="0.25"/>
  <cols>
    <col min="1" max="1" width="6.140625" style="34"/>
    <col min="2" max="2" width="17.42578125" style="34" bestFit="1" customWidth="1"/>
    <col min="3" max="3" width="15.5703125" style="34" bestFit="1" customWidth="1"/>
    <col min="4" max="4" width="20.5703125" style="34" bestFit="1" customWidth="1"/>
    <col min="5" max="5" width="15.42578125" style="34" bestFit="1" customWidth="1"/>
    <col min="6" max="6" width="11.5703125" style="34"/>
    <col min="7" max="7" width="6.42578125" style="34" bestFit="1" customWidth="1"/>
    <col min="8" max="8" width="20.5703125" style="34" bestFit="1" customWidth="1"/>
    <col min="9" max="9" width="14.5703125" style="34" bestFit="1" customWidth="1"/>
    <col min="10" max="10" width="6.42578125" style="34" bestFit="1" customWidth="1"/>
    <col min="11" max="11" width="19" style="34" bestFit="1" customWidth="1"/>
    <col min="12" max="12" width="21" style="34" bestFit="1" customWidth="1"/>
    <col min="13" max="1025" width="11.5703125" style="34"/>
    <col min="1026" max="16384" width="9.140625" style="34"/>
  </cols>
  <sheetData>
    <row r="1" spans="1:12" x14ac:dyDescent="0.25">
      <c r="A1" s="48" t="s">
        <v>5</v>
      </c>
      <c r="B1" s="48"/>
      <c r="C1" s="48"/>
      <c r="D1" s="48"/>
      <c r="E1" s="48"/>
    </row>
    <row r="3" spans="1:12" x14ac:dyDescent="0.25">
      <c r="A3" s="47" t="s">
        <v>14</v>
      </c>
      <c r="B3" s="47" t="s">
        <v>20</v>
      </c>
      <c r="C3" s="47"/>
      <c r="D3" s="47"/>
      <c r="E3" s="47"/>
      <c r="F3" s="43"/>
      <c r="J3" s="47" t="s">
        <v>14</v>
      </c>
      <c r="K3" s="47" t="s">
        <v>23</v>
      </c>
      <c r="L3" s="47"/>
    </row>
    <row r="4" spans="1:12" x14ac:dyDescent="0.25">
      <c r="A4" s="47"/>
      <c r="B4" s="10" t="s">
        <v>22</v>
      </c>
      <c r="C4" s="10" t="s">
        <v>3</v>
      </c>
      <c r="D4" s="10" t="s">
        <v>26</v>
      </c>
      <c r="E4" s="10" t="s">
        <v>2</v>
      </c>
      <c r="J4" s="47"/>
      <c r="K4" s="10" t="s">
        <v>27</v>
      </c>
      <c r="L4" s="10" t="s">
        <v>29</v>
      </c>
    </row>
    <row r="5" spans="1:12" x14ac:dyDescent="0.25">
      <c r="A5" s="10">
        <v>8</v>
      </c>
      <c r="B5" s="18">
        <v>867.62450000000001</v>
      </c>
      <c r="C5" s="18">
        <v>2503.4797199999998</v>
      </c>
      <c r="D5" s="18">
        <v>5288.5693899999997</v>
      </c>
      <c r="E5" s="18">
        <v>8559.8808499999996</v>
      </c>
      <c r="J5" s="10">
        <v>8</v>
      </c>
      <c r="K5" s="19">
        <v>0.80762</v>
      </c>
      <c r="L5" s="19">
        <v>3.3411149999999998</v>
      </c>
    </row>
    <row r="6" spans="1:12" x14ac:dyDescent="0.25">
      <c r="A6" s="10">
        <v>9</v>
      </c>
      <c r="B6" s="18">
        <v>1497.8232</v>
      </c>
      <c r="C6" s="18">
        <v>3958.7102799999998</v>
      </c>
      <c r="D6" s="18">
        <v>6414.8835499999996</v>
      </c>
      <c r="E6" s="18">
        <v>24392.092479999999</v>
      </c>
      <c r="J6" s="10">
        <v>9</v>
      </c>
      <c r="K6" s="19">
        <v>0.80815000000000003</v>
      </c>
      <c r="L6" s="19">
        <v>4.5955050000000002</v>
      </c>
    </row>
    <row r="7" spans="1:12" x14ac:dyDescent="0.25">
      <c r="A7" s="10">
        <v>10</v>
      </c>
      <c r="B7" s="18">
        <v>2064.0710899999999</v>
      </c>
      <c r="C7" s="18">
        <v>5982.3017499999996</v>
      </c>
      <c r="D7" s="18">
        <v>16077.58065</v>
      </c>
      <c r="E7" s="18">
        <v>45589.10931</v>
      </c>
      <c r="J7" s="10">
        <v>10</v>
      </c>
      <c r="K7" s="19">
        <v>0.74085999999999996</v>
      </c>
      <c r="L7" s="19">
        <v>7.2358989999999999</v>
      </c>
    </row>
    <row r="8" spans="1:12" x14ac:dyDescent="0.25">
      <c r="A8" s="10">
        <v>11</v>
      </c>
      <c r="B8" s="18">
        <v>2865.2165100000002</v>
      </c>
      <c r="C8" s="18">
        <v>9039.3202999999994</v>
      </c>
      <c r="D8" s="18">
        <v>29503.43376</v>
      </c>
      <c r="E8" s="18">
        <v>62849.50215</v>
      </c>
      <c r="J8" s="10">
        <v>11</v>
      </c>
      <c r="K8" s="19">
        <v>0.98777999999999999</v>
      </c>
      <c r="L8" s="19">
        <v>11.383896</v>
      </c>
    </row>
    <row r="9" spans="1:12" x14ac:dyDescent="0.25">
      <c r="A9" s="10">
        <v>12</v>
      </c>
      <c r="B9" s="18">
        <v>3348.4030400000001</v>
      </c>
      <c r="C9" s="18">
        <v>12161.71221</v>
      </c>
      <c r="D9" s="18">
        <v>58677.115080000003</v>
      </c>
      <c r="E9" s="18">
        <v>138255.83145999999</v>
      </c>
      <c r="J9" s="10">
        <v>12</v>
      </c>
      <c r="K9" s="19">
        <v>0.95574000000000003</v>
      </c>
      <c r="L9" s="19"/>
    </row>
    <row r="10" spans="1:12" x14ac:dyDescent="0.25">
      <c r="A10" s="10">
        <v>13</v>
      </c>
      <c r="B10" s="18">
        <v>3516.4835800000001</v>
      </c>
      <c r="C10" s="18">
        <v>14940.240519999999</v>
      </c>
      <c r="D10" s="18">
        <v>113220.86803</v>
      </c>
      <c r="E10" s="18">
        <v>226952.03002999999</v>
      </c>
      <c r="J10" s="10">
        <v>13</v>
      </c>
      <c r="K10" s="19">
        <v>0.86424000000000001</v>
      </c>
      <c r="L10" s="19"/>
    </row>
    <row r="11" spans="1:12" x14ac:dyDescent="0.25">
      <c r="A11" s="10">
        <v>14</v>
      </c>
      <c r="B11" s="18">
        <v>4463.4673199999997</v>
      </c>
      <c r="C11" s="18">
        <v>17853.503949999998</v>
      </c>
      <c r="D11" s="18">
        <v>197650.38693000001</v>
      </c>
      <c r="E11" s="18">
        <v>573799.56551999995</v>
      </c>
      <c r="J11" s="10">
        <v>14</v>
      </c>
      <c r="K11" s="19">
        <v>1.2678100000000001</v>
      </c>
      <c r="L11" s="19"/>
    </row>
    <row r="12" spans="1:12" x14ac:dyDescent="0.25">
      <c r="A12" s="10">
        <v>15</v>
      </c>
      <c r="B12" s="18"/>
      <c r="C12" s="18">
        <v>17326.14587</v>
      </c>
      <c r="D12" s="18">
        <v>345438.98651000002</v>
      </c>
      <c r="E12" s="18">
        <v>750935.72860999999</v>
      </c>
      <c r="J12" s="10">
        <v>15</v>
      </c>
      <c r="K12" s="19">
        <v>1.1277900000000001</v>
      </c>
      <c r="L12" s="19"/>
    </row>
    <row r="13" spans="1:12" x14ac:dyDescent="0.25">
      <c r="A13" s="10">
        <v>16</v>
      </c>
      <c r="B13" s="18"/>
      <c r="C13" s="18">
        <v>16973.069469999999</v>
      </c>
      <c r="D13" s="18">
        <v>615133.25012999994</v>
      </c>
      <c r="E13" s="18">
        <v>1619026.8529399999</v>
      </c>
      <c r="J13" s="10">
        <v>16</v>
      </c>
      <c r="K13" s="19">
        <v>1.05579</v>
      </c>
      <c r="L13" s="19"/>
    </row>
    <row r="14" spans="1:12" x14ac:dyDescent="0.25">
      <c r="A14" s="10">
        <v>17</v>
      </c>
      <c r="B14" s="18"/>
      <c r="C14" s="18"/>
      <c r="D14" s="18">
        <v>1131788.40056</v>
      </c>
      <c r="E14" s="18">
        <v>2721620.6362600001</v>
      </c>
      <c r="J14" s="10">
        <v>17</v>
      </c>
      <c r="K14" s="19">
        <v>1.1998</v>
      </c>
      <c r="L14" s="19"/>
    </row>
    <row r="15" spans="1:12" x14ac:dyDescent="0.25">
      <c r="A15" s="10">
        <v>18</v>
      </c>
      <c r="B15" s="18"/>
      <c r="C15" s="18"/>
      <c r="D15" s="18">
        <v>1932716.7942600001</v>
      </c>
      <c r="E15" s="18">
        <v>3959851.86185</v>
      </c>
      <c r="J15" s="10">
        <v>18</v>
      </c>
      <c r="K15" s="19">
        <v>1.67961</v>
      </c>
      <c r="L15" s="19"/>
    </row>
    <row r="16" spans="1:12" x14ac:dyDescent="0.25">
      <c r="A16" s="10">
        <v>19</v>
      </c>
      <c r="B16" s="18"/>
      <c r="C16" s="18"/>
      <c r="D16" s="18">
        <v>2797150.2652799999</v>
      </c>
      <c r="E16" s="18">
        <v>4724891.5751200002</v>
      </c>
      <c r="J16" s="10">
        <v>19</v>
      </c>
      <c r="K16" s="19">
        <v>2.0517699999999999</v>
      </c>
      <c r="L16" s="19"/>
    </row>
    <row r="17" spans="1:12" x14ac:dyDescent="0.25">
      <c r="A17" s="10">
        <v>20</v>
      </c>
      <c r="B17" s="18"/>
      <c r="C17" s="18"/>
      <c r="D17" s="18">
        <v>3503109.5041800002</v>
      </c>
      <c r="E17" s="18">
        <v>6214159.0294000003</v>
      </c>
      <c r="J17" s="10">
        <v>20</v>
      </c>
      <c r="K17" s="19">
        <v>3.2955899999999998</v>
      </c>
      <c r="L17" s="19"/>
    </row>
    <row r="18" spans="1:12" x14ac:dyDescent="0.25">
      <c r="A18" s="10">
        <v>21</v>
      </c>
      <c r="B18" s="20"/>
      <c r="C18" s="18"/>
      <c r="D18" s="18">
        <v>4189226.4216200002</v>
      </c>
      <c r="E18" s="18">
        <v>7631539.1914400002</v>
      </c>
      <c r="J18" s="10">
        <v>21</v>
      </c>
      <c r="K18" s="19">
        <v>5.3514799999999996</v>
      </c>
      <c r="L18" s="19"/>
    </row>
    <row r="19" spans="1:12" x14ac:dyDescent="0.25">
      <c r="A19" s="10">
        <v>22</v>
      </c>
      <c r="B19" s="20"/>
      <c r="C19" s="18"/>
      <c r="D19" s="18">
        <v>4268279.2739199996</v>
      </c>
      <c r="E19" s="18">
        <v>8379578.5715600001</v>
      </c>
      <c r="J19" s="10">
        <v>22</v>
      </c>
      <c r="K19" s="19">
        <v>9.4197799999999994</v>
      </c>
      <c r="L19" s="19"/>
    </row>
    <row r="20" spans="1:12" x14ac:dyDescent="0.25">
      <c r="A20" s="10">
        <v>23</v>
      </c>
      <c r="B20" s="20"/>
      <c r="C20" s="18"/>
      <c r="D20" s="18">
        <v>4417853.8153999997</v>
      </c>
      <c r="E20" s="18">
        <v>8469276.2363699991</v>
      </c>
    </row>
    <row r="21" spans="1:12" x14ac:dyDescent="0.25">
      <c r="A21" s="33"/>
      <c r="C21" s="22"/>
      <c r="D21" s="22"/>
      <c r="E21" s="22"/>
    </row>
    <row r="22" spans="1:12" x14ac:dyDescent="0.25">
      <c r="A22" s="47" t="s">
        <v>14</v>
      </c>
      <c r="B22" s="47" t="s">
        <v>24</v>
      </c>
      <c r="C22" s="47"/>
      <c r="D22" s="47"/>
      <c r="E22" s="47"/>
      <c r="F22" s="43"/>
      <c r="G22" s="47" t="s">
        <v>14</v>
      </c>
      <c r="H22" s="47" t="s">
        <v>25</v>
      </c>
      <c r="I22" s="47"/>
    </row>
    <row r="23" spans="1:12" x14ac:dyDescent="0.25">
      <c r="A23" s="47"/>
      <c r="B23" s="10" t="s">
        <v>22</v>
      </c>
      <c r="C23" s="10" t="s">
        <v>3</v>
      </c>
      <c r="D23" s="10" t="s">
        <v>26</v>
      </c>
      <c r="E23" s="10" t="s">
        <v>2</v>
      </c>
      <c r="G23" s="47"/>
      <c r="H23" s="10" t="s">
        <v>26</v>
      </c>
      <c r="I23" s="10" t="s">
        <v>2</v>
      </c>
    </row>
    <row r="24" spans="1:12" x14ac:dyDescent="0.25">
      <c r="A24" s="10">
        <v>8</v>
      </c>
      <c r="B24" s="18">
        <v>2.43601</v>
      </c>
      <c r="C24" s="18">
        <v>0.85133999999999999</v>
      </c>
      <c r="D24" s="18">
        <v>0.42</v>
      </c>
      <c r="E24" s="18">
        <v>0.23960000000000001</v>
      </c>
      <c r="G24" s="10">
        <v>8</v>
      </c>
      <c r="H24" s="10">
        <f t="shared" ref="H24:H39" si="0">LOG(D24)</f>
        <v>-0.37675070960209955</v>
      </c>
      <c r="I24" s="10">
        <f t="shared" ref="I24:I39" si="1">LOG(E24)</f>
        <v>-0.62051318628272623</v>
      </c>
    </row>
    <row r="25" spans="1:12" x14ac:dyDescent="0.25">
      <c r="A25" s="10">
        <v>9</v>
      </c>
      <c r="B25" s="18">
        <v>2.94001</v>
      </c>
      <c r="C25" s="18">
        <v>1.0879399999999999</v>
      </c>
      <c r="D25" s="18">
        <v>0.64800000000000002</v>
      </c>
      <c r="E25" s="18">
        <v>0.23926</v>
      </c>
      <c r="G25" s="10">
        <v>9</v>
      </c>
      <c r="H25" s="10">
        <f t="shared" si="0"/>
        <v>-0.18842499412940666</v>
      </c>
      <c r="I25" s="10">
        <f t="shared" si="1"/>
        <v>-0.6211299016010251</v>
      </c>
    </row>
    <row r="26" spans="1:12" x14ac:dyDescent="0.25">
      <c r="A26" s="10">
        <v>10</v>
      </c>
      <c r="B26" s="18">
        <v>4.0361799999999999</v>
      </c>
      <c r="C26" s="18">
        <v>1.3912599999999999</v>
      </c>
      <c r="D26" s="18">
        <v>0.51024999999999998</v>
      </c>
      <c r="E26" s="18">
        <v>0.23938999999999999</v>
      </c>
      <c r="G26" s="10">
        <v>10</v>
      </c>
      <c r="H26" s="10">
        <f t="shared" si="0"/>
        <v>-0.29221698661189188</v>
      </c>
      <c r="I26" s="10">
        <f t="shared" si="1"/>
        <v>-0.62089399526430467</v>
      </c>
    </row>
    <row r="27" spans="1:12" x14ac:dyDescent="0.25">
      <c r="A27" s="10">
        <v>11</v>
      </c>
      <c r="B27" s="18">
        <v>6.2520199999999999</v>
      </c>
      <c r="C27" s="18">
        <v>1.9306399999999999</v>
      </c>
      <c r="D27" s="18">
        <v>0.59579000000000004</v>
      </c>
      <c r="E27" s="18">
        <v>0.26329999999999998</v>
      </c>
      <c r="G27" s="10">
        <v>11</v>
      </c>
      <c r="H27" s="10">
        <f t="shared" si="0"/>
        <v>-0.22490679044837658</v>
      </c>
      <c r="I27" s="10">
        <f t="shared" si="1"/>
        <v>-0.57954914089393184</v>
      </c>
    </row>
    <row r="28" spans="1:12" x14ac:dyDescent="0.25">
      <c r="A28" s="10">
        <v>12</v>
      </c>
      <c r="B28" s="18">
        <v>10.360060000000001</v>
      </c>
      <c r="C28" s="18">
        <v>2.6993499999999999</v>
      </c>
      <c r="D28" s="18">
        <v>0.67600000000000005</v>
      </c>
      <c r="E28" s="18">
        <v>0.27133000000000002</v>
      </c>
      <c r="G28" s="10">
        <v>12</v>
      </c>
      <c r="H28" s="10">
        <f t="shared" si="0"/>
        <v>-0.17005330405836405</v>
      </c>
      <c r="I28" s="10">
        <f t="shared" si="1"/>
        <v>-0.56650218517627915</v>
      </c>
    </row>
    <row r="29" spans="1:12" x14ac:dyDescent="0.25">
      <c r="A29" s="10">
        <v>13</v>
      </c>
      <c r="B29" s="18">
        <v>18.876000000000001</v>
      </c>
      <c r="C29" s="18">
        <v>4.4395199999999999</v>
      </c>
      <c r="D29" s="18">
        <v>0.61197999999999997</v>
      </c>
      <c r="E29" s="18">
        <v>0.32741999999999999</v>
      </c>
      <c r="G29" s="10">
        <v>13</v>
      </c>
      <c r="H29" s="10">
        <f t="shared" si="0"/>
        <v>-0.21326277071647715</v>
      </c>
      <c r="I29" s="10">
        <f t="shared" si="1"/>
        <v>-0.48489479583321038</v>
      </c>
    </row>
    <row r="30" spans="1:12" x14ac:dyDescent="0.25">
      <c r="A30" s="10">
        <v>14</v>
      </c>
      <c r="B30" s="18">
        <v>32.999980000000001</v>
      </c>
      <c r="C30" s="18">
        <v>7.4036</v>
      </c>
      <c r="D30" s="18">
        <v>0.72399999999999998</v>
      </c>
      <c r="E30" s="18">
        <v>0.27958</v>
      </c>
      <c r="G30" s="10">
        <v>14</v>
      </c>
      <c r="H30" s="10">
        <f t="shared" si="0"/>
        <v>-0.14026143380285311</v>
      </c>
      <c r="I30" s="10">
        <f t="shared" si="1"/>
        <v>-0.55349389945105942</v>
      </c>
    </row>
    <row r="31" spans="1:12" x14ac:dyDescent="0.25">
      <c r="A31" s="10">
        <v>15</v>
      </c>
      <c r="B31" s="18"/>
      <c r="C31" s="18">
        <v>15.5434</v>
      </c>
      <c r="D31" s="18">
        <v>0.78</v>
      </c>
      <c r="E31" s="18">
        <v>0.35660999999999998</v>
      </c>
      <c r="G31" s="10">
        <v>15</v>
      </c>
      <c r="H31" s="10">
        <f t="shared" si="0"/>
        <v>-0.10790539730951958</v>
      </c>
      <c r="I31" s="10">
        <f t="shared" si="1"/>
        <v>-0.44780648257421896</v>
      </c>
    </row>
    <row r="32" spans="1:12" x14ac:dyDescent="0.25">
      <c r="A32" s="10">
        <v>16</v>
      </c>
      <c r="B32" s="18"/>
      <c r="C32" s="18">
        <v>31.949870000000001</v>
      </c>
      <c r="D32" s="18">
        <v>0.85201000000000005</v>
      </c>
      <c r="E32" s="18">
        <v>0.38241999999999998</v>
      </c>
      <c r="G32" s="10">
        <v>16</v>
      </c>
      <c r="H32" s="10">
        <f t="shared" si="0"/>
        <v>-6.9555307910139696E-2</v>
      </c>
      <c r="I32" s="10">
        <f t="shared" si="1"/>
        <v>-0.41745940284336297</v>
      </c>
    </row>
    <row r="33" spans="1:9" x14ac:dyDescent="0.25">
      <c r="A33" s="10">
        <v>17</v>
      </c>
      <c r="B33" s="18"/>
      <c r="C33" s="18"/>
      <c r="D33" s="18">
        <v>1.044</v>
      </c>
      <c r="E33" s="18">
        <v>0.44442999999999999</v>
      </c>
      <c r="G33" s="10">
        <v>17</v>
      </c>
      <c r="H33" s="10">
        <f t="shared" si="0"/>
        <v>1.8700498666243369E-2</v>
      </c>
      <c r="I33" s="10">
        <f t="shared" si="1"/>
        <v>-0.35219663291139108</v>
      </c>
    </row>
    <row r="34" spans="1:9" x14ac:dyDescent="0.25">
      <c r="A34" s="10">
        <v>18</v>
      </c>
      <c r="B34" s="18"/>
      <c r="C34" s="18"/>
      <c r="D34" s="18">
        <v>1.08</v>
      </c>
      <c r="E34" s="18">
        <v>0.53932000000000002</v>
      </c>
      <c r="G34" s="10">
        <v>18</v>
      </c>
      <c r="H34" s="10">
        <f t="shared" si="0"/>
        <v>3.342375548694973E-2</v>
      </c>
      <c r="I34" s="10">
        <f t="shared" si="1"/>
        <v>-0.26815347415169766</v>
      </c>
    </row>
    <row r="35" spans="1:9" x14ac:dyDescent="0.25">
      <c r="A35" s="10">
        <v>19</v>
      </c>
      <c r="B35" s="18"/>
      <c r="C35" s="18"/>
      <c r="D35" s="18">
        <v>1.6004799999999999</v>
      </c>
      <c r="E35" s="18">
        <v>0.90280000000000005</v>
      </c>
      <c r="G35" s="10">
        <v>19</v>
      </c>
      <c r="H35" s="10">
        <f t="shared" si="0"/>
        <v>0.2042502514611518</v>
      </c>
      <c r="I35" s="10">
        <f t="shared" si="1"/>
        <v>-4.4408449594275555E-2</v>
      </c>
    </row>
    <row r="36" spans="1:9" x14ac:dyDescent="0.25">
      <c r="A36" s="10">
        <v>20</v>
      </c>
      <c r="B36" s="18"/>
      <c r="C36" s="18"/>
      <c r="D36" s="18">
        <v>2.3932899999999999</v>
      </c>
      <c r="E36" s="18">
        <v>1.3550199999999999</v>
      </c>
      <c r="G36" s="10">
        <v>20</v>
      </c>
      <c r="H36" s="10">
        <f t="shared" si="0"/>
        <v>0.37899532618088771</v>
      </c>
      <c r="I36" s="10">
        <f t="shared" si="1"/>
        <v>0.13194570541377224</v>
      </c>
    </row>
    <row r="37" spans="1:9" x14ac:dyDescent="0.25">
      <c r="A37" s="10">
        <v>21</v>
      </c>
      <c r="B37" s="18"/>
      <c r="C37" s="20"/>
      <c r="D37" s="18">
        <v>4.2</v>
      </c>
      <c r="E37" s="18">
        <v>2.37636</v>
      </c>
      <c r="G37" s="10">
        <v>21</v>
      </c>
      <c r="H37" s="10">
        <f t="shared" si="0"/>
        <v>0.62324929039790045</v>
      </c>
      <c r="I37" s="10">
        <f t="shared" si="1"/>
        <v>0.37591223351887249</v>
      </c>
    </row>
    <row r="38" spans="1:9" x14ac:dyDescent="0.25">
      <c r="A38" s="10">
        <v>22</v>
      </c>
      <c r="B38" s="18"/>
      <c r="C38" s="20"/>
      <c r="D38" s="18">
        <v>8.0319599999999998</v>
      </c>
      <c r="E38" s="18">
        <v>4.0568400000000002</v>
      </c>
      <c r="G38" s="10">
        <v>22</v>
      </c>
      <c r="H38" s="10">
        <f t="shared" si="0"/>
        <v>0.90482153697443357</v>
      </c>
      <c r="I38" s="10">
        <f t="shared" si="1"/>
        <v>0.60818787965715904</v>
      </c>
    </row>
    <row r="39" spans="1:9" x14ac:dyDescent="0.25">
      <c r="A39" s="10">
        <v>23</v>
      </c>
      <c r="B39" s="18"/>
      <c r="C39" s="20"/>
      <c r="D39" s="18">
        <v>14.15771</v>
      </c>
      <c r="E39" s="18">
        <v>7.8867200000000004</v>
      </c>
      <c r="G39" s="10">
        <v>23</v>
      </c>
      <c r="H39" s="10">
        <f t="shared" si="0"/>
        <v>1.1509930121961336</v>
      </c>
      <c r="I39" s="10">
        <f t="shared" si="1"/>
        <v>0.89689642246498602</v>
      </c>
    </row>
  </sheetData>
  <mergeCells count="9">
    <mergeCell ref="G22:G23"/>
    <mergeCell ref="H22:I22"/>
    <mergeCell ref="J3:J4"/>
    <mergeCell ref="K3:L3"/>
    <mergeCell ref="A1:E1"/>
    <mergeCell ref="A3:A4"/>
    <mergeCell ref="B3:E3"/>
    <mergeCell ref="B22:E22"/>
    <mergeCell ref="A22:A23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zoomScaleNormal="100" workbookViewId="0">
      <selection activeCell="B4" sqref="B4:D17"/>
    </sheetView>
  </sheetViews>
  <sheetFormatPr defaultRowHeight="15.75" x14ac:dyDescent="0.25"/>
  <cols>
    <col min="1" max="1" width="6.42578125" style="9" bestFit="1" customWidth="1"/>
    <col min="2" max="2" width="18.7109375" style="9" bestFit="1" customWidth="1"/>
    <col min="3" max="3" width="17.42578125" style="9" bestFit="1" customWidth="1"/>
    <col min="4" max="4" width="15.5703125" style="9" bestFit="1" customWidth="1"/>
    <col min="5" max="5" width="20.5703125" style="9" bestFit="1" customWidth="1"/>
    <col min="6" max="6" width="16.5703125" style="9" bestFit="1" customWidth="1"/>
    <col min="7" max="7" width="11.5703125" style="9"/>
    <col min="8" max="8" width="6.42578125" style="9" bestFit="1" customWidth="1"/>
    <col min="9" max="9" width="20.5703125" style="9" bestFit="1" customWidth="1"/>
    <col min="10" max="10" width="14.5703125" style="9" bestFit="1" customWidth="1"/>
    <col min="11" max="11" width="6.42578125" style="9" bestFit="1" customWidth="1"/>
    <col min="12" max="12" width="19" style="9" bestFit="1" customWidth="1"/>
    <col min="13" max="13" width="20.85546875" style="9" bestFit="1" customWidth="1"/>
    <col min="14" max="14" width="21" style="9" bestFit="1" customWidth="1"/>
    <col min="15" max="1025" width="11.5703125" style="9"/>
    <col min="1026" max="16384" width="9.140625" style="9"/>
  </cols>
  <sheetData>
    <row r="1" spans="1:14" x14ac:dyDescent="0.25">
      <c r="A1" s="48" t="s">
        <v>7</v>
      </c>
      <c r="B1" s="48"/>
      <c r="C1" s="48"/>
      <c r="D1" s="48"/>
      <c r="E1" s="48"/>
      <c r="F1" s="48"/>
    </row>
    <row r="2" spans="1:14" x14ac:dyDescent="0.25">
      <c r="A2" s="25"/>
      <c r="B2" s="25"/>
      <c r="C2" s="25"/>
      <c r="D2" s="25"/>
      <c r="E2" s="25"/>
      <c r="F2" s="25"/>
    </row>
    <row r="3" spans="1:14" x14ac:dyDescent="0.25">
      <c r="A3" s="47" t="s">
        <v>14</v>
      </c>
      <c r="B3" s="47" t="s">
        <v>20</v>
      </c>
      <c r="C3" s="47"/>
      <c r="D3" s="47"/>
      <c r="E3" s="47"/>
      <c r="F3" s="47"/>
      <c r="K3" s="47" t="s">
        <v>14</v>
      </c>
      <c r="L3" s="47" t="s">
        <v>23</v>
      </c>
      <c r="M3" s="47"/>
      <c r="N3" s="47"/>
    </row>
    <row r="4" spans="1:14" x14ac:dyDescent="0.25">
      <c r="A4" s="47"/>
      <c r="B4" s="10" t="s">
        <v>21</v>
      </c>
      <c r="C4" s="10" t="s">
        <v>22</v>
      </c>
      <c r="D4" s="10" t="s">
        <v>3</v>
      </c>
      <c r="E4" s="10" t="s">
        <v>26</v>
      </c>
      <c r="F4" s="10" t="s">
        <v>2</v>
      </c>
      <c r="K4" s="47"/>
      <c r="L4" s="10" t="s">
        <v>27</v>
      </c>
      <c r="M4" s="10" t="s">
        <v>28</v>
      </c>
      <c r="N4" s="10" t="s">
        <v>29</v>
      </c>
    </row>
    <row r="5" spans="1:14" x14ac:dyDescent="0.25">
      <c r="A5" s="10">
        <v>8</v>
      </c>
      <c r="B5" s="18">
        <v>658282.97892999998</v>
      </c>
      <c r="C5" s="18">
        <v>2441015.7976700002</v>
      </c>
      <c r="D5" s="18">
        <v>1500425.25624</v>
      </c>
      <c r="E5" s="18">
        <v>4655791.10678</v>
      </c>
      <c r="F5" s="18">
        <v>22025473.312819999</v>
      </c>
      <c r="K5" s="10">
        <v>8</v>
      </c>
      <c r="L5" s="19">
        <v>3.4000000000000002E-4</v>
      </c>
      <c r="M5" s="19">
        <v>1.6000000000000001E-4</v>
      </c>
      <c r="N5" s="19">
        <v>0.27248</v>
      </c>
    </row>
    <row r="6" spans="1:14" x14ac:dyDescent="0.25">
      <c r="A6" s="10">
        <v>9</v>
      </c>
      <c r="B6" s="18">
        <v>606077.37190000003</v>
      </c>
      <c r="C6" s="18">
        <v>2824707.1989500001</v>
      </c>
      <c r="D6" s="18">
        <v>1199795.31978</v>
      </c>
      <c r="E6" s="18">
        <v>5753472.6001300002</v>
      </c>
      <c r="F6" s="18">
        <v>27140393.655609999</v>
      </c>
      <c r="K6" s="10">
        <v>9</v>
      </c>
      <c r="L6" s="19">
        <v>9.5E-4</v>
      </c>
      <c r="M6" s="19">
        <v>2.5999999999999998E-4</v>
      </c>
      <c r="N6" s="19">
        <v>0.32946999999999999</v>
      </c>
    </row>
    <row r="7" spans="1:14" x14ac:dyDescent="0.25">
      <c r="A7" s="10">
        <v>10</v>
      </c>
      <c r="B7" s="18">
        <v>641854.18755000003</v>
      </c>
      <c r="C7" s="18">
        <v>2760040.0327699999</v>
      </c>
      <c r="D7" s="18">
        <v>934297.86730000004</v>
      </c>
      <c r="E7" s="18">
        <v>5041781.1251699999</v>
      </c>
      <c r="F7" s="18">
        <v>13256071.90123</v>
      </c>
      <c r="K7" s="10">
        <v>10</v>
      </c>
      <c r="L7" s="19">
        <v>1.07E-3</v>
      </c>
      <c r="M7" s="19">
        <v>6.4999999999999997E-4</v>
      </c>
      <c r="N7" s="19">
        <v>0.35098699999999999</v>
      </c>
    </row>
    <row r="8" spans="1:14" x14ac:dyDescent="0.25">
      <c r="A8" s="10">
        <v>11</v>
      </c>
      <c r="B8" s="18">
        <v>528071.10215000005</v>
      </c>
      <c r="C8" s="18">
        <v>2779801.6559199998</v>
      </c>
      <c r="D8" s="18">
        <v>648511.08135999995</v>
      </c>
      <c r="E8" s="18">
        <v>6199321.3113200003</v>
      </c>
      <c r="F8" s="18">
        <v>23342213.565219998</v>
      </c>
      <c r="K8" s="10">
        <v>11</v>
      </c>
      <c r="L8" s="19">
        <v>2.1800000000000001E-3</v>
      </c>
      <c r="M8" s="19">
        <v>9.7999999999999997E-4</v>
      </c>
      <c r="N8" s="19">
        <v>0.34098000000000001</v>
      </c>
    </row>
    <row r="9" spans="1:14" x14ac:dyDescent="0.25">
      <c r="A9" s="10">
        <v>12</v>
      </c>
      <c r="B9" s="18">
        <v>582210.55931000004</v>
      </c>
      <c r="C9" s="18">
        <v>3112224.6659300001</v>
      </c>
      <c r="D9" s="18">
        <v>586871.94305</v>
      </c>
      <c r="E9" s="18">
        <v>7154552.4972400004</v>
      </c>
      <c r="F9" s="18">
        <v>24167215.310710002</v>
      </c>
      <c r="K9" s="10">
        <v>12</v>
      </c>
      <c r="L9" s="19">
        <v>5.3800000000000002E-3</v>
      </c>
      <c r="M9" s="19">
        <v>3.47E-3</v>
      </c>
      <c r="N9" s="19">
        <v>0.39452999999999999</v>
      </c>
    </row>
    <row r="10" spans="1:14" x14ac:dyDescent="0.25">
      <c r="A10" s="10">
        <v>13</v>
      </c>
      <c r="B10" s="18">
        <v>620894.13896999997</v>
      </c>
      <c r="C10" s="18">
        <v>2463770.13968</v>
      </c>
      <c r="D10" s="18">
        <v>498593.17394000001</v>
      </c>
      <c r="E10" s="18">
        <v>7117317.1835000003</v>
      </c>
      <c r="F10" s="18">
        <v>22906492.245329998</v>
      </c>
      <c r="K10" s="10">
        <v>13</v>
      </c>
      <c r="L10" s="19">
        <v>1.057E-2</v>
      </c>
      <c r="M10" s="19">
        <v>4.6299999999999996E-3</v>
      </c>
      <c r="N10" s="19">
        <v>0.47449999999999998</v>
      </c>
    </row>
    <row r="11" spans="1:14" x14ac:dyDescent="0.25">
      <c r="A11" s="10">
        <v>14</v>
      </c>
      <c r="B11" s="18">
        <v>647889.72719999996</v>
      </c>
      <c r="C11" s="18">
        <v>2790298.7143100002</v>
      </c>
      <c r="D11" s="18">
        <v>365725.36852000002</v>
      </c>
      <c r="E11" s="18">
        <v>5405024.1258500004</v>
      </c>
      <c r="F11" s="18">
        <v>22466522.83972</v>
      </c>
      <c r="K11" s="10">
        <v>14</v>
      </c>
      <c r="L11" s="19">
        <v>2.6960000000000001E-2</v>
      </c>
      <c r="M11" s="19">
        <v>9.8799999999999999E-3</v>
      </c>
      <c r="N11" s="19">
        <v>0.68257000000000001</v>
      </c>
    </row>
    <row r="12" spans="1:14" x14ac:dyDescent="0.25">
      <c r="A12" s="10">
        <v>15</v>
      </c>
      <c r="B12" s="18">
        <v>645622.33799000003</v>
      </c>
      <c r="C12" s="18">
        <v>2796081.7829999998</v>
      </c>
      <c r="D12" s="18">
        <v>193712.37387000001</v>
      </c>
      <c r="E12" s="18">
        <v>6032952.5093200002</v>
      </c>
      <c r="F12" s="18">
        <v>18053785.225049999</v>
      </c>
      <c r="K12" s="10">
        <v>15</v>
      </c>
      <c r="L12" s="19">
        <v>5.5079999999999997E-2</v>
      </c>
      <c r="M12" s="19">
        <v>2.613E-2</v>
      </c>
      <c r="N12" s="19">
        <v>1.21462</v>
      </c>
    </row>
    <row r="13" spans="1:14" x14ac:dyDescent="0.25">
      <c r="A13" s="10">
        <v>16</v>
      </c>
      <c r="B13" s="18">
        <v>650808.47242000001</v>
      </c>
      <c r="C13" s="18">
        <v>3038504.2475800002</v>
      </c>
      <c r="D13" s="18">
        <v>106323.72168</v>
      </c>
      <c r="E13" s="18">
        <v>6431077.2322199997</v>
      </c>
      <c r="F13" s="18">
        <v>17664681.898929998</v>
      </c>
      <c r="K13" s="10">
        <v>16</v>
      </c>
      <c r="L13" s="19">
        <v>0.10768</v>
      </c>
      <c r="M13" s="19">
        <v>5.0349999999999999E-2</v>
      </c>
      <c r="N13" s="19">
        <v>2.2567300000000001</v>
      </c>
    </row>
    <row r="14" spans="1:14" x14ac:dyDescent="0.25">
      <c r="A14" s="10">
        <v>17</v>
      </c>
      <c r="B14" s="18">
        <v>643593.89554000006</v>
      </c>
      <c r="C14" s="18">
        <v>2987139.7529899999</v>
      </c>
      <c r="D14" s="18">
        <v>78164.541639999996</v>
      </c>
      <c r="E14" s="18">
        <v>6591341.8905499997</v>
      </c>
      <c r="F14" s="18">
        <v>19055660.793340001</v>
      </c>
      <c r="K14" s="10">
        <v>17</v>
      </c>
      <c r="L14" s="19">
        <v>0.21290000000000001</v>
      </c>
      <c r="M14" s="19">
        <v>0.10062</v>
      </c>
      <c r="N14" s="19">
        <v>4.3577300000000001</v>
      </c>
    </row>
    <row r="15" spans="1:14" x14ac:dyDescent="0.25">
      <c r="A15" s="10">
        <v>18</v>
      </c>
      <c r="B15" s="18">
        <v>642302.81834999996</v>
      </c>
      <c r="C15" s="18">
        <v>2913807.0866100001</v>
      </c>
      <c r="D15" s="18"/>
      <c r="E15" s="18">
        <v>6517164.4427100001</v>
      </c>
      <c r="F15" s="18">
        <v>19319334.5535</v>
      </c>
      <c r="K15" s="10">
        <v>18</v>
      </c>
      <c r="L15" s="19">
        <v>0.42331999999999997</v>
      </c>
      <c r="M15" s="19">
        <v>0.20222999999999999</v>
      </c>
      <c r="N15" s="19"/>
    </row>
    <row r="16" spans="1:14" x14ac:dyDescent="0.25">
      <c r="A16" s="10">
        <v>19</v>
      </c>
      <c r="B16" s="18">
        <v>482805.63877000002</v>
      </c>
      <c r="C16" s="18">
        <v>2823226.67459</v>
      </c>
      <c r="D16" s="18"/>
      <c r="E16" s="18">
        <v>6453529.55559</v>
      </c>
      <c r="F16" s="18">
        <v>18914661.33568</v>
      </c>
      <c r="K16" s="10">
        <v>19</v>
      </c>
      <c r="L16" s="19">
        <v>0.84487000000000001</v>
      </c>
      <c r="M16" s="19">
        <v>0.41953000000000001</v>
      </c>
      <c r="N16" s="19"/>
    </row>
    <row r="17" spans="1:14" x14ac:dyDescent="0.25">
      <c r="A17" s="10">
        <v>20</v>
      </c>
      <c r="B17" s="18"/>
      <c r="C17" s="18">
        <v>2854973.3727600002</v>
      </c>
      <c r="D17" s="18"/>
      <c r="E17" s="18">
        <v>6429431.9721299997</v>
      </c>
      <c r="F17" s="18">
        <v>18133890.694180001</v>
      </c>
      <c r="K17" s="10">
        <v>20</v>
      </c>
      <c r="L17" s="19">
        <v>1.9193499999999999</v>
      </c>
      <c r="M17" s="19">
        <v>0.88026000000000004</v>
      </c>
      <c r="N17" s="19"/>
    </row>
    <row r="18" spans="1:14" x14ac:dyDescent="0.25">
      <c r="A18" s="33"/>
      <c r="B18" s="23"/>
      <c r="C18" s="23"/>
      <c r="D18" s="22"/>
      <c r="E18" s="22"/>
      <c r="F18" s="22"/>
    </row>
    <row r="19" spans="1:14" x14ac:dyDescent="0.25">
      <c r="A19" s="47" t="s">
        <v>14</v>
      </c>
      <c r="B19" s="47" t="s">
        <v>24</v>
      </c>
      <c r="C19" s="47"/>
      <c r="D19" s="47"/>
      <c r="E19" s="47"/>
      <c r="F19" s="47"/>
      <c r="H19" s="47" t="s">
        <v>14</v>
      </c>
      <c r="I19" s="47" t="s">
        <v>25</v>
      </c>
      <c r="J19" s="47"/>
    </row>
    <row r="20" spans="1:14" x14ac:dyDescent="0.25">
      <c r="A20" s="47"/>
      <c r="B20" s="10" t="s">
        <v>21</v>
      </c>
      <c r="C20" s="10" t="s">
        <v>22</v>
      </c>
      <c r="D20" s="10" t="s">
        <v>3</v>
      </c>
      <c r="E20" s="10" t="s">
        <v>26</v>
      </c>
      <c r="F20" s="10" t="s">
        <v>2</v>
      </c>
      <c r="H20" s="47"/>
      <c r="I20" s="10" t="s">
        <v>26</v>
      </c>
      <c r="J20" s="10" t="s">
        <v>2</v>
      </c>
    </row>
    <row r="21" spans="1:14" ht="12.75" customHeight="1" x14ac:dyDescent="0.25">
      <c r="A21" s="10">
        <v>8</v>
      </c>
      <c r="B21" s="10">
        <v>3.5200000000000001E-3</v>
      </c>
      <c r="C21" s="18">
        <v>9.7000000000000005E-4</v>
      </c>
      <c r="D21" s="18">
        <v>3.8300000000000001E-3</v>
      </c>
      <c r="E21" s="18">
        <v>4.4000000000000002E-4</v>
      </c>
      <c r="F21" s="18">
        <v>1.6000000000000001E-4</v>
      </c>
      <c r="H21" s="10">
        <v>8</v>
      </c>
      <c r="I21" s="10">
        <f t="shared" ref="I21:I33" si="0">LOG(E21)</f>
        <v>-3.3565473235138126</v>
      </c>
      <c r="J21" s="10">
        <f t="shared" ref="J21:J33" si="1">LOG(F21)</f>
        <v>-3.795880017344075</v>
      </c>
    </row>
    <row r="22" spans="1:14" x14ac:dyDescent="0.25">
      <c r="A22" s="10">
        <v>9</v>
      </c>
      <c r="B22" s="18">
        <v>1.2880000000000001E-2</v>
      </c>
      <c r="C22" s="18">
        <v>1.48E-3</v>
      </c>
      <c r="D22" s="18">
        <v>3.49E-3</v>
      </c>
      <c r="E22" s="18">
        <v>7.2000000000000005E-4</v>
      </c>
      <c r="F22" s="18">
        <v>2.3000000000000001E-4</v>
      </c>
      <c r="H22" s="10">
        <v>9</v>
      </c>
      <c r="I22" s="10">
        <f t="shared" si="0"/>
        <v>-3.1426675035687315</v>
      </c>
      <c r="J22" s="10">
        <f t="shared" si="1"/>
        <v>-3.6382721639824069</v>
      </c>
    </row>
    <row r="23" spans="1:14" x14ac:dyDescent="0.25">
      <c r="A23" s="10">
        <v>10</v>
      </c>
      <c r="B23" s="18">
        <v>1.874E-2</v>
      </c>
      <c r="C23" s="18">
        <v>3.0899999999999999E-3</v>
      </c>
      <c r="D23" s="18">
        <v>1.23E-2</v>
      </c>
      <c r="E23" s="18">
        <v>1.7600000000000001E-3</v>
      </c>
      <c r="F23" s="18">
        <v>6.6E-4</v>
      </c>
      <c r="H23" s="10">
        <v>10</v>
      </c>
      <c r="I23" s="10">
        <f t="shared" si="0"/>
        <v>-2.7544873321858501</v>
      </c>
      <c r="J23" s="10">
        <f t="shared" si="1"/>
        <v>-3.1804560644581312</v>
      </c>
    </row>
    <row r="24" spans="1:14" x14ac:dyDescent="0.25">
      <c r="A24" s="10">
        <v>11</v>
      </c>
      <c r="B24" s="18">
        <v>3.1199999999999999E-2</v>
      </c>
      <c r="C24" s="18">
        <v>9.9100000000000004E-3</v>
      </c>
      <c r="D24" s="18">
        <v>2.5559999999999999E-2</v>
      </c>
      <c r="E24" s="18">
        <v>2.6900000000000001E-3</v>
      </c>
      <c r="F24" s="18">
        <v>7.3999999999999999E-4</v>
      </c>
      <c r="H24" s="10">
        <v>11</v>
      </c>
      <c r="I24" s="10">
        <f t="shared" si="0"/>
        <v>-2.5702477199975919</v>
      </c>
      <c r="J24" s="10">
        <f t="shared" si="1"/>
        <v>-3.1307682802690238</v>
      </c>
    </row>
    <row r="25" spans="1:14" x14ac:dyDescent="0.25">
      <c r="A25" s="10">
        <v>12</v>
      </c>
      <c r="B25" s="18">
        <v>5.6619999999999997E-2</v>
      </c>
      <c r="C25" s="18">
        <v>1.6119999999999999E-2</v>
      </c>
      <c r="D25" s="18">
        <v>5.6500000000000002E-2</v>
      </c>
      <c r="E25" s="18">
        <v>4.5999999999999999E-3</v>
      </c>
      <c r="F25" s="18">
        <v>1.4599999999999999E-3</v>
      </c>
      <c r="H25" s="10">
        <v>12</v>
      </c>
      <c r="I25" s="10">
        <f t="shared" si="0"/>
        <v>-2.3372421683184261</v>
      </c>
      <c r="J25" s="10">
        <f t="shared" si="1"/>
        <v>-2.8356471442155629</v>
      </c>
    </row>
    <row r="26" spans="1:14" x14ac:dyDescent="0.25">
      <c r="A26" s="10">
        <v>13</v>
      </c>
      <c r="B26" s="18">
        <v>0.10604</v>
      </c>
      <c r="C26" s="18">
        <v>2.6710000000000001E-2</v>
      </c>
      <c r="D26" s="18">
        <v>0.13356999999999999</v>
      </c>
      <c r="E26" s="18">
        <v>1.4930000000000001E-2</v>
      </c>
      <c r="F26" s="18">
        <v>3.0400000000000002E-3</v>
      </c>
      <c r="H26" s="10">
        <v>13</v>
      </c>
      <c r="I26" s="10">
        <f t="shared" si="0"/>
        <v>-1.8259401922749745</v>
      </c>
      <c r="J26" s="10">
        <f t="shared" si="1"/>
        <v>-2.5171264163912461</v>
      </c>
    </row>
    <row r="27" spans="1:14" x14ac:dyDescent="0.25">
      <c r="A27" s="10">
        <v>14</v>
      </c>
      <c r="B27" s="18">
        <v>0.20574999999999999</v>
      </c>
      <c r="C27" s="18">
        <v>4.7289999999999999E-2</v>
      </c>
      <c r="D27" s="18">
        <v>0.37602999999999998</v>
      </c>
      <c r="E27" s="18">
        <v>2.4279999999999999E-2</v>
      </c>
      <c r="F27" s="18">
        <v>5.8900000000000003E-3</v>
      </c>
      <c r="H27" s="10">
        <v>14</v>
      </c>
      <c r="I27" s="10">
        <f t="shared" si="0"/>
        <v>-1.61475131759678</v>
      </c>
      <c r="J27" s="10">
        <f t="shared" si="1"/>
        <v>-2.2298847052128985</v>
      </c>
    </row>
    <row r="28" spans="1:14" x14ac:dyDescent="0.25">
      <c r="A28" s="10">
        <v>15</v>
      </c>
      <c r="B28" s="18">
        <v>0.41360999999999998</v>
      </c>
      <c r="C28" s="18">
        <v>9.3890000000000001E-2</v>
      </c>
      <c r="D28" s="18">
        <v>1.4571000000000001</v>
      </c>
      <c r="E28" s="18">
        <v>4.369E-2</v>
      </c>
      <c r="F28" s="18">
        <v>1.453E-2</v>
      </c>
      <c r="H28" s="10">
        <v>15</v>
      </c>
      <c r="I28" s="10">
        <f t="shared" si="0"/>
        <v>-1.3596179552904315</v>
      </c>
      <c r="J28" s="10">
        <f t="shared" si="1"/>
        <v>-1.8377343857019786</v>
      </c>
    </row>
    <row r="29" spans="1:14" x14ac:dyDescent="0.25">
      <c r="A29" s="10">
        <v>16</v>
      </c>
      <c r="B29" s="18">
        <v>0.80584999999999996</v>
      </c>
      <c r="C29" s="18">
        <v>0.17316999999999999</v>
      </c>
      <c r="D29" s="18">
        <v>5.0266099999999998</v>
      </c>
      <c r="E29" s="18">
        <v>8.1769999999999995E-2</v>
      </c>
      <c r="F29" s="18">
        <v>0.03</v>
      </c>
      <c r="H29" s="10">
        <v>16</v>
      </c>
      <c r="I29" s="10">
        <f t="shared" si="0"/>
        <v>-1.0874060022478944</v>
      </c>
      <c r="J29" s="10">
        <f t="shared" si="1"/>
        <v>-1.5228787452803376</v>
      </c>
    </row>
    <row r="30" spans="1:14" x14ac:dyDescent="0.25">
      <c r="A30" s="10">
        <v>17</v>
      </c>
      <c r="B30" s="18">
        <v>1.6395500000000001</v>
      </c>
      <c r="C30" s="18">
        <v>0.35335</v>
      </c>
      <c r="D30" s="18">
        <v>13.571400000000001</v>
      </c>
      <c r="E30" s="18">
        <v>0.15914</v>
      </c>
      <c r="F30" s="18">
        <v>5.5120000000000002E-2</v>
      </c>
      <c r="H30" s="10">
        <v>17</v>
      </c>
      <c r="I30" s="10">
        <f t="shared" si="0"/>
        <v>-0.79822064627493927</v>
      </c>
      <c r="J30" s="10">
        <f t="shared" si="1"/>
        <v>-1.2586907911004306</v>
      </c>
    </row>
    <row r="31" spans="1:14" x14ac:dyDescent="0.25">
      <c r="A31" s="10">
        <v>18</v>
      </c>
      <c r="B31" s="18">
        <v>3.2703700000000002</v>
      </c>
      <c r="C31" s="18">
        <v>0.72050000000000003</v>
      </c>
      <c r="D31" s="18"/>
      <c r="E31" s="18">
        <v>0.3221</v>
      </c>
      <c r="F31" s="18">
        <v>0.11005</v>
      </c>
      <c r="H31" s="10">
        <v>18</v>
      </c>
      <c r="I31" s="10">
        <f t="shared" si="0"/>
        <v>-0.49200927518030863</v>
      </c>
      <c r="J31" s="10">
        <f t="shared" si="1"/>
        <v>-0.95840995311063326</v>
      </c>
    </row>
    <row r="32" spans="1:14" x14ac:dyDescent="0.25">
      <c r="A32" s="10">
        <v>19</v>
      </c>
      <c r="B32" s="18">
        <v>9.67197</v>
      </c>
      <c r="C32" s="18">
        <v>1.4865200000000001</v>
      </c>
      <c r="D32" s="18"/>
      <c r="E32" s="18">
        <v>0.65103999999999995</v>
      </c>
      <c r="F32" s="18">
        <v>0.22245000000000001</v>
      </c>
      <c r="H32" s="10">
        <v>19</v>
      </c>
      <c r="I32" s="10">
        <f t="shared" si="0"/>
        <v>-0.18639232749078999</v>
      </c>
      <c r="J32" s="10">
        <f t="shared" si="1"/>
        <v>-0.65276758991593675</v>
      </c>
    </row>
    <row r="33" spans="1:15" x14ac:dyDescent="0.25">
      <c r="A33" s="10">
        <v>20</v>
      </c>
      <c r="B33" s="18"/>
      <c r="C33" s="18">
        <v>2.9384700000000001</v>
      </c>
      <c r="D33" s="18"/>
      <c r="E33" s="18">
        <v>1.3050200000000001</v>
      </c>
      <c r="F33" s="18">
        <v>0.46428999999999998</v>
      </c>
      <c r="H33" s="10">
        <v>20</v>
      </c>
      <c r="I33" s="10">
        <f t="shared" si="0"/>
        <v>0.11561716747742638</v>
      </c>
      <c r="J33" s="10">
        <f t="shared" si="1"/>
        <v>-0.33321067018174422</v>
      </c>
    </row>
    <row r="41" spans="1:15" x14ac:dyDescent="0.25">
      <c r="L41" s="47"/>
      <c r="M41" s="49"/>
      <c r="N41" s="50"/>
      <c r="O41" s="21"/>
    </row>
    <row r="42" spans="1:15" x14ac:dyDescent="0.25">
      <c r="L42" s="47"/>
      <c r="M42" s="10"/>
      <c r="N42" s="10"/>
    </row>
  </sheetData>
  <mergeCells count="11">
    <mergeCell ref="L41:L42"/>
    <mergeCell ref="M41:N41"/>
    <mergeCell ref="H19:H20"/>
    <mergeCell ref="I19:J19"/>
    <mergeCell ref="K3:K4"/>
    <mergeCell ref="L3:N3"/>
    <mergeCell ref="A1:F1"/>
    <mergeCell ref="A3:A4"/>
    <mergeCell ref="B3:F3"/>
    <mergeCell ref="A19:A20"/>
    <mergeCell ref="B19:F19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zoomScaleNormal="100" workbookViewId="0">
      <selection activeCell="L24" sqref="L24"/>
    </sheetView>
  </sheetViews>
  <sheetFormatPr defaultRowHeight="15.75" x14ac:dyDescent="0.25"/>
  <cols>
    <col min="1" max="1" width="6.42578125" style="9" bestFit="1" customWidth="1"/>
    <col min="2" max="2" width="17.42578125" style="9" bestFit="1" customWidth="1"/>
    <col min="3" max="3" width="15.5703125" style="9" bestFit="1" customWidth="1"/>
    <col min="4" max="4" width="20.5703125" style="9" bestFit="1" customWidth="1"/>
    <col min="5" max="5" width="15.42578125" style="9" bestFit="1" customWidth="1"/>
    <col min="6" max="6" width="11.5703125" style="9"/>
    <col min="7" max="7" width="6.42578125" style="9" bestFit="1" customWidth="1"/>
    <col min="8" max="8" width="20.5703125" style="9" bestFit="1" customWidth="1"/>
    <col min="9" max="9" width="14.5703125" style="9" bestFit="1" customWidth="1"/>
    <col min="10" max="10" width="6.42578125" style="9" bestFit="1" customWidth="1"/>
    <col min="11" max="11" width="19" style="9" bestFit="1" customWidth="1"/>
    <col min="12" max="12" width="21" style="9" bestFit="1" customWidth="1"/>
    <col min="13" max="1025" width="11.5703125" style="9"/>
    <col min="1026" max="16384" width="9.140625" style="9"/>
  </cols>
  <sheetData>
    <row r="1" spans="1:12" x14ac:dyDescent="0.25">
      <c r="A1" s="48" t="s">
        <v>8</v>
      </c>
      <c r="B1" s="48"/>
      <c r="C1" s="48"/>
      <c r="D1" s="48"/>
      <c r="E1" s="48"/>
    </row>
    <row r="2" spans="1:12" x14ac:dyDescent="0.25">
      <c r="A2" s="25"/>
      <c r="B2" s="25"/>
      <c r="C2" s="25"/>
      <c r="D2" s="25"/>
      <c r="E2" s="25"/>
    </row>
    <row r="3" spans="1:12" x14ac:dyDescent="0.25">
      <c r="A3" s="47" t="s">
        <v>14</v>
      </c>
      <c r="B3" s="47" t="s">
        <v>20</v>
      </c>
      <c r="C3" s="47"/>
      <c r="D3" s="47"/>
      <c r="E3" s="47"/>
      <c r="J3" s="47" t="s">
        <v>14</v>
      </c>
      <c r="K3" s="47" t="s">
        <v>23</v>
      </c>
      <c r="L3" s="47"/>
    </row>
    <row r="4" spans="1:12" x14ac:dyDescent="0.25">
      <c r="A4" s="47"/>
      <c r="B4" s="10" t="s">
        <v>22</v>
      </c>
      <c r="C4" s="10" t="s">
        <v>3</v>
      </c>
      <c r="D4" s="10" t="s">
        <v>26</v>
      </c>
      <c r="E4" s="10" t="s">
        <v>2</v>
      </c>
      <c r="J4" s="47"/>
      <c r="K4" s="10" t="s">
        <v>27</v>
      </c>
      <c r="L4" s="10" t="s">
        <v>29</v>
      </c>
    </row>
    <row r="5" spans="1:12" x14ac:dyDescent="0.25">
      <c r="A5" s="10">
        <v>8</v>
      </c>
      <c r="B5" s="18">
        <v>1595.2493899999999</v>
      </c>
      <c r="C5" s="18">
        <v>3109.5697599999999</v>
      </c>
      <c r="D5" s="18">
        <v>5224.2488400000002</v>
      </c>
      <c r="E5" s="18">
        <v>21477.628570000001</v>
      </c>
      <c r="J5" s="10">
        <v>8</v>
      </c>
      <c r="K5" s="19">
        <v>0.25184000000000001</v>
      </c>
      <c r="L5" s="19">
        <v>1.17262</v>
      </c>
    </row>
    <row r="6" spans="1:12" x14ac:dyDescent="0.25">
      <c r="A6" s="10">
        <v>9</v>
      </c>
      <c r="B6" s="18">
        <v>2174.09539</v>
      </c>
      <c r="C6" s="18">
        <v>3840.4131200000002</v>
      </c>
      <c r="D6" s="18">
        <v>13331.12118</v>
      </c>
      <c r="E6" s="18">
        <v>26495.2163</v>
      </c>
      <c r="J6" s="10">
        <v>9</v>
      </c>
      <c r="K6" s="19">
        <v>0.21179999999999999</v>
      </c>
      <c r="L6" s="19">
        <v>1.2340500000000001</v>
      </c>
    </row>
    <row r="7" spans="1:12" x14ac:dyDescent="0.25">
      <c r="A7" s="10">
        <v>10</v>
      </c>
      <c r="B7" s="18"/>
      <c r="C7" s="18">
        <v>6098.1108299999996</v>
      </c>
      <c r="D7" s="18">
        <v>22603.737779999999</v>
      </c>
      <c r="E7" s="18">
        <v>62729.213250000001</v>
      </c>
      <c r="J7" s="10">
        <v>10</v>
      </c>
      <c r="K7" s="19">
        <v>0.24424999999999999</v>
      </c>
      <c r="L7" s="19">
        <v>1.7020500000000001</v>
      </c>
    </row>
    <row r="8" spans="1:12" x14ac:dyDescent="0.25">
      <c r="A8" s="10">
        <v>11</v>
      </c>
      <c r="B8" s="18"/>
      <c r="C8" s="18">
        <v>7547.3228799999997</v>
      </c>
      <c r="D8" s="18">
        <v>48183.550949999997</v>
      </c>
      <c r="E8" s="18">
        <v>125444.91432</v>
      </c>
      <c r="J8" s="10">
        <v>11</v>
      </c>
      <c r="K8" s="19">
        <v>0.26372000000000001</v>
      </c>
      <c r="L8" s="19">
        <v>2.8421400000000001</v>
      </c>
    </row>
    <row r="9" spans="1:12" x14ac:dyDescent="0.25">
      <c r="A9" s="10">
        <v>12</v>
      </c>
      <c r="B9" s="18"/>
      <c r="C9" s="18">
        <v>8229.1816699999999</v>
      </c>
      <c r="D9" s="18">
        <v>95264.105160000006</v>
      </c>
      <c r="E9" s="18">
        <v>210848.65307</v>
      </c>
      <c r="J9" s="10">
        <v>12</v>
      </c>
      <c r="K9" s="19">
        <v>0.18748000000000001</v>
      </c>
      <c r="L9" s="19">
        <v>5.6873100000000001</v>
      </c>
    </row>
    <row r="10" spans="1:12" x14ac:dyDescent="0.25">
      <c r="A10" s="10">
        <v>13</v>
      </c>
      <c r="B10" s="18"/>
      <c r="C10" s="18">
        <v>9454.9948199999999</v>
      </c>
      <c r="D10" s="18">
        <v>157820.34648000001</v>
      </c>
      <c r="E10" s="18">
        <v>457117.33001999999</v>
      </c>
      <c r="J10" s="10">
        <v>13</v>
      </c>
      <c r="K10" s="19">
        <v>0.27571000000000001</v>
      </c>
      <c r="L10" s="19"/>
    </row>
    <row r="11" spans="1:12" x14ac:dyDescent="0.25">
      <c r="A11" s="10">
        <v>14</v>
      </c>
      <c r="B11" s="18"/>
      <c r="C11" s="18"/>
      <c r="D11" s="18">
        <v>330909.96432999999</v>
      </c>
      <c r="E11" s="18">
        <v>799590.23979999998</v>
      </c>
      <c r="J11" s="10">
        <v>14</v>
      </c>
      <c r="K11" s="19">
        <v>0.29943999999999998</v>
      </c>
      <c r="L11" s="19"/>
    </row>
    <row r="12" spans="1:12" x14ac:dyDescent="0.25">
      <c r="A12" s="10">
        <v>15</v>
      </c>
      <c r="B12" s="18"/>
      <c r="C12" s="18"/>
      <c r="D12" s="18">
        <v>524271.74950999999</v>
      </c>
      <c r="E12" s="18">
        <v>1145259.47911</v>
      </c>
      <c r="J12" s="10">
        <v>15</v>
      </c>
      <c r="K12" s="19">
        <v>0.31240000000000001</v>
      </c>
      <c r="L12" s="19"/>
    </row>
    <row r="13" spans="1:12" x14ac:dyDescent="0.25">
      <c r="A13" s="10">
        <v>16</v>
      </c>
      <c r="B13" s="18"/>
      <c r="C13" s="18"/>
      <c r="D13" s="18">
        <v>956438.89717999997</v>
      </c>
      <c r="E13" s="18">
        <v>1823857.3036199999</v>
      </c>
      <c r="J13" s="10">
        <v>16</v>
      </c>
      <c r="K13" s="19">
        <v>0.37986999999999999</v>
      </c>
      <c r="L13" s="19"/>
    </row>
    <row r="14" spans="1:12" x14ac:dyDescent="0.25">
      <c r="A14" s="10">
        <v>17</v>
      </c>
      <c r="B14" s="18"/>
      <c r="C14" s="18"/>
      <c r="D14" s="18">
        <v>1120095.1145800001</v>
      </c>
      <c r="E14" s="18">
        <v>2503508.98667</v>
      </c>
      <c r="J14" s="10">
        <v>17</v>
      </c>
      <c r="K14" s="19">
        <v>0.65973000000000004</v>
      </c>
      <c r="L14" s="19"/>
    </row>
    <row r="15" spans="1:12" x14ac:dyDescent="0.25">
      <c r="A15" s="10">
        <v>18</v>
      </c>
      <c r="B15" s="18"/>
      <c r="C15" s="18"/>
      <c r="D15" s="18">
        <v>1560178.4540800001</v>
      </c>
      <c r="E15" s="18">
        <v>3016943.8207899998</v>
      </c>
      <c r="J15" s="10">
        <v>18</v>
      </c>
      <c r="K15" s="19">
        <v>1.09172</v>
      </c>
      <c r="L15" s="19"/>
    </row>
    <row r="16" spans="1:12" x14ac:dyDescent="0.25">
      <c r="A16" s="10">
        <v>19</v>
      </c>
      <c r="B16" s="18"/>
      <c r="C16" s="18"/>
      <c r="D16" s="18">
        <v>2092645.5155400001</v>
      </c>
      <c r="E16" s="18">
        <v>4209545.0936399996</v>
      </c>
      <c r="J16" s="10">
        <v>19</v>
      </c>
      <c r="K16" s="19">
        <v>1.8712800000000001</v>
      </c>
      <c r="L16" s="19"/>
    </row>
    <row r="17" spans="1:12" x14ac:dyDescent="0.25">
      <c r="A17" s="10">
        <v>20</v>
      </c>
      <c r="B17" s="18"/>
      <c r="C17" s="18"/>
      <c r="D17" s="18">
        <v>2257093.5331100002</v>
      </c>
      <c r="E17" s="18">
        <v>4087541.1174699999</v>
      </c>
      <c r="J17" s="10">
        <v>20</v>
      </c>
      <c r="K17" s="19">
        <v>3.38768</v>
      </c>
      <c r="L17" s="19"/>
    </row>
    <row r="18" spans="1:12" x14ac:dyDescent="0.25">
      <c r="A18" s="33"/>
      <c r="B18" s="23"/>
      <c r="C18" s="22"/>
      <c r="D18" s="22"/>
      <c r="E18" s="22"/>
      <c r="J18" s="33"/>
      <c r="K18" s="35"/>
      <c r="L18" s="35"/>
    </row>
    <row r="19" spans="1:12" x14ac:dyDescent="0.25">
      <c r="A19" s="47" t="s">
        <v>14</v>
      </c>
      <c r="B19" s="47" t="s">
        <v>24</v>
      </c>
      <c r="C19" s="47"/>
      <c r="D19" s="47"/>
      <c r="E19" s="47"/>
      <c r="G19" s="47" t="s">
        <v>14</v>
      </c>
      <c r="H19" s="47" t="s">
        <v>25</v>
      </c>
      <c r="I19" s="47"/>
    </row>
    <row r="20" spans="1:12" x14ac:dyDescent="0.25">
      <c r="A20" s="47"/>
      <c r="B20" s="10" t="s">
        <v>22</v>
      </c>
      <c r="C20" s="10" t="s">
        <v>3</v>
      </c>
      <c r="D20" s="10" t="s">
        <v>26</v>
      </c>
      <c r="E20" s="10" t="s">
        <v>2</v>
      </c>
      <c r="G20" s="47"/>
      <c r="H20" s="10" t="s">
        <v>26</v>
      </c>
      <c r="I20" s="10" t="s">
        <v>2</v>
      </c>
    </row>
    <row r="21" spans="1:12" x14ac:dyDescent="0.25">
      <c r="A21" s="10">
        <v>8</v>
      </c>
      <c r="B21" s="18">
        <v>1.29582</v>
      </c>
      <c r="C21" s="18">
        <v>0.65861999999999998</v>
      </c>
      <c r="D21" s="18">
        <v>0.40638999999999997</v>
      </c>
      <c r="E21" s="18">
        <v>9.9360000000000004E-2</v>
      </c>
      <c r="G21" s="10">
        <v>8</v>
      </c>
      <c r="H21" s="10">
        <f t="shared" ref="H21:H33" si="0">LOG(D21)</f>
        <v>-0.39105698723558358</v>
      </c>
      <c r="I21" s="10">
        <f t="shared" ref="I21:I33" si="1">LOG(E21)</f>
        <v>-1.002788417167495</v>
      </c>
    </row>
    <row r="22" spans="1:12" x14ac:dyDescent="0.25">
      <c r="A22" s="10">
        <v>9</v>
      </c>
      <c r="B22" s="18">
        <v>1.9077299999999999</v>
      </c>
      <c r="C22" s="18">
        <v>1.0786899999999999</v>
      </c>
      <c r="D22" s="18">
        <v>0.32795999999999997</v>
      </c>
      <c r="E22" s="18">
        <v>0.15459999999999999</v>
      </c>
      <c r="G22" s="10">
        <v>9</v>
      </c>
      <c r="H22" s="10">
        <f t="shared" si="0"/>
        <v>-0.48417912225971454</v>
      </c>
      <c r="I22" s="10">
        <f t="shared" si="1"/>
        <v>-0.8107905104176939</v>
      </c>
    </row>
    <row r="23" spans="1:12" x14ac:dyDescent="0.25">
      <c r="A23" s="10">
        <v>10</v>
      </c>
      <c r="B23" s="18"/>
      <c r="C23" s="18">
        <v>1.3993199999999999</v>
      </c>
      <c r="D23" s="18">
        <v>0.36686999999999997</v>
      </c>
      <c r="E23" s="18">
        <v>0.13059000000000001</v>
      </c>
      <c r="G23" s="10">
        <v>10</v>
      </c>
      <c r="H23" s="10">
        <f t="shared" si="0"/>
        <v>-0.43548780028314982</v>
      </c>
      <c r="I23" s="10">
        <f t="shared" si="1"/>
        <v>-0.88409007812293916</v>
      </c>
    </row>
    <row r="24" spans="1:12" x14ac:dyDescent="0.25">
      <c r="A24" s="10">
        <v>11</v>
      </c>
      <c r="B24" s="18"/>
      <c r="C24" s="18">
        <v>2.2505899999999999</v>
      </c>
      <c r="D24" s="18">
        <v>0.41598000000000002</v>
      </c>
      <c r="E24" s="18">
        <v>0.13061</v>
      </c>
      <c r="G24" s="10">
        <v>11</v>
      </c>
      <c r="H24" s="10">
        <f t="shared" si="0"/>
        <v>-0.38092754941758461</v>
      </c>
      <c r="I24" s="10">
        <f t="shared" si="1"/>
        <v>-0.88402357054518244</v>
      </c>
    </row>
    <row r="25" spans="1:12" x14ac:dyDescent="0.25">
      <c r="A25" s="10">
        <v>12</v>
      </c>
      <c r="B25" s="18"/>
      <c r="C25" s="18">
        <v>4.0081899999999999</v>
      </c>
      <c r="D25" s="18">
        <v>0.34834999999999999</v>
      </c>
      <c r="E25" s="18">
        <v>0.16735</v>
      </c>
      <c r="G25" s="10">
        <v>12</v>
      </c>
      <c r="H25" s="10">
        <f t="shared" si="0"/>
        <v>-0.45798418512941191</v>
      </c>
      <c r="I25" s="10">
        <f t="shared" si="1"/>
        <v>-0.77637428330620406</v>
      </c>
    </row>
    <row r="26" spans="1:12" x14ac:dyDescent="0.25">
      <c r="A26" s="10">
        <v>13</v>
      </c>
      <c r="B26" s="18"/>
      <c r="C26" s="18">
        <v>7.0231700000000004</v>
      </c>
      <c r="D26" s="18">
        <v>0.48</v>
      </c>
      <c r="E26" s="18">
        <v>0.14337</v>
      </c>
      <c r="G26" s="10">
        <v>13</v>
      </c>
      <c r="H26" s="10">
        <f t="shared" si="0"/>
        <v>-0.31875876262441277</v>
      </c>
      <c r="I26" s="10">
        <f t="shared" si="1"/>
        <v>-0.84354171475954365</v>
      </c>
    </row>
    <row r="27" spans="1:12" x14ac:dyDescent="0.25">
      <c r="A27" s="10">
        <v>14</v>
      </c>
      <c r="B27" s="18"/>
      <c r="C27" s="18"/>
      <c r="D27" s="18">
        <v>0.56401000000000001</v>
      </c>
      <c r="E27" s="18">
        <v>0.17444000000000001</v>
      </c>
      <c r="G27" s="10">
        <v>14</v>
      </c>
      <c r="H27" s="10">
        <f t="shared" si="0"/>
        <v>-0.24871319582815024</v>
      </c>
      <c r="I27" s="10">
        <f t="shared" si="1"/>
        <v>-0.75835392199861118</v>
      </c>
    </row>
    <row r="28" spans="1:12" x14ac:dyDescent="0.25">
      <c r="A28" s="10">
        <v>15</v>
      </c>
      <c r="B28" s="18"/>
      <c r="C28" s="18"/>
      <c r="D28" s="18">
        <v>0.504</v>
      </c>
      <c r="E28" s="18">
        <v>0.23959</v>
      </c>
      <c r="G28" s="10">
        <v>15</v>
      </c>
      <c r="H28" s="10">
        <f t="shared" si="0"/>
        <v>-0.29756946355447472</v>
      </c>
      <c r="I28" s="10">
        <f t="shared" si="1"/>
        <v>-0.62053131247408944</v>
      </c>
    </row>
    <row r="29" spans="1:12" x14ac:dyDescent="0.25">
      <c r="A29" s="10">
        <v>16</v>
      </c>
      <c r="B29" s="18"/>
      <c r="C29" s="18"/>
      <c r="D29" s="18">
        <v>0.58799999999999997</v>
      </c>
      <c r="E29" s="18">
        <v>0.29942999999999997</v>
      </c>
      <c r="G29" s="10">
        <v>16</v>
      </c>
      <c r="H29" s="10">
        <f t="shared" si="0"/>
        <v>-0.23062267392386154</v>
      </c>
      <c r="I29" s="10">
        <f t="shared" si="1"/>
        <v>-0.52370468969185269</v>
      </c>
    </row>
    <row r="30" spans="1:12" x14ac:dyDescent="0.25">
      <c r="A30" s="10">
        <v>17</v>
      </c>
      <c r="B30" s="18"/>
      <c r="C30" s="18"/>
      <c r="D30" s="18">
        <v>0.96677999999999997</v>
      </c>
      <c r="E30" s="18">
        <v>0.44330000000000003</v>
      </c>
      <c r="G30" s="10">
        <v>17</v>
      </c>
      <c r="H30" s="10">
        <f t="shared" si="0"/>
        <v>-1.4672342521194186E-2</v>
      </c>
      <c r="I30" s="10">
        <f t="shared" si="1"/>
        <v>-0.3533022687006655</v>
      </c>
    </row>
    <row r="31" spans="1:12" x14ac:dyDescent="0.25">
      <c r="A31" s="10">
        <v>18</v>
      </c>
      <c r="B31" s="18"/>
      <c r="C31" s="18"/>
      <c r="D31" s="18">
        <v>1.3669199999999999</v>
      </c>
      <c r="E31" s="18">
        <v>0.74204000000000003</v>
      </c>
      <c r="G31" s="10">
        <v>18</v>
      </c>
      <c r="H31" s="10">
        <f t="shared" si="0"/>
        <v>0.13574309790708441</v>
      </c>
      <c r="I31" s="10">
        <f t="shared" si="1"/>
        <v>-0.12957268325055388</v>
      </c>
    </row>
    <row r="32" spans="1:12" x14ac:dyDescent="0.25">
      <c r="A32" s="10">
        <v>19</v>
      </c>
      <c r="B32" s="18"/>
      <c r="C32" s="18"/>
      <c r="D32" s="18">
        <v>2.028</v>
      </c>
      <c r="E32" s="18">
        <v>1.00742</v>
      </c>
      <c r="G32" s="10">
        <v>19</v>
      </c>
      <c r="H32" s="10">
        <f t="shared" si="0"/>
        <v>0.30706795066129838</v>
      </c>
      <c r="I32" s="10">
        <f t="shared" si="1"/>
        <v>3.210568522306207E-3</v>
      </c>
    </row>
    <row r="33" spans="1:9" x14ac:dyDescent="0.25">
      <c r="A33" s="10">
        <v>20</v>
      </c>
      <c r="B33" s="18"/>
      <c r="C33" s="18"/>
      <c r="D33" s="18">
        <v>3.72797</v>
      </c>
      <c r="E33" s="18">
        <v>2.0541100000000001</v>
      </c>
      <c r="G33" s="10">
        <v>20</v>
      </c>
      <c r="H33" s="10">
        <f t="shared" si="0"/>
        <v>0.57147240880885353</v>
      </c>
      <c r="I33" s="10">
        <f t="shared" si="1"/>
        <v>0.31262369686294039</v>
      </c>
    </row>
  </sheetData>
  <mergeCells count="9">
    <mergeCell ref="A1:E1"/>
    <mergeCell ref="G19:G20"/>
    <mergeCell ref="H19:I19"/>
    <mergeCell ref="J3:J4"/>
    <mergeCell ref="K3:L3"/>
    <mergeCell ref="A3:A4"/>
    <mergeCell ref="B3:E3"/>
    <mergeCell ref="A19:A20"/>
    <mergeCell ref="B19:E19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Normal="100" workbookViewId="0">
      <selection activeCell="M24" sqref="M24"/>
    </sheetView>
  </sheetViews>
  <sheetFormatPr defaultRowHeight="15.75" x14ac:dyDescent="0.25"/>
  <cols>
    <col min="1" max="1" width="6.85546875" style="9" bestFit="1" customWidth="1"/>
    <col min="2" max="2" width="19.85546875" style="9" bestFit="1" customWidth="1"/>
    <col min="3" max="3" width="17.42578125" style="9" bestFit="1" customWidth="1"/>
    <col min="4" max="4" width="15.5703125" style="9" bestFit="1" customWidth="1"/>
    <col min="5" max="5" width="20.5703125" style="9" bestFit="1" customWidth="1"/>
    <col min="6" max="6" width="16.5703125" style="9" bestFit="1" customWidth="1"/>
    <col min="7" max="7" width="11.5703125" style="9"/>
    <col min="8" max="8" width="6.42578125" style="9" bestFit="1" customWidth="1"/>
    <col min="9" max="9" width="20.5703125" style="9" bestFit="1" customWidth="1"/>
    <col min="10" max="10" width="14.5703125" style="9" bestFit="1" customWidth="1"/>
    <col min="11" max="11" width="6.42578125" style="9" bestFit="1" customWidth="1"/>
    <col min="12" max="12" width="19" style="9" bestFit="1" customWidth="1"/>
    <col min="13" max="13" width="20.85546875" style="9" bestFit="1" customWidth="1"/>
    <col min="14" max="14" width="21" style="9" bestFit="1" customWidth="1"/>
    <col min="15" max="1025" width="11.5703125" style="9"/>
    <col min="1026" max="16384" width="9.140625" style="9"/>
  </cols>
  <sheetData>
    <row r="1" spans="1:14" x14ac:dyDescent="0.25">
      <c r="A1" s="48" t="s">
        <v>9</v>
      </c>
      <c r="B1" s="48"/>
      <c r="C1" s="48"/>
      <c r="D1" s="48"/>
      <c r="E1" s="48"/>
      <c r="F1" s="48"/>
    </row>
    <row r="2" spans="1:14" x14ac:dyDescent="0.25">
      <c r="A2" s="25"/>
      <c r="B2" s="25"/>
      <c r="C2" s="25"/>
      <c r="D2" s="25"/>
      <c r="E2" s="25"/>
      <c r="F2" s="25"/>
    </row>
    <row r="3" spans="1:14" x14ac:dyDescent="0.25">
      <c r="A3" s="47" t="s">
        <v>14</v>
      </c>
      <c r="B3" s="47" t="s">
        <v>20</v>
      </c>
      <c r="C3" s="47"/>
      <c r="D3" s="47"/>
      <c r="E3" s="47"/>
      <c r="F3" s="47"/>
      <c r="K3" s="47" t="s">
        <v>14</v>
      </c>
      <c r="L3" s="47" t="s">
        <v>23</v>
      </c>
      <c r="M3" s="47"/>
      <c r="N3" s="47"/>
    </row>
    <row r="4" spans="1:14" x14ac:dyDescent="0.25">
      <c r="A4" s="47"/>
      <c r="B4" s="10" t="s">
        <v>21</v>
      </c>
      <c r="C4" s="10" t="s">
        <v>22</v>
      </c>
      <c r="D4" s="10" t="s">
        <v>3</v>
      </c>
      <c r="E4" s="10" t="s">
        <v>26</v>
      </c>
      <c r="F4" s="10" t="s">
        <v>2</v>
      </c>
      <c r="K4" s="47"/>
      <c r="L4" s="10" t="s">
        <v>27</v>
      </c>
      <c r="M4" s="10" t="s">
        <v>28</v>
      </c>
      <c r="N4" s="10" t="s">
        <v>29</v>
      </c>
    </row>
    <row r="5" spans="1:14" x14ac:dyDescent="0.25">
      <c r="A5" s="10">
        <v>8</v>
      </c>
      <c r="B5" s="18">
        <v>151845.44159</v>
      </c>
      <c r="C5" s="18">
        <v>1929238.53835</v>
      </c>
      <c r="D5" s="18">
        <v>310711.66142999998</v>
      </c>
      <c r="E5" s="18">
        <v>5834562.4669700004</v>
      </c>
      <c r="F5" s="18">
        <v>20648881.230769999</v>
      </c>
      <c r="K5" s="10">
        <v>8</v>
      </c>
      <c r="L5" s="19">
        <v>4.2999999999999999E-4</v>
      </c>
      <c r="M5" s="19">
        <v>1.6000000000000001E-4</v>
      </c>
      <c r="N5" s="19">
        <v>0.36521300000000001</v>
      </c>
    </row>
    <row r="6" spans="1:14" x14ac:dyDescent="0.25">
      <c r="A6" s="10">
        <v>9</v>
      </c>
      <c r="B6" s="18">
        <v>147089.18041999999</v>
      </c>
      <c r="C6" s="18">
        <v>972151.94568</v>
      </c>
      <c r="D6" s="18">
        <v>328562.36965000001</v>
      </c>
      <c r="E6" s="18">
        <v>797950.26399999997</v>
      </c>
      <c r="F6" s="18">
        <v>17244536.194729999</v>
      </c>
      <c r="K6" s="10">
        <v>9</v>
      </c>
      <c r="L6" s="19">
        <v>1.06E-3</v>
      </c>
      <c r="M6" s="19">
        <v>2.5000000000000001E-4</v>
      </c>
      <c r="N6" s="19">
        <v>0.39584399999999997</v>
      </c>
    </row>
    <row r="7" spans="1:14" x14ac:dyDescent="0.25">
      <c r="A7" s="10">
        <v>10</v>
      </c>
      <c r="B7" s="18">
        <v>275743.74229000002</v>
      </c>
      <c r="C7" s="18">
        <v>928371.84785999998</v>
      </c>
      <c r="D7" s="18">
        <v>433688.60097999999</v>
      </c>
      <c r="E7" s="18">
        <v>1336109.9836899999</v>
      </c>
      <c r="F7" s="18">
        <v>6050048.5747199999</v>
      </c>
      <c r="K7" s="10">
        <v>10</v>
      </c>
      <c r="L7" s="19">
        <v>1.41E-3</v>
      </c>
      <c r="M7" s="19">
        <v>5.9999999999999995E-4</v>
      </c>
      <c r="N7" s="19">
        <v>0.42975400000000002</v>
      </c>
    </row>
    <row r="8" spans="1:14" x14ac:dyDescent="0.25">
      <c r="A8" s="10">
        <v>11</v>
      </c>
      <c r="B8" s="18">
        <v>211096.39713</v>
      </c>
      <c r="C8" s="18">
        <v>691755.16327000002</v>
      </c>
      <c r="D8" s="18">
        <v>408599.42287000001</v>
      </c>
      <c r="E8" s="18">
        <v>1325779.8177</v>
      </c>
      <c r="F8" s="18">
        <v>19879793.660519999</v>
      </c>
      <c r="K8" s="10">
        <v>11</v>
      </c>
      <c r="L8" s="19">
        <v>4.4600000000000004E-3</v>
      </c>
      <c r="M8" s="19">
        <v>2.8900000000000002E-3</v>
      </c>
      <c r="N8" s="19">
        <v>0.47419099999999997</v>
      </c>
    </row>
    <row r="9" spans="1:14" x14ac:dyDescent="0.25">
      <c r="A9" s="10">
        <v>12</v>
      </c>
      <c r="B9" s="18">
        <v>367198.12517999997</v>
      </c>
      <c r="C9" s="18">
        <v>1562179.08219</v>
      </c>
      <c r="D9" s="18">
        <v>382078.67637</v>
      </c>
      <c r="E9" s="18">
        <v>3505335.6663000002</v>
      </c>
      <c r="F9" s="18">
        <v>6314242.2287499998</v>
      </c>
      <c r="K9" s="10">
        <v>12</v>
      </c>
      <c r="L9" s="19">
        <v>1.6209999999999999E-2</v>
      </c>
      <c r="M9" s="19">
        <v>7.4200000000000004E-3</v>
      </c>
      <c r="N9" s="19">
        <v>0.521733</v>
      </c>
    </row>
    <row r="10" spans="1:14" x14ac:dyDescent="0.25">
      <c r="A10" s="10">
        <v>13</v>
      </c>
      <c r="B10" s="18">
        <v>421165.54859000002</v>
      </c>
      <c r="C10" s="18">
        <v>1597818.48535</v>
      </c>
      <c r="D10" s="18">
        <v>320274.86773</v>
      </c>
      <c r="E10" s="18">
        <v>3763156.8009100002</v>
      </c>
      <c r="F10" s="18">
        <v>12531332.305029999</v>
      </c>
      <c r="K10" s="10">
        <v>13</v>
      </c>
      <c r="L10" s="19">
        <v>4.9540000000000001E-2</v>
      </c>
      <c r="M10" s="19">
        <v>1.6670000000000001E-2</v>
      </c>
      <c r="N10" s="19">
        <v>0.64585199999999998</v>
      </c>
    </row>
    <row r="11" spans="1:14" x14ac:dyDescent="0.25">
      <c r="A11" s="10">
        <v>14</v>
      </c>
      <c r="B11" s="18">
        <v>534434.77147000004</v>
      </c>
      <c r="C11" s="18">
        <v>1928416.3086300001</v>
      </c>
      <c r="D11" s="18">
        <v>186714.35337</v>
      </c>
      <c r="E11" s="18">
        <v>4729428.0776500003</v>
      </c>
      <c r="F11" s="18">
        <v>10586172.43654</v>
      </c>
      <c r="K11" s="10">
        <v>14</v>
      </c>
      <c r="L11" s="19">
        <v>3.6269999999999997E-2</v>
      </c>
      <c r="M11" s="19">
        <v>6.5640000000000004E-2</v>
      </c>
      <c r="N11" s="19">
        <v>0.810859</v>
      </c>
    </row>
    <row r="12" spans="1:14" x14ac:dyDescent="0.25">
      <c r="A12" s="10">
        <v>15</v>
      </c>
      <c r="B12" s="18">
        <v>542238.29001999996</v>
      </c>
      <c r="C12" s="18">
        <v>1896463.38377</v>
      </c>
      <c r="D12" s="18">
        <v>117993.32846</v>
      </c>
      <c r="E12" s="18">
        <v>5162038.5389400003</v>
      </c>
      <c r="F12" s="18">
        <v>16034410.951640001</v>
      </c>
      <c r="K12" s="10">
        <v>15</v>
      </c>
      <c r="L12" s="19">
        <v>8.0009999999999998E-2</v>
      </c>
      <c r="M12" s="19">
        <v>8.4599999999999995E-2</v>
      </c>
      <c r="N12" s="19">
        <v>1.487314</v>
      </c>
    </row>
    <row r="13" spans="1:14" x14ac:dyDescent="0.25">
      <c r="A13" s="10">
        <v>16</v>
      </c>
      <c r="B13" s="18">
        <v>554911.25155000004</v>
      </c>
      <c r="C13" s="18">
        <v>1825410.5464300001</v>
      </c>
      <c r="D13" s="18">
        <v>61890.217600000004</v>
      </c>
      <c r="E13" s="18">
        <v>5496510.3665899998</v>
      </c>
      <c r="F13" s="18">
        <v>12216151.12287</v>
      </c>
      <c r="K13" s="10">
        <v>16</v>
      </c>
      <c r="L13" s="19">
        <v>0.14835000000000001</v>
      </c>
      <c r="M13" s="19">
        <v>0.10118000000000001</v>
      </c>
      <c r="N13" s="19">
        <v>38.808323999999999</v>
      </c>
    </row>
    <row r="14" spans="1:14" x14ac:dyDescent="0.25">
      <c r="A14" s="10">
        <v>17</v>
      </c>
      <c r="B14" s="18">
        <v>523966.10401000001</v>
      </c>
      <c r="C14" s="18">
        <v>2620374.57382</v>
      </c>
      <c r="D14" s="18">
        <v>54928.403980000003</v>
      </c>
      <c r="E14" s="18">
        <v>6083916.50557</v>
      </c>
      <c r="F14" s="18">
        <v>14472018.792710001</v>
      </c>
      <c r="K14" s="10">
        <v>17</v>
      </c>
      <c r="L14" s="19">
        <v>0.30207000000000001</v>
      </c>
      <c r="M14" s="19">
        <v>0.18939</v>
      </c>
      <c r="N14" s="19"/>
    </row>
    <row r="15" spans="1:14" x14ac:dyDescent="0.25">
      <c r="A15" s="10">
        <v>18</v>
      </c>
      <c r="B15" s="18">
        <v>111928.26363</v>
      </c>
      <c r="C15" s="18">
        <v>3112295.1420300002</v>
      </c>
      <c r="D15" s="18">
        <v>45885.598270000002</v>
      </c>
      <c r="E15" s="18">
        <v>2754950.1577900001</v>
      </c>
      <c r="F15" s="18">
        <v>17077404.75547</v>
      </c>
      <c r="K15" s="10">
        <v>18</v>
      </c>
      <c r="L15" s="19">
        <v>0.42318</v>
      </c>
      <c r="M15" s="19">
        <v>0.30597000000000002</v>
      </c>
      <c r="N15" s="19"/>
    </row>
    <row r="16" spans="1:14" x14ac:dyDescent="0.25">
      <c r="A16" s="10">
        <v>19</v>
      </c>
      <c r="B16" s="18">
        <v>90753.285390000005</v>
      </c>
      <c r="C16" s="18">
        <v>3025908.4509000001</v>
      </c>
      <c r="D16" s="18"/>
      <c r="E16" s="18">
        <v>634435.14103000006</v>
      </c>
      <c r="F16" s="18">
        <v>17766152.206829999</v>
      </c>
      <c r="K16" s="10">
        <v>19</v>
      </c>
      <c r="L16" s="19">
        <v>0.78603999999999996</v>
      </c>
      <c r="M16" s="19">
        <v>0.54603000000000002</v>
      </c>
      <c r="N16" s="19"/>
    </row>
    <row r="17" spans="1:10" x14ac:dyDescent="0.25">
      <c r="A17" s="33"/>
      <c r="B17" s="23"/>
      <c r="C17" s="23"/>
      <c r="D17" s="22"/>
      <c r="E17" s="22"/>
      <c r="F17" s="22"/>
    </row>
    <row r="18" spans="1:10" x14ac:dyDescent="0.25">
      <c r="A18" s="47" t="s">
        <v>14</v>
      </c>
      <c r="B18" s="47" t="s">
        <v>24</v>
      </c>
      <c r="C18" s="47"/>
      <c r="D18" s="47"/>
      <c r="E18" s="47"/>
      <c r="F18" s="47"/>
      <c r="H18" s="47" t="s">
        <v>14</v>
      </c>
      <c r="I18" s="47" t="s">
        <v>25</v>
      </c>
      <c r="J18" s="47"/>
    </row>
    <row r="19" spans="1:10" x14ac:dyDescent="0.25">
      <c r="A19" s="47"/>
      <c r="B19" s="10" t="s">
        <v>21</v>
      </c>
      <c r="C19" s="10" t="s">
        <v>22</v>
      </c>
      <c r="D19" s="10" t="s">
        <v>3</v>
      </c>
      <c r="E19" s="10" t="s">
        <v>26</v>
      </c>
      <c r="F19" s="10" t="s">
        <v>2</v>
      </c>
      <c r="H19" s="47"/>
      <c r="I19" s="10" t="s">
        <v>26</v>
      </c>
      <c r="J19" s="10" t="s">
        <v>2</v>
      </c>
    </row>
    <row r="20" spans="1:10" x14ac:dyDescent="0.25">
      <c r="A20" s="10">
        <v>8</v>
      </c>
      <c r="B20" s="10">
        <v>0.10213</v>
      </c>
      <c r="C20" s="18">
        <v>4.9699999999999996E-3</v>
      </c>
      <c r="D20" s="18">
        <v>3.2009999999999997E-2</v>
      </c>
      <c r="E20" s="18">
        <v>1.4499999999999999E-3</v>
      </c>
      <c r="F20" s="18">
        <v>6.6E-4</v>
      </c>
      <c r="H20" s="10">
        <v>8</v>
      </c>
      <c r="I20" s="10">
        <f t="shared" ref="I20:I31" si="0">LOG(E20)</f>
        <v>-2.8386319977650252</v>
      </c>
      <c r="J20" s="10">
        <f t="shared" ref="J20:J31" si="1">LOG(F20)</f>
        <v>-3.1804560644581312</v>
      </c>
    </row>
    <row r="21" spans="1:10" x14ac:dyDescent="0.25">
      <c r="A21" s="10">
        <v>9</v>
      </c>
      <c r="B21" s="18">
        <v>0.20355000000000001</v>
      </c>
      <c r="C21" s="18">
        <v>3.1759999999999997E-2</v>
      </c>
      <c r="D21" s="18">
        <v>5.9760000000000001E-2</v>
      </c>
      <c r="E21" s="18">
        <v>2.215E-2</v>
      </c>
      <c r="F21" s="18">
        <v>1.01E-3</v>
      </c>
      <c r="H21" s="10">
        <v>9</v>
      </c>
      <c r="I21" s="10">
        <f t="shared" si="0"/>
        <v>-1.6546262694409117</v>
      </c>
      <c r="J21" s="10">
        <f t="shared" si="1"/>
        <v>-2.9956786262173574</v>
      </c>
    </row>
    <row r="22" spans="1:10" x14ac:dyDescent="0.25">
      <c r="A22" s="10">
        <v>10</v>
      </c>
      <c r="B22" s="18">
        <v>0.14232</v>
      </c>
      <c r="C22" s="18">
        <v>3.9210000000000002E-2</v>
      </c>
      <c r="D22" s="18">
        <v>9.3509999999999996E-2</v>
      </c>
      <c r="E22" s="18">
        <v>3.193E-2</v>
      </c>
      <c r="F22" s="18">
        <v>1.4080000000000001E-2</v>
      </c>
      <c r="H22" s="10">
        <v>10</v>
      </c>
      <c r="I22" s="10">
        <f t="shared" si="0"/>
        <v>-1.4958010814605551</v>
      </c>
      <c r="J22" s="10">
        <f t="shared" si="1"/>
        <v>-1.8513973451939065</v>
      </c>
    </row>
    <row r="23" spans="1:10" x14ac:dyDescent="0.25">
      <c r="A23" s="10">
        <v>11</v>
      </c>
      <c r="B23" s="18">
        <v>0.33289000000000002</v>
      </c>
      <c r="C23" s="18">
        <v>9.962E-2</v>
      </c>
      <c r="D23" s="18">
        <v>0.16425000000000001</v>
      </c>
      <c r="E23" s="18">
        <v>5.5350000000000003E-2</v>
      </c>
      <c r="F23" s="18">
        <v>3.4199999999999999E-3</v>
      </c>
      <c r="H23" s="10">
        <v>11</v>
      </c>
      <c r="I23" s="10">
        <f t="shared" si="0"/>
        <v>-1.2568823747852584</v>
      </c>
      <c r="J23" s="10">
        <f t="shared" si="1"/>
        <v>-2.4659738939438651</v>
      </c>
    </row>
    <row r="24" spans="1:10" x14ac:dyDescent="0.25">
      <c r="A24" s="10">
        <v>12</v>
      </c>
      <c r="B24" s="18">
        <v>0.38480999999999999</v>
      </c>
      <c r="C24" s="18">
        <v>8.4150000000000003E-2</v>
      </c>
      <c r="D24" s="18">
        <v>0.37458999999999998</v>
      </c>
      <c r="E24" s="18">
        <v>5.0529999999999999E-2</v>
      </c>
      <c r="F24" s="18">
        <v>2.1729999999999999E-2</v>
      </c>
      <c r="H24" s="10">
        <v>12</v>
      </c>
      <c r="I24" s="10">
        <f t="shared" si="0"/>
        <v>-1.2964507017617695</v>
      </c>
      <c r="J24" s="10">
        <f t="shared" si="1"/>
        <v>-1.6629402736794754</v>
      </c>
    </row>
    <row r="25" spans="1:10" x14ac:dyDescent="0.25">
      <c r="A25" s="10">
        <v>13</v>
      </c>
      <c r="B25" s="18">
        <v>0.64141000000000004</v>
      </c>
      <c r="C25" s="18">
        <v>0.2077</v>
      </c>
      <c r="D25" s="18">
        <v>0.95650000000000002</v>
      </c>
      <c r="E25" s="18">
        <v>7.0370000000000002E-2</v>
      </c>
      <c r="F25" s="18">
        <v>3.0890000000000001E-2</v>
      </c>
      <c r="H25" s="10">
        <v>13</v>
      </c>
      <c r="I25" s="10">
        <f t="shared" si="0"/>
        <v>-1.1526124489726046</v>
      </c>
      <c r="J25" s="10">
        <f t="shared" si="1"/>
        <v>-1.5101820916985493</v>
      </c>
    </row>
    <row r="26" spans="1:10" x14ac:dyDescent="0.25">
      <c r="A26" s="10">
        <v>14</v>
      </c>
      <c r="B26" s="18">
        <v>0.99112999999999996</v>
      </c>
      <c r="C26" s="18">
        <v>0.27344000000000002</v>
      </c>
      <c r="D26" s="18">
        <v>3.0699299999999998</v>
      </c>
      <c r="E26" s="18">
        <v>0.12119000000000001</v>
      </c>
      <c r="F26" s="18">
        <v>4.9549999999999997E-2</v>
      </c>
      <c r="H26" s="10">
        <v>14</v>
      </c>
      <c r="I26" s="10">
        <f t="shared" si="0"/>
        <v>-0.9165332145261128</v>
      </c>
      <c r="J26" s="10">
        <f t="shared" si="1"/>
        <v>-1.304956341178706</v>
      </c>
    </row>
    <row r="27" spans="1:10" x14ac:dyDescent="0.25">
      <c r="A27" s="10">
        <v>15</v>
      </c>
      <c r="B27" s="18">
        <v>1.9376199999999999</v>
      </c>
      <c r="C27" s="18">
        <v>0.63258000000000003</v>
      </c>
      <c r="D27" s="18">
        <v>8.9550800000000006</v>
      </c>
      <c r="E27" s="18">
        <v>0.20596</v>
      </c>
      <c r="F27" s="18">
        <v>9.0929999999999997E-2</v>
      </c>
      <c r="H27" s="10">
        <v>15</v>
      </c>
      <c r="I27" s="10">
        <f t="shared" si="0"/>
        <v>-0.68621711684480291</v>
      </c>
      <c r="J27" s="10">
        <f t="shared" si="1"/>
        <v>-1.0412928089127154</v>
      </c>
    </row>
    <row r="28" spans="1:10" x14ac:dyDescent="0.25">
      <c r="A28" s="10">
        <v>16</v>
      </c>
      <c r="B28" s="18">
        <v>4.1700900000000001</v>
      </c>
      <c r="C28" s="18">
        <v>1.16246</v>
      </c>
      <c r="D28" s="18">
        <v>34.87415</v>
      </c>
      <c r="E28" s="18">
        <v>0.39438000000000001</v>
      </c>
      <c r="F28" s="18">
        <v>0.17730000000000001</v>
      </c>
      <c r="H28" s="10">
        <v>16</v>
      </c>
      <c r="I28" s="10">
        <f t="shared" si="0"/>
        <v>-0.40408511733598862</v>
      </c>
      <c r="J28" s="10">
        <f t="shared" si="1"/>
        <v>-0.75129126439908211</v>
      </c>
    </row>
    <row r="29" spans="1:10" x14ac:dyDescent="0.25">
      <c r="A29" s="10">
        <v>17</v>
      </c>
      <c r="B29" s="18">
        <v>8.1535299999999999</v>
      </c>
      <c r="C29" s="18">
        <v>1.6799599999999999</v>
      </c>
      <c r="D29" s="18">
        <v>1.8E-3</v>
      </c>
      <c r="E29" s="18">
        <v>0.70347000000000004</v>
      </c>
      <c r="F29" s="18">
        <v>0.29270000000000002</v>
      </c>
      <c r="H29" s="10">
        <v>17</v>
      </c>
      <c r="I29" s="10">
        <f t="shared" si="0"/>
        <v>-0.15275441864468012</v>
      </c>
      <c r="J29" s="10">
        <f t="shared" si="1"/>
        <v>-0.53357727756620799</v>
      </c>
    </row>
    <row r="30" spans="1:10" x14ac:dyDescent="0.25">
      <c r="A30" s="10">
        <v>18</v>
      </c>
      <c r="B30" s="18">
        <v>1.9519999999999999E-2</v>
      </c>
      <c r="C30" s="18">
        <v>7.9000000000000001E-4</v>
      </c>
      <c r="D30" s="18">
        <v>2.5069999999999999E-2</v>
      </c>
      <c r="E30" s="18">
        <v>1.14E-3</v>
      </c>
      <c r="F30" s="18">
        <v>1.2E-4</v>
      </c>
      <c r="H30" s="10">
        <v>18</v>
      </c>
      <c r="I30" s="10">
        <f t="shared" si="0"/>
        <v>-2.9430951486635273</v>
      </c>
      <c r="J30" s="10">
        <f t="shared" si="1"/>
        <v>-3.9208187539523753</v>
      </c>
    </row>
    <row r="31" spans="1:10" x14ac:dyDescent="0.25">
      <c r="A31" s="10">
        <v>19</v>
      </c>
      <c r="B31" s="18">
        <v>6.1460000000000001E-2</v>
      </c>
      <c r="C31" s="18">
        <v>9.6900000000000007E-3</v>
      </c>
      <c r="D31" s="18"/>
      <c r="E31" s="18">
        <v>7.4000000000000003E-3</v>
      </c>
      <c r="F31" s="18">
        <v>6.0999999999999997E-4</v>
      </c>
      <c r="H31" s="10">
        <v>19</v>
      </c>
      <c r="I31" s="10">
        <f t="shared" si="0"/>
        <v>-2.1307682802690238</v>
      </c>
      <c r="J31" s="10">
        <f t="shared" si="1"/>
        <v>-3.2146701649892329</v>
      </c>
    </row>
    <row r="47" spans="1:4" x14ac:dyDescent="0.25">
      <c r="A47" s="26">
        <v>17</v>
      </c>
      <c r="B47" s="28"/>
      <c r="C47" s="29"/>
      <c r="D47" s="29"/>
    </row>
    <row r="48" spans="1:4" x14ac:dyDescent="0.25">
      <c r="A48" s="26">
        <v>18</v>
      </c>
      <c r="B48" s="28"/>
      <c r="C48" s="29"/>
      <c r="D48" s="29"/>
    </row>
    <row r="49" spans="1:4" x14ac:dyDescent="0.25">
      <c r="A49" s="26">
        <v>19</v>
      </c>
      <c r="B49" s="28"/>
      <c r="C49" s="29"/>
      <c r="D49" s="29"/>
    </row>
    <row r="50" spans="1:4" x14ac:dyDescent="0.25">
      <c r="A50" s="26">
        <v>20</v>
      </c>
      <c r="B50" s="28"/>
      <c r="C50" s="29"/>
      <c r="D50" s="29"/>
    </row>
    <row r="51" spans="1:4" x14ac:dyDescent="0.25">
      <c r="A51" s="26">
        <v>21</v>
      </c>
      <c r="B51" s="28"/>
      <c r="C51" s="29"/>
      <c r="D51" s="29"/>
    </row>
    <row r="52" spans="1:4" x14ac:dyDescent="0.25">
      <c r="A52" s="30">
        <v>22</v>
      </c>
      <c r="B52" s="28"/>
      <c r="C52" s="29"/>
      <c r="D52" s="29"/>
    </row>
    <row r="53" spans="1:4" x14ac:dyDescent="0.25">
      <c r="A53" s="31">
        <v>21</v>
      </c>
      <c r="B53" s="40"/>
      <c r="C53" s="40"/>
      <c r="D53" s="41"/>
    </row>
    <row r="54" spans="1:4" x14ac:dyDescent="0.25">
      <c r="A54" s="31">
        <v>22</v>
      </c>
      <c r="B54" s="40"/>
      <c r="C54" s="40"/>
      <c r="D54" s="41"/>
    </row>
    <row r="55" spans="1:4" x14ac:dyDescent="0.25">
      <c r="A55" s="12">
        <v>23</v>
      </c>
      <c r="B55" s="42"/>
      <c r="C55" s="42"/>
      <c r="D55" s="27"/>
    </row>
  </sheetData>
  <mergeCells count="9">
    <mergeCell ref="H18:H19"/>
    <mergeCell ref="I18:J18"/>
    <mergeCell ref="K3:K4"/>
    <mergeCell ref="L3:N3"/>
    <mergeCell ref="A1:F1"/>
    <mergeCell ref="A3:A4"/>
    <mergeCell ref="B3:F3"/>
    <mergeCell ref="A18:A19"/>
    <mergeCell ref="B18:F18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zoomScaleNormal="100" workbookViewId="0">
      <selection activeCell="L19" sqref="L19"/>
    </sheetView>
  </sheetViews>
  <sheetFormatPr defaultRowHeight="15.75" x14ac:dyDescent="0.25"/>
  <cols>
    <col min="1" max="1" width="6.42578125" style="9" bestFit="1" customWidth="1"/>
    <col min="2" max="2" width="18.7109375" style="9" bestFit="1" customWidth="1"/>
    <col min="3" max="3" width="17.42578125" style="9" bestFit="1" customWidth="1"/>
    <col min="4" max="4" width="15.5703125" style="9" bestFit="1" customWidth="1"/>
    <col min="5" max="5" width="20.5703125" style="9" bestFit="1" customWidth="1"/>
    <col min="6" max="6" width="15.42578125" style="9" bestFit="1" customWidth="1"/>
    <col min="7" max="7" width="11.5703125" style="9"/>
    <col min="8" max="8" width="6.42578125" style="9" bestFit="1" customWidth="1"/>
    <col min="9" max="9" width="20.5703125" style="9" bestFit="1" customWidth="1"/>
    <col min="10" max="10" width="14.5703125" style="9" bestFit="1" customWidth="1"/>
    <col min="11" max="11" width="6.42578125" style="9" bestFit="1" customWidth="1"/>
    <col min="12" max="12" width="19" style="9" bestFit="1" customWidth="1"/>
    <col min="13" max="13" width="21" style="9" bestFit="1" customWidth="1"/>
    <col min="14" max="1024" width="11.5703125" style="9"/>
    <col min="1025" max="16384" width="9.140625" style="9"/>
  </cols>
  <sheetData>
    <row r="1" spans="1:13" x14ac:dyDescent="0.25">
      <c r="A1" s="48" t="s">
        <v>10</v>
      </c>
      <c r="B1" s="48"/>
      <c r="C1" s="48"/>
      <c r="D1" s="48"/>
      <c r="E1" s="48"/>
      <c r="F1" s="48"/>
    </row>
    <row r="2" spans="1:13" x14ac:dyDescent="0.25">
      <c r="A2" s="44"/>
      <c r="B2" s="44"/>
      <c r="C2" s="44"/>
      <c r="D2" s="44"/>
      <c r="E2" s="44"/>
      <c r="F2" s="44"/>
    </row>
    <row r="3" spans="1:13" x14ac:dyDescent="0.25">
      <c r="A3" s="47" t="s">
        <v>14</v>
      </c>
      <c r="B3" s="47" t="s">
        <v>20</v>
      </c>
      <c r="C3" s="47"/>
      <c r="D3" s="47"/>
      <c r="E3" s="47"/>
      <c r="F3" s="47"/>
      <c r="K3" s="47" t="s">
        <v>14</v>
      </c>
      <c r="L3" s="47" t="s">
        <v>23</v>
      </c>
      <c r="M3" s="47"/>
    </row>
    <row r="4" spans="1:13" x14ac:dyDescent="0.25">
      <c r="A4" s="47"/>
      <c r="B4" s="10" t="s">
        <v>21</v>
      </c>
      <c r="C4" s="10" t="s">
        <v>22</v>
      </c>
      <c r="D4" s="10" t="s">
        <v>3</v>
      </c>
      <c r="E4" s="10" t="s">
        <v>26</v>
      </c>
      <c r="F4" s="10" t="s">
        <v>2</v>
      </c>
      <c r="K4" s="47"/>
      <c r="L4" s="10" t="s">
        <v>27</v>
      </c>
      <c r="M4" s="10" t="s">
        <v>29</v>
      </c>
    </row>
    <row r="5" spans="1:13" x14ac:dyDescent="0.25">
      <c r="A5" s="10">
        <v>8</v>
      </c>
      <c r="B5" s="18">
        <v>479.4898</v>
      </c>
      <c r="C5" s="18">
        <v>6825.2791399999996</v>
      </c>
      <c r="D5" s="18">
        <v>12116.5548</v>
      </c>
      <c r="E5" s="18">
        <v>67107.291169999997</v>
      </c>
      <c r="F5" s="18">
        <v>143632.38177000001</v>
      </c>
      <c r="K5" s="10">
        <v>8</v>
      </c>
      <c r="L5" s="19">
        <v>1.8380000000000001E-2</v>
      </c>
      <c r="M5" s="19">
        <v>0.81253600000000004</v>
      </c>
    </row>
    <row r="6" spans="1:13" x14ac:dyDescent="0.25">
      <c r="A6" s="10">
        <v>9</v>
      </c>
      <c r="B6" s="18">
        <v>440.58343000000002</v>
      </c>
      <c r="C6" s="18">
        <v>8355.9675000000007</v>
      </c>
      <c r="D6" s="18">
        <v>11434.33373</v>
      </c>
      <c r="E6" s="18">
        <v>102359.83022</v>
      </c>
      <c r="F6" s="18">
        <v>70519.703729999994</v>
      </c>
      <c r="K6" s="10">
        <v>9</v>
      </c>
      <c r="L6" s="19">
        <v>3.7499999999999999E-2</v>
      </c>
      <c r="M6" s="19">
        <v>0.94895700000000005</v>
      </c>
    </row>
    <row r="7" spans="1:13" x14ac:dyDescent="0.25">
      <c r="A7" s="10">
        <v>10</v>
      </c>
      <c r="B7" s="18"/>
      <c r="C7" s="18">
        <v>9977.1152899999997</v>
      </c>
      <c r="D7" s="18">
        <v>16995.45995</v>
      </c>
      <c r="E7" s="18">
        <v>223222.44693999999</v>
      </c>
      <c r="F7" s="18">
        <v>281431.89286999998</v>
      </c>
      <c r="K7" s="10">
        <v>10</v>
      </c>
      <c r="L7" s="19">
        <v>5.8630000000000002E-2</v>
      </c>
      <c r="M7" s="19">
        <v>1.2397480000000001</v>
      </c>
    </row>
    <row r="8" spans="1:13" x14ac:dyDescent="0.25">
      <c r="A8" s="10">
        <v>11</v>
      </c>
      <c r="B8" s="18"/>
      <c r="C8" s="18">
        <v>11800.465039999999</v>
      </c>
      <c r="D8" s="18">
        <v>24383.1695</v>
      </c>
      <c r="E8" s="18">
        <v>188632.35372000001</v>
      </c>
      <c r="F8" s="18">
        <v>201623.90851000001</v>
      </c>
      <c r="K8" s="10">
        <v>11</v>
      </c>
      <c r="L8" s="19">
        <v>5.2600000000000001E-2</v>
      </c>
      <c r="M8" s="19">
        <v>2.7034509999999998</v>
      </c>
    </row>
    <row r="9" spans="1:13" x14ac:dyDescent="0.25">
      <c r="A9" s="10">
        <v>12</v>
      </c>
      <c r="B9" s="18"/>
      <c r="C9" s="18">
        <v>13639.49293</v>
      </c>
      <c r="D9" s="18">
        <v>23704.471679999999</v>
      </c>
      <c r="E9" s="18">
        <v>470645.88789000001</v>
      </c>
      <c r="F9" s="18">
        <v>550917.14723</v>
      </c>
      <c r="K9" s="10">
        <v>12</v>
      </c>
      <c r="L9" s="19">
        <v>7.936E-2</v>
      </c>
      <c r="M9" s="19">
        <v>5.4386109999999999</v>
      </c>
    </row>
    <row r="10" spans="1:13" x14ac:dyDescent="0.25">
      <c r="A10" s="10">
        <v>13</v>
      </c>
      <c r="B10" s="18"/>
      <c r="C10" s="18">
        <v>15183.015160000001</v>
      </c>
      <c r="D10" s="18">
        <v>35154.750249999997</v>
      </c>
      <c r="E10" s="18">
        <v>697411.45172000001</v>
      </c>
      <c r="F10" s="18">
        <v>1106565.7982399999</v>
      </c>
      <c r="K10" s="10">
        <v>13</v>
      </c>
      <c r="L10" s="19">
        <v>9.8489999999999994E-2</v>
      </c>
      <c r="M10" s="19"/>
    </row>
    <row r="11" spans="1:13" x14ac:dyDescent="0.25">
      <c r="A11" s="10">
        <v>14</v>
      </c>
      <c r="B11" s="18"/>
      <c r="C11" s="18">
        <v>15663.13222</v>
      </c>
      <c r="D11" s="18">
        <v>60177.312030000001</v>
      </c>
      <c r="E11" s="18">
        <v>688569.45742999995</v>
      </c>
      <c r="F11" s="18">
        <v>960306.10504000005</v>
      </c>
      <c r="K11" s="10">
        <v>14</v>
      </c>
      <c r="L11" s="19">
        <v>0.18712000000000001</v>
      </c>
      <c r="M11" s="19"/>
    </row>
    <row r="12" spans="1:13" x14ac:dyDescent="0.25">
      <c r="A12" s="10">
        <v>15</v>
      </c>
      <c r="B12" s="18"/>
      <c r="C12" s="18">
        <v>19911.907469999998</v>
      </c>
      <c r="D12" s="18">
        <v>46571.042699999998</v>
      </c>
      <c r="E12" s="18">
        <v>895957.29744999995</v>
      </c>
      <c r="F12" s="18">
        <v>1440776.6384000001</v>
      </c>
      <c r="K12" s="10">
        <v>15</v>
      </c>
      <c r="L12" s="19">
        <v>0.25823000000000002</v>
      </c>
      <c r="M12" s="19"/>
    </row>
    <row r="13" spans="1:13" x14ac:dyDescent="0.25">
      <c r="A13" s="10">
        <v>16</v>
      </c>
      <c r="B13" s="18"/>
      <c r="C13" s="18"/>
      <c r="D13" s="18">
        <v>45738.993779999997</v>
      </c>
      <c r="E13" s="18">
        <v>1144024.2965299999</v>
      </c>
      <c r="F13" s="18">
        <v>1821352.62405</v>
      </c>
      <c r="K13" s="10">
        <v>16</v>
      </c>
      <c r="L13" s="19">
        <v>0.52041000000000004</v>
      </c>
      <c r="M13" s="19"/>
    </row>
    <row r="14" spans="1:13" x14ac:dyDescent="0.25">
      <c r="A14" s="10">
        <v>17</v>
      </c>
      <c r="B14" s="18"/>
      <c r="C14" s="18"/>
      <c r="D14" s="18"/>
      <c r="E14" s="18">
        <v>896253.21196999995</v>
      </c>
      <c r="F14" s="18">
        <v>1846739.73083</v>
      </c>
      <c r="K14" s="10">
        <v>17</v>
      </c>
      <c r="L14" s="19">
        <v>1.13531</v>
      </c>
      <c r="M14" s="19"/>
    </row>
    <row r="15" spans="1:13" x14ac:dyDescent="0.25">
      <c r="A15" s="10">
        <v>18</v>
      </c>
      <c r="B15" s="18"/>
      <c r="C15" s="18"/>
      <c r="D15" s="18"/>
      <c r="E15" s="18">
        <v>1214401.90909</v>
      </c>
      <c r="F15" s="18">
        <v>2116445.6534600002</v>
      </c>
      <c r="K15" s="10">
        <v>18</v>
      </c>
      <c r="L15" s="19">
        <v>2.07301</v>
      </c>
      <c r="M15" s="19"/>
    </row>
    <row r="16" spans="1:13" x14ac:dyDescent="0.25">
      <c r="A16" s="10">
        <v>19</v>
      </c>
      <c r="B16" s="18"/>
      <c r="C16" s="18"/>
      <c r="D16" s="18"/>
      <c r="E16" s="18">
        <v>1304503.44817</v>
      </c>
      <c r="F16" s="18">
        <v>2203128.7299199998</v>
      </c>
      <c r="K16" s="10">
        <v>19</v>
      </c>
      <c r="L16" s="19">
        <v>3.5511900000000001</v>
      </c>
      <c r="M16" s="19"/>
    </row>
    <row r="17" spans="1:13" x14ac:dyDescent="0.25">
      <c r="A17" s="10">
        <v>20</v>
      </c>
      <c r="B17" s="18"/>
      <c r="C17" s="18"/>
      <c r="D17" s="18"/>
      <c r="E17" s="18">
        <v>1317835.25419</v>
      </c>
      <c r="F17" s="18">
        <v>2094779.33403</v>
      </c>
      <c r="K17" s="10">
        <v>20</v>
      </c>
      <c r="L17" s="19">
        <v>7.5237999999999996</v>
      </c>
      <c r="M17" s="19"/>
    </row>
    <row r="18" spans="1:13" x14ac:dyDescent="0.25">
      <c r="A18" s="33"/>
      <c r="B18" s="23"/>
      <c r="C18" s="23"/>
      <c r="D18" s="22"/>
      <c r="E18" s="22"/>
      <c r="F18" s="22"/>
    </row>
    <row r="19" spans="1:13" x14ac:dyDescent="0.25">
      <c r="A19" s="47" t="s">
        <v>14</v>
      </c>
      <c r="B19" s="47" t="s">
        <v>24</v>
      </c>
      <c r="C19" s="47"/>
      <c r="D19" s="47"/>
      <c r="E19" s="47"/>
      <c r="F19" s="47"/>
      <c r="H19" s="47" t="s">
        <v>14</v>
      </c>
      <c r="I19" s="47" t="s">
        <v>25</v>
      </c>
      <c r="J19" s="47"/>
    </row>
    <row r="20" spans="1:13" x14ac:dyDescent="0.25">
      <c r="A20" s="47"/>
      <c r="B20" s="10" t="s">
        <v>21</v>
      </c>
      <c r="C20" s="10" t="s">
        <v>22</v>
      </c>
      <c r="D20" s="10" t="s">
        <v>3</v>
      </c>
      <c r="E20" s="10" t="s">
        <v>26</v>
      </c>
      <c r="F20" s="10" t="s">
        <v>2</v>
      </c>
      <c r="H20" s="47"/>
      <c r="I20" s="10" t="s">
        <v>26</v>
      </c>
      <c r="J20" s="10" t="s">
        <v>2</v>
      </c>
    </row>
    <row r="21" spans="1:13" x14ac:dyDescent="0.25">
      <c r="A21" s="10">
        <v>8</v>
      </c>
      <c r="B21" s="10">
        <v>4.4333600000000004</v>
      </c>
      <c r="C21" s="18">
        <v>0.33243</v>
      </c>
      <c r="D21" s="18">
        <v>0.22417000000000001</v>
      </c>
      <c r="E21" s="18">
        <v>3.3950000000000001E-2</v>
      </c>
      <c r="F21" s="18">
        <v>1.5730000000000001E-2</v>
      </c>
      <c r="H21" s="10">
        <v>8</v>
      </c>
      <c r="I21" s="10">
        <f t="shared" ref="I21:I33" si="0">LOG(E21)</f>
        <v>-1.4691602213834796</v>
      </c>
      <c r="J21" s="10">
        <f t="shared" ref="J21:J33" si="1">LOG(F21)</f>
        <v>-1.8032712773767132</v>
      </c>
    </row>
    <row r="22" spans="1:13" x14ac:dyDescent="0.25">
      <c r="A22" s="10">
        <v>9</v>
      </c>
      <c r="B22" s="18">
        <v>9.4320799999999991</v>
      </c>
      <c r="C22" s="18">
        <v>0.53288999999999997</v>
      </c>
      <c r="D22" s="18">
        <v>0.45023000000000002</v>
      </c>
      <c r="E22" s="18">
        <v>6.4839999999999995E-2</v>
      </c>
      <c r="F22" s="18">
        <v>5.9049999999999998E-2</v>
      </c>
      <c r="H22" s="10">
        <v>9</v>
      </c>
      <c r="I22" s="10">
        <f t="shared" si="0"/>
        <v>-1.1881569938235228</v>
      </c>
      <c r="J22" s="10">
        <f t="shared" si="1"/>
        <v>-1.2287800980504664</v>
      </c>
    </row>
    <row r="23" spans="1:13" x14ac:dyDescent="0.25">
      <c r="A23" s="10">
        <v>10</v>
      </c>
      <c r="B23" s="18"/>
      <c r="C23" s="18">
        <v>0.90666999999999998</v>
      </c>
      <c r="D23" s="18">
        <v>0.54213999999999996</v>
      </c>
      <c r="E23" s="18">
        <v>3.7879999999999997E-2</v>
      </c>
      <c r="F23" s="18">
        <v>3.8370000000000001E-2</v>
      </c>
      <c r="H23" s="10">
        <v>10</v>
      </c>
      <c r="I23" s="10">
        <f t="shared" si="0"/>
        <v>-1.4215900296687642</v>
      </c>
      <c r="J23" s="10">
        <f t="shared" si="1"/>
        <v>-1.4160082008016837</v>
      </c>
    </row>
    <row r="24" spans="1:13" x14ac:dyDescent="0.25">
      <c r="A24" s="10">
        <v>11</v>
      </c>
      <c r="B24" s="18"/>
      <c r="C24" s="18">
        <v>1.73522</v>
      </c>
      <c r="D24" s="18">
        <v>0.95911999999999997</v>
      </c>
      <c r="E24" s="18">
        <v>8.8959999999999997E-2</v>
      </c>
      <c r="F24" s="18">
        <v>8.4669999999999995E-2</v>
      </c>
      <c r="H24" s="10">
        <v>11</v>
      </c>
      <c r="I24" s="10">
        <f t="shared" si="0"/>
        <v>-1.0508052257620177</v>
      </c>
      <c r="J24" s="10">
        <f t="shared" si="1"/>
        <v>-1.0722704402283456</v>
      </c>
    </row>
    <row r="25" spans="1:13" x14ac:dyDescent="0.25">
      <c r="A25" s="10">
        <v>12</v>
      </c>
      <c r="B25" s="18"/>
      <c r="C25" s="18">
        <v>2.3790100000000001</v>
      </c>
      <c r="D25" s="18">
        <v>1.4202600000000001</v>
      </c>
      <c r="E25" s="18">
        <v>9.1850000000000001E-2</v>
      </c>
      <c r="F25" s="18">
        <v>5.9749999999999998E-2</v>
      </c>
      <c r="H25" s="10">
        <v>12</v>
      </c>
      <c r="I25" s="10">
        <f t="shared" si="0"/>
        <v>-1.0369208393581728</v>
      </c>
      <c r="J25" s="10">
        <f t="shared" si="1"/>
        <v>-1.2236620903798248</v>
      </c>
    </row>
    <row r="26" spans="1:13" x14ac:dyDescent="0.25">
      <c r="A26" s="10">
        <v>13</v>
      </c>
      <c r="B26" s="18"/>
      <c r="C26" s="18">
        <v>4.3635700000000002</v>
      </c>
      <c r="D26" s="18">
        <v>2.48515</v>
      </c>
      <c r="E26" s="18">
        <v>0.11638999999999999</v>
      </c>
      <c r="F26" s="18">
        <v>6.0159999999999998E-2</v>
      </c>
      <c r="H26" s="10">
        <v>13</v>
      </c>
      <c r="I26" s="10">
        <f t="shared" si="0"/>
        <v>-0.93408433181140804</v>
      </c>
      <c r="J26" s="10">
        <f t="shared" si="1"/>
        <v>-1.2206921724164141</v>
      </c>
    </row>
    <row r="27" spans="1:13" x14ac:dyDescent="0.25">
      <c r="A27" s="10">
        <v>14</v>
      </c>
      <c r="B27" s="18"/>
      <c r="C27" s="18">
        <v>8.6489799999999999</v>
      </c>
      <c r="D27" s="18">
        <v>3.5302699999999998</v>
      </c>
      <c r="E27" s="18">
        <v>0.19717000000000001</v>
      </c>
      <c r="F27" s="18">
        <v>0.14380000000000001</v>
      </c>
      <c r="H27" s="10">
        <v>14</v>
      </c>
      <c r="I27" s="10">
        <f t="shared" si="0"/>
        <v>-0.70515916356110941</v>
      </c>
      <c r="J27" s="10">
        <f t="shared" si="1"/>
        <v>-0.84224111395313617</v>
      </c>
    </row>
    <row r="28" spans="1:13" x14ac:dyDescent="0.25">
      <c r="A28" s="10">
        <v>15</v>
      </c>
      <c r="B28" s="18"/>
      <c r="C28" s="18">
        <v>15.89986</v>
      </c>
      <c r="D28" s="18">
        <v>7.5678000000000001</v>
      </c>
      <c r="E28" s="18">
        <v>0.35488999999999998</v>
      </c>
      <c r="F28" s="18">
        <v>0.19016</v>
      </c>
      <c r="H28" s="10">
        <v>15</v>
      </c>
      <c r="I28" s="10">
        <f t="shared" si="0"/>
        <v>-0.44990623791925888</v>
      </c>
      <c r="J28" s="10">
        <f t="shared" si="1"/>
        <v>-0.72088083127987612</v>
      </c>
    </row>
    <row r="29" spans="1:13" x14ac:dyDescent="0.25">
      <c r="A29" s="10">
        <v>16</v>
      </c>
      <c r="B29" s="18"/>
      <c r="C29" s="18"/>
      <c r="D29" s="18">
        <v>17.89855</v>
      </c>
      <c r="E29" s="18">
        <v>0.48808000000000001</v>
      </c>
      <c r="F29" s="18">
        <v>0.3377</v>
      </c>
      <c r="H29" s="10">
        <v>16</v>
      </c>
      <c r="I29" s="10">
        <f t="shared" si="0"/>
        <v>-0.3115089880156689</v>
      </c>
      <c r="J29" s="10">
        <f t="shared" si="1"/>
        <v>-0.4714689393645885</v>
      </c>
    </row>
    <row r="30" spans="1:13" x14ac:dyDescent="0.25">
      <c r="A30" s="10">
        <v>17</v>
      </c>
      <c r="B30" s="18"/>
      <c r="C30" s="18"/>
      <c r="D30" s="18"/>
      <c r="E30" s="18">
        <v>1.1902200000000001</v>
      </c>
      <c r="F30" s="18">
        <v>0.59569000000000005</v>
      </c>
      <c r="H30" s="10">
        <v>17</v>
      </c>
      <c r="I30" s="10">
        <f t="shared" si="0"/>
        <v>7.5627243707855243E-2</v>
      </c>
      <c r="J30" s="10">
        <f t="shared" si="1"/>
        <v>-0.22497969045222441</v>
      </c>
    </row>
    <row r="31" spans="1:13" x14ac:dyDescent="0.25">
      <c r="A31" s="10">
        <v>18</v>
      </c>
      <c r="B31" s="18"/>
      <c r="C31" s="18"/>
      <c r="D31" s="18"/>
      <c r="E31" s="18">
        <v>1.73211</v>
      </c>
      <c r="F31" s="18">
        <v>1.0371300000000001</v>
      </c>
      <c r="H31" s="10">
        <v>18</v>
      </c>
      <c r="I31" s="10">
        <f t="shared" si="0"/>
        <v>0.23857546901854024</v>
      </c>
      <c r="J31" s="10">
        <f t="shared" si="1"/>
        <v>1.5833196836574529E-2</v>
      </c>
    </row>
    <row r="32" spans="1:13" x14ac:dyDescent="0.25">
      <c r="A32" s="10">
        <v>19</v>
      </c>
      <c r="B32" s="18"/>
      <c r="C32" s="18"/>
      <c r="D32" s="18"/>
      <c r="E32" s="18">
        <v>3.4650099999999999</v>
      </c>
      <c r="F32" s="18">
        <v>2.1066400000000001</v>
      </c>
      <c r="H32" s="10">
        <v>19</v>
      </c>
      <c r="I32" s="10">
        <f t="shared" si="0"/>
        <v>0.53970449232114504</v>
      </c>
      <c r="J32" s="10">
        <f t="shared" si="1"/>
        <v>0.32359032612942351</v>
      </c>
    </row>
    <row r="33" spans="1:10" x14ac:dyDescent="0.25">
      <c r="A33" s="10">
        <v>20</v>
      </c>
      <c r="B33" s="18"/>
      <c r="C33" s="18"/>
      <c r="D33" s="18"/>
      <c r="E33" s="18">
        <v>6.4887600000000001</v>
      </c>
      <c r="F33" s="18">
        <v>4.1062700000000003</v>
      </c>
      <c r="H33" s="10">
        <v>20</v>
      </c>
      <c r="I33" s="10">
        <f t="shared" si="0"/>
        <v>0.81216171119015712</v>
      </c>
      <c r="J33" s="10">
        <f t="shared" si="1"/>
        <v>0.61344750218385247</v>
      </c>
    </row>
    <row r="49" spans="1:4" x14ac:dyDescent="0.25">
      <c r="A49" s="26">
        <v>17</v>
      </c>
      <c r="B49" s="28"/>
      <c r="C49" s="29"/>
      <c r="D49" s="29"/>
    </row>
    <row r="50" spans="1:4" x14ac:dyDescent="0.25">
      <c r="A50" s="26">
        <v>18</v>
      </c>
      <c r="B50" s="28"/>
      <c r="C50" s="29"/>
      <c r="D50" s="29"/>
    </row>
    <row r="51" spans="1:4" x14ac:dyDescent="0.25">
      <c r="A51" s="26">
        <v>19</v>
      </c>
      <c r="B51" s="28"/>
      <c r="C51" s="29"/>
      <c r="D51" s="29"/>
    </row>
    <row r="52" spans="1:4" x14ac:dyDescent="0.25">
      <c r="A52" s="26">
        <v>20</v>
      </c>
      <c r="B52" s="28"/>
      <c r="C52" s="29"/>
      <c r="D52" s="29"/>
    </row>
    <row r="53" spans="1:4" x14ac:dyDescent="0.25">
      <c r="A53" s="26">
        <v>21</v>
      </c>
      <c r="B53" s="28"/>
      <c r="C53" s="29"/>
      <c r="D53" s="29"/>
    </row>
    <row r="54" spans="1:4" ht="16.5" thickBot="1" x14ac:dyDescent="0.3">
      <c r="A54" s="30">
        <v>22</v>
      </c>
      <c r="B54" s="28"/>
      <c r="C54" s="29"/>
      <c r="D54" s="29"/>
    </row>
  </sheetData>
  <mergeCells count="9">
    <mergeCell ref="H19:H20"/>
    <mergeCell ref="I19:J19"/>
    <mergeCell ref="K3:K4"/>
    <mergeCell ref="L3:M3"/>
    <mergeCell ref="A1:F1"/>
    <mergeCell ref="A3:A4"/>
    <mergeCell ref="B3:F3"/>
    <mergeCell ref="A19:A20"/>
    <mergeCell ref="B19:F19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zoomScaleNormal="100" workbookViewId="0">
      <selection activeCell="G33" sqref="G33"/>
    </sheetView>
  </sheetViews>
  <sheetFormatPr defaultRowHeight="15.75" x14ac:dyDescent="0.25"/>
  <cols>
    <col min="1" max="1" width="6.28515625" style="9" bestFit="1" customWidth="1"/>
    <col min="2" max="2" width="17.42578125" style="9" bestFit="1" customWidth="1"/>
    <col min="3" max="3" width="15.5703125" style="9" bestFit="1" customWidth="1"/>
    <col min="4" max="4" width="20.5703125" style="9" bestFit="1" customWidth="1"/>
    <col min="5" max="5" width="14.28515625" style="9" bestFit="1" customWidth="1"/>
    <col min="6" max="6" width="11.5703125" style="9"/>
    <col min="7" max="7" width="5.85546875" style="9" bestFit="1" customWidth="1"/>
    <col min="8" max="8" width="20.5703125" style="9" bestFit="1" customWidth="1"/>
    <col min="9" max="9" width="14.5703125" style="9" bestFit="1" customWidth="1"/>
    <col min="10" max="10" width="6.42578125" style="9" bestFit="1" customWidth="1"/>
    <col min="11" max="11" width="19" style="9" bestFit="1" customWidth="1"/>
    <col min="12" max="12" width="21" style="9" bestFit="1" customWidth="1"/>
    <col min="13" max="1023" width="11.5703125" style="9"/>
    <col min="1024" max="16384" width="9.140625" style="9"/>
  </cols>
  <sheetData>
    <row r="1" spans="1:12" x14ac:dyDescent="0.25">
      <c r="A1" s="48" t="s">
        <v>11</v>
      </c>
      <c r="B1" s="48"/>
      <c r="C1" s="48"/>
      <c r="D1" s="48"/>
      <c r="E1" s="48"/>
    </row>
    <row r="2" spans="1:12" x14ac:dyDescent="0.25">
      <c r="A2" s="44"/>
      <c r="B2" s="44"/>
      <c r="C2" s="44"/>
      <c r="D2" s="44"/>
      <c r="E2" s="44"/>
    </row>
    <row r="3" spans="1:12" x14ac:dyDescent="0.25">
      <c r="A3" s="47" t="s">
        <v>14</v>
      </c>
      <c r="B3" s="47"/>
      <c r="C3" s="47"/>
      <c r="D3" s="47"/>
      <c r="E3" s="47"/>
      <c r="J3" s="47" t="s">
        <v>14</v>
      </c>
      <c r="K3" s="47" t="s">
        <v>23</v>
      </c>
      <c r="L3" s="47"/>
    </row>
    <row r="4" spans="1:12" x14ac:dyDescent="0.25">
      <c r="A4" s="47"/>
      <c r="B4" s="10" t="s">
        <v>22</v>
      </c>
      <c r="C4" s="10" t="s">
        <v>3</v>
      </c>
      <c r="D4" s="10" t="s">
        <v>26</v>
      </c>
      <c r="E4" s="10" t="s">
        <v>2</v>
      </c>
      <c r="J4" s="47"/>
      <c r="K4" s="10" t="s">
        <v>27</v>
      </c>
      <c r="L4" s="10" t="s">
        <v>29</v>
      </c>
    </row>
    <row r="5" spans="1:12" x14ac:dyDescent="0.25">
      <c r="A5" s="10">
        <v>8</v>
      </c>
      <c r="B5" s="18">
        <v>38271.550040000002</v>
      </c>
      <c r="C5" s="18">
        <v>28112.196309999999</v>
      </c>
      <c r="D5" s="18">
        <v>94187.879300000001</v>
      </c>
      <c r="E5" s="18">
        <v>38767.616349999997</v>
      </c>
      <c r="J5" s="10">
        <v>8</v>
      </c>
      <c r="K5" s="19">
        <v>1.9900000000000001E-2</v>
      </c>
      <c r="L5" s="19">
        <v>0.27069900000000002</v>
      </c>
    </row>
    <row r="6" spans="1:12" x14ac:dyDescent="0.25">
      <c r="A6" s="10">
        <v>9</v>
      </c>
      <c r="B6" s="18">
        <v>48790.090779999999</v>
      </c>
      <c r="C6" s="18">
        <v>32531.531370000001</v>
      </c>
      <c r="D6" s="18">
        <v>138358.76253000001</v>
      </c>
      <c r="E6" s="18">
        <v>260810.81484000001</v>
      </c>
      <c r="J6" s="10">
        <v>9</v>
      </c>
      <c r="K6" s="19">
        <v>2.9479999999999999E-2</v>
      </c>
      <c r="L6" s="19">
        <v>0.40405799999999997</v>
      </c>
    </row>
    <row r="7" spans="1:12" x14ac:dyDescent="0.25">
      <c r="A7" s="10">
        <v>10</v>
      </c>
      <c r="B7" s="18">
        <v>65025.13852</v>
      </c>
      <c r="C7" s="18">
        <v>43524.247430000003</v>
      </c>
      <c r="D7" s="18">
        <v>234649.58252</v>
      </c>
      <c r="E7" s="18">
        <v>344323.90711999999</v>
      </c>
      <c r="J7" s="10">
        <v>10</v>
      </c>
      <c r="K7" s="19">
        <v>3.7220000000000003E-2</v>
      </c>
      <c r="L7" s="19">
        <v>0.539601</v>
      </c>
    </row>
    <row r="8" spans="1:12" x14ac:dyDescent="0.25">
      <c r="A8" s="10">
        <v>11</v>
      </c>
      <c r="B8" s="18">
        <v>47582.185299999997</v>
      </c>
      <c r="C8" s="18">
        <v>38107.813289999998</v>
      </c>
      <c r="D8" s="18">
        <v>268560.29457000003</v>
      </c>
      <c r="E8" s="18">
        <v>564356.85442999995</v>
      </c>
      <c r="J8" s="10">
        <v>11</v>
      </c>
      <c r="K8" s="19">
        <v>8.0500000000000002E-2</v>
      </c>
      <c r="L8" s="19">
        <v>0.836565</v>
      </c>
    </row>
    <row r="9" spans="1:12" x14ac:dyDescent="0.25">
      <c r="A9" s="10">
        <v>12</v>
      </c>
      <c r="B9" s="18">
        <v>114621.48391</v>
      </c>
      <c r="C9" s="18">
        <v>67110.305819999994</v>
      </c>
      <c r="D9" s="18">
        <v>426623.68572000001</v>
      </c>
      <c r="E9" s="18">
        <v>697302.16220000002</v>
      </c>
      <c r="J9" s="10">
        <v>12</v>
      </c>
      <c r="K9" s="19">
        <v>0.1212</v>
      </c>
      <c r="L9" s="19">
        <v>1.594363</v>
      </c>
    </row>
    <row r="10" spans="1:12" x14ac:dyDescent="0.25">
      <c r="A10" s="10">
        <v>13</v>
      </c>
      <c r="B10" s="18">
        <v>99540.716820000001</v>
      </c>
      <c r="C10" s="18">
        <v>110315.07012999999</v>
      </c>
      <c r="D10" s="18">
        <v>363353.84036999999</v>
      </c>
      <c r="E10" s="18">
        <v>980484.70635999995</v>
      </c>
      <c r="J10" s="10">
        <v>13</v>
      </c>
      <c r="K10" s="19">
        <v>0.47955999999999999</v>
      </c>
      <c r="L10" s="19">
        <v>3.1864219999999999</v>
      </c>
    </row>
    <row r="11" spans="1:12" x14ac:dyDescent="0.25">
      <c r="A11" s="10">
        <v>14</v>
      </c>
      <c r="B11" s="18">
        <v>126115.74582</v>
      </c>
      <c r="C11" s="18">
        <v>114569.48149000001</v>
      </c>
      <c r="D11" s="18">
        <v>808830.78495999996</v>
      </c>
      <c r="E11" s="18">
        <v>223050.55024000001</v>
      </c>
      <c r="J11" s="10">
        <v>14</v>
      </c>
      <c r="K11" s="19">
        <v>0.2432</v>
      </c>
      <c r="L11" s="19">
        <v>7.7337300000000004</v>
      </c>
    </row>
    <row r="12" spans="1:12" x14ac:dyDescent="0.25">
      <c r="A12" s="10">
        <v>15</v>
      </c>
      <c r="B12" s="18">
        <v>88029.811790000007</v>
      </c>
      <c r="C12" s="18">
        <v>84346.785189999995</v>
      </c>
      <c r="D12" s="18">
        <v>774544.50838000001</v>
      </c>
      <c r="E12" s="18">
        <v>580374.02599999995</v>
      </c>
      <c r="J12" s="10">
        <v>15</v>
      </c>
      <c r="K12" s="19">
        <v>0.45532</v>
      </c>
      <c r="L12" s="19"/>
    </row>
    <row r="13" spans="1:12" x14ac:dyDescent="0.25">
      <c r="A13" s="10">
        <v>16</v>
      </c>
      <c r="B13" s="18"/>
      <c r="C13" s="18"/>
      <c r="D13" s="18">
        <v>637929.65312999999</v>
      </c>
      <c r="E13" s="18">
        <v>250435.0686</v>
      </c>
      <c r="J13" s="10">
        <v>16</v>
      </c>
      <c r="K13" s="19">
        <v>1.4982899999999999</v>
      </c>
      <c r="L13" s="19"/>
    </row>
    <row r="14" spans="1:12" x14ac:dyDescent="0.25">
      <c r="A14" s="33"/>
      <c r="B14" s="23"/>
      <c r="C14" s="22"/>
      <c r="D14" s="22"/>
      <c r="E14" s="22"/>
    </row>
    <row r="15" spans="1:12" x14ac:dyDescent="0.25">
      <c r="A15" s="47" t="s">
        <v>14</v>
      </c>
      <c r="B15" s="47"/>
      <c r="C15" s="47"/>
      <c r="D15" s="47"/>
      <c r="E15" s="47"/>
      <c r="G15" s="47" t="s">
        <v>14</v>
      </c>
      <c r="H15" s="47" t="s">
        <v>25</v>
      </c>
      <c r="I15" s="47"/>
    </row>
    <row r="16" spans="1:12" x14ac:dyDescent="0.25">
      <c r="A16" s="47"/>
      <c r="B16" s="10" t="s">
        <v>22</v>
      </c>
      <c r="C16" s="10" t="s">
        <v>3</v>
      </c>
      <c r="D16" s="10" t="s">
        <v>26</v>
      </c>
      <c r="E16" s="10" t="s">
        <v>2</v>
      </c>
      <c r="G16" s="47"/>
      <c r="H16" s="10" t="s">
        <v>26</v>
      </c>
      <c r="I16" s="10" t="s">
        <v>2</v>
      </c>
    </row>
    <row r="17" spans="1:9" x14ac:dyDescent="0.25">
      <c r="A17" s="10">
        <v>8</v>
      </c>
      <c r="B17" s="18">
        <v>6.139E-2</v>
      </c>
      <c r="C17" s="18">
        <v>7.4840000000000004E-2</v>
      </c>
      <c r="D17" s="18">
        <v>2.3990000000000001E-2</v>
      </c>
      <c r="E17" s="10">
        <v>5.4609999999999999E-2</v>
      </c>
      <c r="G17" s="10">
        <v>8</v>
      </c>
      <c r="H17" s="10">
        <f t="shared" ref="H17:H25" si="0">LOG(D17)</f>
        <v>-1.6199697520321694</v>
      </c>
      <c r="I17" s="10">
        <f t="shared" ref="I17:I25" si="1">LOG(E17)</f>
        <v>-1.2627278234644566</v>
      </c>
    </row>
    <row r="18" spans="1:9" x14ac:dyDescent="0.25">
      <c r="A18" s="10">
        <v>9</v>
      </c>
      <c r="B18" s="18">
        <v>9.2240000000000003E-2</v>
      </c>
      <c r="C18" s="18">
        <v>0.14297000000000001</v>
      </c>
      <c r="D18" s="18">
        <v>3.6479999999999999E-2</v>
      </c>
      <c r="E18" s="18">
        <v>2.2290000000000001E-2</v>
      </c>
      <c r="G18" s="10">
        <v>9</v>
      </c>
      <c r="H18" s="10">
        <f t="shared" si="0"/>
        <v>-1.4379451703436215</v>
      </c>
      <c r="I18" s="10">
        <f t="shared" si="1"/>
        <v>-1.6518899315197622</v>
      </c>
    </row>
    <row r="19" spans="1:9" x14ac:dyDescent="0.25">
      <c r="A19" s="10">
        <v>10</v>
      </c>
      <c r="B19" s="18">
        <v>0.13450999999999999</v>
      </c>
      <c r="C19" s="18">
        <v>0.19173000000000001</v>
      </c>
      <c r="D19" s="18">
        <v>3.8469999999999997E-2</v>
      </c>
      <c r="E19" s="18">
        <v>2.4219999999999998E-2</v>
      </c>
      <c r="G19" s="10">
        <v>10</v>
      </c>
      <c r="H19" s="10">
        <f t="shared" si="0"/>
        <v>-1.4148778136931845</v>
      </c>
      <c r="I19" s="10">
        <f t="shared" si="1"/>
        <v>-1.6158258611929666</v>
      </c>
    </row>
    <row r="20" spans="1:9" x14ac:dyDescent="0.25">
      <c r="A20" s="10">
        <v>11</v>
      </c>
      <c r="B20" s="18">
        <v>0.40035999999999999</v>
      </c>
      <c r="C20" s="18">
        <v>0.48010999999999998</v>
      </c>
      <c r="D20" s="18">
        <v>6.3329999999999997E-2</v>
      </c>
      <c r="E20" s="18">
        <v>3.3480000000000003E-2</v>
      </c>
      <c r="G20" s="10">
        <v>11</v>
      </c>
      <c r="H20" s="10">
        <f t="shared" si="0"/>
        <v>-1.1983905119726812</v>
      </c>
      <c r="I20" s="10">
        <f t="shared" si="1"/>
        <v>-1.4752145506787775</v>
      </c>
    </row>
    <row r="21" spans="1:9" x14ac:dyDescent="0.25">
      <c r="A21" s="10">
        <v>12</v>
      </c>
      <c r="B21" s="18">
        <v>0.36757000000000001</v>
      </c>
      <c r="C21" s="18">
        <v>0.50809000000000004</v>
      </c>
      <c r="D21" s="18">
        <v>8.5199999999999998E-2</v>
      </c>
      <c r="E21" s="18">
        <v>4.7669999999999997E-2</v>
      </c>
      <c r="G21" s="10">
        <v>12</v>
      </c>
      <c r="H21" s="10">
        <f t="shared" si="0"/>
        <v>-1.0695604052332999</v>
      </c>
      <c r="I21" s="10">
        <f t="shared" si="1"/>
        <v>-1.321754848072958</v>
      </c>
    </row>
    <row r="22" spans="1:9" x14ac:dyDescent="0.25">
      <c r="A22" s="10">
        <v>13</v>
      </c>
      <c r="B22" s="18">
        <v>1.1196900000000001</v>
      </c>
      <c r="C22" s="18">
        <v>1.4785699999999999</v>
      </c>
      <c r="D22" s="18">
        <v>0.31840000000000002</v>
      </c>
      <c r="E22" s="18">
        <v>9.0200000000000002E-2</v>
      </c>
      <c r="G22" s="10">
        <v>13</v>
      </c>
      <c r="H22" s="10">
        <f t="shared" si="0"/>
        <v>-0.49702694093436856</v>
      </c>
      <c r="I22" s="10">
        <f t="shared" si="1"/>
        <v>-1.0447934624580582</v>
      </c>
    </row>
    <row r="23" spans="1:9" x14ac:dyDescent="0.25">
      <c r="A23" s="10">
        <v>14</v>
      </c>
      <c r="B23" s="18">
        <v>1.21861</v>
      </c>
      <c r="C23" s="18">
        <v>1.26417</v>
      </c>
      <c r="D23" s="18">
        <v>0.18632000000000001</v>
      </c>
      <c r="E23" s="18">
        <v>0.79815000000000003</v>
      </c>
      <c r="G23" s="10">
        <v>14</v>
      </c>
      <c r="H23" s="10">
        <f t="shared" si="0"/>
        <v>-0.72974052447337567</v>
      </c>
      <c r="I23" s="10">
        <f t="shared" si="1"/>
        <v>-9.7915482019596337E-2</v>
      </c>
    </row>
    <row r="24" spans="1:9" x14ac:dyDescent="0.25">
      <c r="A24" s="10">
        <v>15</v>
      </c>
      <c r="B24" s="18">
        <v>3.8285300000000002</v>
      </c>
      <c r="C24" s="18">
        <v>3.1456</v>
      </c>
      <c r="D24" s="18">
        <v>0.45752999999999999</v>
      </c>
      <c r="E24" s="18">
        <v>2.0602200000000002</v>
      </c>
      <c r="G24" s="10">
        <v>15</v>
      </c>
      <c r="H24" s="10">
        <f t="shared" si="0"/>
        <v>-0.33958042420452555</v>
      </c>
      <c r="I24" s="10">
        <f t="shared" si="1"/>
        <v>0.31391359885676307</v>
      </c>
    </row>
    <row r="25" spans="1:9" x14ac:dyDescent="0.25">
      <c r="A25" s="10">
        <v>16</v>
      </c>
      <c r="B25" s="18"/>
      <c r="C25" s="18"/>
      <c r="D25" s="18">
        <v>1.0067600000000001</v>
      </c>
      <c r="E25" s="18">
        <v>2.3169599999999999</v>
      </c>
      <c r="G25" s="10">
        <v>16</v>
      </c>
      <c r="H25" s="10">
        <f t="shared" si="0"/>
        <v>2.9259520845350672E-3</v>
      </c>
      <c r="I25" s="10">
        <f t="shared" si="1"/>
        <v>0.36491853619427916</v>
      </c>
    </row>
    <row r="26" spans="1:9" x14ac:dyDescent="0.25">
      <c r="A26" s="31"/>
      <c r="B26" s="23"/>
      <c r="C26" s="22"/>
      <c r="D26" s="23"/>
      <c r="E26" s="24"/>
      <c r="H26" s="32"/>
      <c r="I26" s="32"/>
    </row>
    <row r="27" spans="1:9" x14ac:dyDescent="0.25">
      <c r="A27" s="31"/>
      <c r="B27" s="23"/>
      <c r="C27" s="22"/>
      <c r="D27" s="23"/>
      <c r="E27" s="24"/>
      <c r="H27" s="32"/>
      <c r="I27" s="32"/>
    </row>
    <row r="28" spans="1:9" x14ac:dyDescent="0.25">
      <c r="A28" s="31"/>
      <c r="B28" s="23"/>
      <c r="C28" s="22"/>
      <c r="D28" s="23"/>
      <c r="E28" s="24"/>
      <c r="H28" s="32"/>
      <c r="I28" s="32"/>
    </row>
    <row r="29" spans="1:9" x14ac:dyDescent="0.25">
      <c r="A29" s="31"/>
      <c r="B29" s="23"/>
      <c r="C29" s="22"/>
      <c r="D29" s="23"/>
      <c r="E29" s="24"/>
      <c r="H29" s="32"/>
      <c r="I29" s="32"/>
    </row>
    <row r="41" spans="1:3" x14ac:dyDescent="0.25">
      <c r="A41" s="26">
        <v>17</v>
      </c>
      <c r="B41" s="29"/>
      <c r="C41" s="29"/>
    </row>
    <row r="42" spans="1:3" x14ac:dyDescent="0.25">
      <c r="A42" s="26">
        <v>18</v>
      </c>
      <c r="B42" s="29"/>
      <c r="C42" s="29"/>
    </row>
    <row r="43" spans="1:3" x14ac:dyDescent="0.25">
      <c r="A43" s="26">
        <v>19</v>
      </c>
      <c r="B43" s="29"/>
      <c r="C43" s="29"/>
    </row>
    <row r="44" spans="1:3" x14ac:dyDescent="0.25">
      <c r="A44" s="26">
        <v>20</v>
      </c>
      <c r="B44" s="29"/>
      <c r="C44" s="29"/>
    </row>
    <row r="45" spans="1:3" x14ac:dyDescent="0.25">
      <c r="A45" s="26">
        <v>17</v>
      </c>
      <c r="B45" s="29"/>
      <c r="C45" s="29"/>
    </row>
    <row r="46" spans="1:3" x14ac:dyDescent="0.25">
      <c r="A46" s="26">
        <v>18</v>
      </c>
      <c r="B46" s="29"/>
      <c r="C46" s="29"/>
    </row>
    <row r="47" spans="1:3" x14ac:dyDescent="0.25">
      <c r="A47" s="26">
        <v>19</v>
      </c>
      <c r="B47" s="29"/>
      <c r="C47" s="29"/>
    </row>
    <row r="48" spans="1:3" x14ac:dyDescent="0.25">
      <c r="A48" s="26">
        <v>20</v>
      </c>
      <c r="B48" s="29"/>
      <c r="C48" s="29"/>
    </row>
    <row r="49" spans="1:3" x14ac:dyDescent="0.25">
      <c r="A49" s="26">
        <v>21</v>
      </c>
      <c r="B49" s="29"/>
      <c r="C49" s="29"/>
    </row>
    <row r="50" spans="1:3" ht="16.5" thickBot="1" x14ac:dyDescent="0.3">
      <c r="A50" s="30">
        <v>22</v>
      </c>
      <c r="B50" s="29"/>
      <c r="C50" s="29"/>
    </row>
    <row r="51" spans="1:3" ht="16.5" thickTop="1" x14ac:dyDescent="0.25"/>
  </sheetData>
  <mergeCells count="9">
    <mergeCell ref="G15:G16"/>
    <mergeCell ref="H15:I15"/>
    <mergeCell ref="J3:J4"/>
    <mergeCell ref="K3:L3"/>
    <mergeCell ref="A1:E1"/>
    <mergeCell ref="A3:A4"/>
    <mergeCell ref="B3:E3"/>
    <mergeCell ref="A15:A16"/>
    <mergeCell ref="B15:E15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Memory</vt:lpstr>
      <vt:lpstr>2node</vt:lpstr>
      <vt:lpstr>4 node</vt:lpstr>
      <vt:lpstr>8 node</vt:lpstr>
      <vt:lpstr>nb2node</vt:lpstr>
      <vt:lpstr>nb4node</vt:lpstr>
      <vt:lpstr>vb</vt:lpstr>
      <vt:lpstr>vb2x</vt:lpstr>
      <vt:lpstr>dtp1+1</vt:lpstr>
      <vt:lpstr>dtp2+2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Илья Кислицын</cp:lastModifiedBy>
  <cp:revision>0</cp:revision>
  <dcterms:created xsi:type="dcterms:W3CDTF">2014-05-24T10:22:53Z</dcterms:created>
  <dcterms:modified xsi:type="dcterms:W3CDTF">2014-07-14T06:16:58Z</dcterms:modified>
</cp:coreProperties>
</file>