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ilianmandon/Desktop/MolBioPraktikum/data/"/>
    </mc:Choice>
  </mc:AlternateContent>
  <xr:revisionPtr revIDLastSave="0" documentId="13_ncr:1_{599CFE2B-ADB4-FD44-8F31-171A478A0188}" xr6:coauthVersionLast="47" xr6:coauthVersionMax="47" xr10:uidLastSave="{00000000-0000-0000-0000-000000000000}"/>
  <bookViews>
    <workbookView xWindow="0" yWindow="780" windowWidth="34200" windowHeight="1972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9" i="2" l="1" a="1"/>
  <c r="S29" i="2" s="1"/>
  <c r="T29" i="2" a="1"/>
  <c r="T29" i="2" s="1"/>
  <c r="R29" i="2" a="1"/>
  <c r="R29" i="2" s="1"/>
  <c r="P32" i="2" a="1"/>
  <c r="P32" i="2" s="1"/>
  <c r="P29" i="2" a="1"/>
  <c r="P29" i="2" s="1"/>
  <c r="O35" i="2" a="1"/>
  <c r="O35" i="2" s="1"/>
  <c r="M29" i="2" a="1"/>
  <c r="M29" i="2" s="1"/>
  <c r="L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MolekulareBiotechnologie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Tecan.At.XFluor.Device.AMR.resources, 2.0.10.0
Tecan.At.XFluor.Device.AMRPlus,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Tecan.At.XFluor.ExcelOutput.resources,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<sst xmlns="http://schemas.openxmlformats.org/spreadsheetml/2006/main" count="70" uniqueCount="54">
  <si>
    <t>Programm: Tecan i-control</t>
  </si>
  <si>
    <t>Tecan i-control , 2.0.10.0</t>
  </si>
  <si>
    <t>Gerät: infinite 200</t>
  </si>
  <si>
    <t>Seriennummer: 901006980</t>
  </si>
  <si>
    <t>Seriennummer des verbundenen Staplers:</t>
  </si>
  <si>
    <t>Firmware: V_2.11_04/08_InfiniTe (Apr  4 2008/14.37.11)</t>
  </si>
  <si>
    <t>MAI, V_2.11_04/08_InfiniTe (Apr  4 2008/14.37.11)</t>
  </si>
  <si>
    <t>Datum:</t>
  </si>
  <si>
    <t>18.02.2025</t>
  </si>
  <si>
    <t>Zeit:</t>
  </si>
  <si>
    <t>13:44:39</t>
  </si>
  <si>
    <t>System</t>
  </si>
  <si>
    <t>A118</t>
  </si>
  <si>
    <t>Anwender</t>
  </si>
  <si>
    <t>A118\MolBiotech</t>
  </si>
  <si>
    <t>Platte</t>
  </si>
  <si>
    <t>Greiner 96 Flat Bottom Transparent Polystyrene Cat. No.: 655101/655161/655192 [GRE96ft.pdfx]</t>
  </si>
  <si>
    <t>Platten-ID (Stapler)</t>
  </si>
  <si>
    <t>Schütteln (Linear) Dauer:</t>
  </si>
  <si>
    <t>s</t>
  </si>
  <si>
    <t>Schütteln (Linear) Amplitude:</t>
  </si>
  <si>
    <t>mm</t>
  </si>
  <si>
    <t>Label: Label1</t>
  </si>
  <si>
    <t>Modus</t>
  </si>
  <si>
    <t>Absorption</t>
  </si>
  <si>
    <t>Messwellenlänge</t>
  </si>
  <si>
    <t>nm</t>
  </si>
  <si>
    <t>Bandbreite</t>
  </si>
  <si>
    <t>Anzahl der Blitze</t>
  </si>
  <si>
    <t>Ruhezeit</t>
  </si>
  <si>
    <t>ms</t>
  </si>
  <si>
    <t>Bereich der Platte</t>
  </si>
  <si>
    <t>B2-G10</t>
  </si>
  <si>
    <t>Startzeit:</t>
  </si>
  <si>
    <t>18.02.2025 13:44:42</t>
  </si>
  <si>
    <t>Temperatur: 26.5 °C</t>
  </si>
  <si>
    <t>&lt;&gt;</t>
  </si>
  <si>
    <t>B</t>
  </si>
  <si>
    <t>C</t>
  </si>
  <si>
    <t>D</t>
  </si>
  <si>
    <t>E</t>
  </si>
  <si>
    <t>F</t>
  </si>
  <si>
    <t>G</t>
  </si>
  <si>
    <t>Endzeit:</t>
  </si>
  <si>
    <t>OVER</t>
  </si>
  <si>
    <t>18.02.2025 13:45:28</t>
  </si>
  <si>
    <t>blank</t>
  </si>
  <si>
    <t>cal</t>
  </si>
  <si>
    <t>cal_c</t>
  </si>
  <si>
    <t>mCherry-His</t>
  </si>
  <si>
    <t>pelB</t>
  </si>
  <si>
    <t>cal_b</t>
  </si>
  <si>
    <t>mCh_b</t>
  </si>
  <si>
    <t>pelB_b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</si>
</sst>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1" fillId="2" borderId="0" xfId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topLeftCell="D7" workbookViewId="0">
      <selection activeCell="T29" sqref="T29:T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10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>
        <v>3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20" x14ac:dyDescent="0.2">
      <c r="A18" t="s">
        <v>22</v>
      </c>
    </row>
    <row r="19" spans="1:20" x14ac:dyDescent="0.2">
      <c r="A19" t="s">
        <v>23</v>
      </c>
      <c r="E19" t="s">
        <v>24</v>
      </c>
    </row>
    <row r="20" spans="1:20" x14ac:dyDescent="0.2">
      <c r="A20" t="s">
        <v>25</v>
      </c>
      <c r="E20">
        <v>405</v>
      </c>
      <c r="F20" t="s">
        <v>26</v>
      </c>
    </row>
    <row r="21" spans="1:20" x14ac:dyDescent="0.2">
      <c r="A21" t="s">
        <v>27</v>
      </c>
      <c r="E21">
        <v>9</v>
      </c>
      <c r="F21" t="s">
        <v>26</v>
      </c>
    </row>
    <row r="22" spans="1:20" x14ac:dyDescent="0.2">
      <c r="A22" t="s">
        <v>28</v>
      </c>
      <c r="E22">
        <v>25</v>
      </c>
    </row>
    <row r="23" spans="1:20" x14ac:dyDescent="0.2">
      <c r="A23" t="s">
        <v>29</v>
      </c>
      <c r="E23">
        <v>0</v>
      </c>
      <c r="F23" t="s">
        <v>30</v>
      </c>
    </row>
    <row r="24" spans="1:20" x14ac:dyDescent="0.2">
      <c r="A24" t="s">
        <v>31</v>
      </c>
      <c r="E24" t="s">
        <v>32</v>
      </c>
    </row>
    <row r="25" spans="1:20" x14ac:dyDescent="0.2">
      <c r="A25" t="s">
        <v>33</v>
      </c>
      <c r="B25" s="1" t="s">
        <v>34</v>
      </c>
    </row>
    <row r="27" spans="1:20" x14ac:dyDescent="0.2">
      <c r="B27" t="s">
        <v>35</v>
      </c>
      <c r="L27" t="s">
        <v>46</v>
      </c>
      <c r="M27" t="s">
        <v>47</v>
      </c>
      <c r="N27" t="s">
        <v>48</v>
      </c>
      <c r="O27" t="s">
        <v>49</v>
      </c>
      <c r="P27" t="s">
        <v>50</v>
      </c>
      <c r="R27" t="s">
        <v>51</v>
      </c>
      <c r="S27" t="s">
        <v>52</v>
      </c>
      <c r="T27" t="s">
        <v>53</v>
      </c>
    </row>
    <row r="28" spans="1:20" x14ac:dyDescent="0.2">
      <c r="A28" s="3" t="s">
        <v>36</v>
      </c>
      <c r="B28" s="3">
        <v>2</v>
      </c>
      <c r="C28" s="3">
        <v>3</v>
      </c>
      <c r="D28" s="3">
        <v>4</v>
      </c>
      <c r="E28" s="3">
        <v>5</v>
      </c>
      <c r="F28" s="3">
        <v>6</v>
      </c>
      <c r="G28" s="3">
        <v>7</v>
      </c>
      <c r="H28" s="3">
        <v>8</v>
      </c>
      <c r="I28" s="3">
        <v>9</v>
      </c>
      <c r="J28" s="3">
        <v>10</v>
      </c>
    </row>
    <row r="29" spans="1:20" x14ac:dyDescent="0.2">
      <c r="A29" s="3" t="s">
        <v>37</v>
      </c>
      <c r="B29" s="4" t="s">
        <v>44</v>
      </c>
      <c r="C29" s="4" t="s">
        <v>44</v>
      </c>
      <c r="D29">
        <v>3.8559000492095947</v>
      </c>
      <c r="E29">
        <v>3.7651998996734619</v>
      </c>
      <c r="F29">
        <v>0.67779999971389771</v>
      </c>
      <c r="G29">
        <v>0.5284000039100647</v>
      </c>
      <c r="H29">
        <v>0.22709999978542328</v>
      </c>
      <c r="I29">
        <v>0.38929998874664307</v>
      </c>
      <c r="J29">
        <v>0.49610000848770142</v>
      </c>
      <c r="L29">
        <f>AVERAGE(H29:H30)</f>
        <v>0.15855000168085098</v>
      </c>
      <c r="M29" cm="1">
        <f t="array" ref="M29:M32">(I29:I32+J29:J32)/2</f>
        <v>0.44269999861717224</v>
      </c>
      <c r="N29">
        <v>100</v>
      </c>
      <c r="O29" t="e">
        <v>#NUM!</v>
      </c>
      <c r="P29" cm="1">
        <f t="array" ref="P29:P31">(D32:D34+E32:E34)/2</f>
        <v>3.3100000619888306</v>
      </c>
      <c r="R29" cm="1">
        <f t="array" ref="R29:R32">_xlfn.ANCHORARRAY(M29)-L29</f>
        <v>0.28414999693632126</v>
      </c>
      <c r="S29" t="e" cm="1">
        <f t="array" ref="S29:S37">O29:O37-L29</f>
        <v>#NUM!</v>
      </c>
      <c r="T29" cm="1">
        <f t="array" ref="T29:T37">P29:P37-L29</f>
        <v>3.1514500603079796</v>
      </c>
    </row>
    <row r="30" spans="1:20" x14ac:dyDescent="0.2">
      <c r="A30" s="3" t="s">
        <v>38</v>
      </c>
      <c r="B30" s="4" t="s">
        <v>44</v>
      </c>
      <c r="C30" s="4" t="s">
        <v>44</v>
      </c>
      <c r="D30">
        <v>2.7551000118255615</v>
      </c>
      <c r="E30">
        <v>2.4800999164581299</v>
      </c>
      <c r="F30">
        <v>0.28009998798370361</v>
      </c>
      <c r="G30">
        <v>0.24250000715255737</v>
      </c>
      <c r="H30">
        <v>9.0000003576278687E-2</v>
      </c>
      <c r="I30">
        <v>0.78630000352859497</v>
      </c>
      <c r="J30">
        <v>0.76880002021789551</v>
      </c>
      <c r="M30">
        <v>0.77755001187324524</v>
      </c>
      <c r="N30">
        <v>200</v>
      </c>
      <c r="O30" t="e">
        <v>#NUM!</v>
      </c>
      <c r="P30">
        <v>2.32069993019104</v>
      </c>
      <c r="R30">
        <v>0.61900001019239426</v>
      </c>
      <c r="S30" t="e">
        <v>#NUM!</v>
      </c>
      <c r="T30">
        <v>2.1621499285101891</v>
      </c>
    </row>
    <row r="31" spans="1:20" x14ac:dyDescent="0.2">
      <c r="A31" s="3" t="s">
        <v>39</v>
      </c>
      <c r="B31" s="4" t="s">
        <v>44</v>
      </c>
      <c r="C31" s="4" t="s">
        <v>44</v>
      </c>
      <c r="D31">
        <v>1.2380000352859497</v>
      </c>
      <c r="E31">
        <v>1.1952999830245972</v>
      </c>
      <c r="F31">
        <v>0.14779999852180481</v>
      </c>
      <c r="G31">
        <v>0.13689999282360077</v>
      </c>
      <c r="H31">
        <v>8.619999885559082E-2</v>
      </c>
      <c r="I31">
        <v>2.9813001155853271</v>
      </c>
      <c r="J31">
        <v>2.3589000701904297</v>
      </c>
      <c r="M31">
        <v>2.6701000928878784</v>
      </c>
      <c r="N31">
        <v>500</v>
      </c>
      <c r="O31" t="e">
        <v>#NUM!</v>
      </c>
      <c r="P31">
        <v>1.3725000023841858</v>
      </c>
      <c r="R31">
        <v>2.5115500912070274</v>
      </c>
      <c r="S31" t="e">
        <v>#NUM!</v>
      </c>
      <c r="T31">
        <v>1.2139500007033348</v>
      </c>
    </row>
    <row r="32" spans="1:20" x14ac:dyDescent="0.2">
      <c r="A32" s="3" t="s">
        <v>40</v>
      </c>
      <c r="B32" s="4" t="s">
        <v>44</v>
      </c>
      <c r="C32" s="4" t="s">
        <v>44</v>
      </c>
      <c r="D32">
        <v>3.3647000789642334</v>
      </c>
      <c r="E32">
        <v>3.2553000450134277</v>
      </c>
      <c r="F32">
        <v>9.0400002896785736E-2</v>
      </c>
      <c r="G32">
        <v>9.2200003564357758E-2</v>
      </c>
      <c r="H32">
        <v>9.2699997127056122E-2</v>
      </c>
      <c r="I32">
        <v>3.7690999507904053</v>
      </c>
      <c r="J32">
        <v>3.7228999137878418</v>
      </c>
      <c r="M32">
        <v>3.7459999322891235</v>
      </c>
      <c r="N32">
        <v>1000</v>
      </c>
      <c r="O32" t="e">
        <v>#NUM!</v>
      </c>
      <c r="P32" cm="1">
        <f t="array" ref="P32:P37">(F29:F34+G29:G34)/2</f>
        <v>0.6031000018119812</v>
      </c>
      <c r="R32">
        <v>3.5874499306082726</v>
      </c>
      <c r="S32" t="e">
        <v>#NUM!</v>
      </c>
      <c r="T32">
        <v>0.44455000013113022</v>
      </c>
    </row>
    <row r="33" spans="1:20" x14ac:dyDescent="0.2">
      <c r="A33" s="3" t="s">
        <v>41</v>
      </c>
      <c r="B33" s="4" t="s">
        <v>44</v>
      </c>
      <c r="C33" s="4" t="s">
        <v>44</v>
      </c>
      <c r="D33">
        <v>2.3501999378204346</v>
      </c>
      <c r="E33">
        <v>2.2911999225616455</v>
      </c>
      <c r="F33">
        <v>8.829999715089798E-2</v>
      </c>
      <c r="G33">
        <v>9.3999996781349182E-2</v>
      </c>
      <c r="H33">
        <v>0.11739999800920486</v>
      </c>
      <c r="I33" s="4" t="s">
        <v>44</v>
      </c>
      <c r="J33" s="4" t="s">
        <v>44</v>
      </c>
      <c r="O33" t="e">
        <v>#NUM!</v>
      </c>
      <c r="P33">
        <v>0.26129999756813049</v>
      </c>
      <c r="S33" t="e">
        <v>#NUM!</v>
      </c>
      <c r="T33">
        <v>0.10274999588727951</v>
      </c>
    </row>
    <row r="34" spans="1:20" x14ac:dyDescent="0.2">
      <c r="A34" s="3" t="s">
        <v>42</v>
      </c>
      <c r="B34" s="4" t="s">
        <v>44</v>
      </c>
      <c r="C34" s="4" t="s">
        <v>44</v>
      </c>
      <c r="D34">
        <v>1.4300999641418457</v>
      </c>
      <c r="E34">
        <v>1.3149000406265259</v>
      </c>
      <c r="F34">
        <v>0.19110000133514404</v>
      </c>
      <c r="G34">
        <v>0.19820000231266022</v>
      </c>
      <c r="H34">
        <v>0.26919999718666077</v>
      </c>
      <c r="I34" s="4" t="s">
        <v>44</v>
      </c>
      <c r="J34" s="4" t="s">
        <v>44</v>
      </c>
      <c r="O34" t="e">
        <v>#NUM!</v>
      </c>
      <c r="P34">
        <v>0.14234999567270279</v>
      </c>
      <c r="S34" t="e">
        <v>#NUM!</v>
      </c>
      <c r="T34">
        <v>-1.6200006008148193E-2</v>
      </c>
    </row>
    <row r="35" spans="1:20" x14ac:dyDescent="0.2">
      <c r="O35" cm="1">
        <f t="array" ref="O35:O37">(D29:D31+E29:E31)/2</f>
        <v>3.8105499744415283</v>
      </c>
      <c r="P35">
        <v>9.1300003230571747E-2</v>
      </c>
      <c r="S35">
        <v>3.6519999727606773</v>
      </c>
      <c r="T35">
        <v>-6.7249998450279236E-2</v>
      </c>
    </row>
    <row r="36" spans="1:20" x14ac:dyDescent="0.2">
      <c r="O36">
        <v>2.6175999641418457</v>
      </c>
      <c r="P36">
        <v>9.1149996966123581E-2</v>
      </c>
      <c r="S36">
        <v>2.4590499624609947</v>
      </c>
      <c r="T36">
        <v>-6.7400004714727402E-2</v>
      </c>
    </row>
    <row r="37" spans="1:20" x14ac:dyDescent="0.2">
      <c r="O37">
        <v>1.2166500091552734</v>
      </c>
      <c r="P37">
        <v>0.19465000182390213</v>
      </c>
      <c r="S37">
        <v>1.0581000074744225</v>
      </c>
      <c r="T37">
        <v>3.6100000143051147E-2</v>
      </c>
    </row>
    <row r="39" spans="1:20" x14ac:dyDescent="0.2">
      <c r="A39" t="s">
        <v>43</v>
      </c>
      <c r="B39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Fraunhofer IME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MolekulareBiotechnologie</dc:creator>
  <cp:lastModifiedBy>Kilian Mandon</cp:lastModifiedBy>
  <dcterms:created xsi:type="dcterms:W3CDTF">2025-02-18T12:44:37Z</dcterms:created>
  <dcterms:modified xsi:type="dcterms:W3CDTF">2025-02-20T09:07:13Z</dcterms:modified>
</cp:coreProperties>
</file>