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1"/>
  </bookViews>
  <sheets>
    <sheet name="Sommaire" sheetId="6" state="visible" r:id="rId6"/>
    <sheet name="Investissements" sheetId="1" state="visible" r:id="rId1"/>
    <sheet name="Dépenses 1" sheetId="2" state="visible" r:id="rId2"/>
    <sheet name="Dépenses 2" sheetId="3" state="visible" r:id="rId3"/>
    <sheet name="Livraisons_bio_REGN" sheetId="4" state="visible" r:id="rId4"/>
    <sheet name="Sciages" sheetId="5" state="visible" r:id="rId5"/>
  </sheets>
</workbook>
</file>

<file path=xl/sharedStrings.xml><?xml version="1.0" encoding="utf-8"?>
<sst xmlns="http://schemas.openxmlformats.org/spreadsheetml/2006/main" count="251" uniqueCount="251">
  <si>
    <t xml:space="preserve">Année</t>
  </si>
  <si>
    <t xml:space="preserve">Investissements spécifiques</t>
  </si>
  <si>
    <t xml:space="preserve">Investissements intégrés</t>
  </si>
  <si>
    <t xml:space="preserve">Total investissements</t>
  </si>
  <si>
    <t xml:space="preserve">Études</t>
  </si>
  <si>
    <t xml:space="preserve">Total investissements et études</t>
  </si>
  <si>
    <t xml:space="preserve">milliers d'€</t>
  </si>
  <si>
    <t xml:space="preserve">Investissements selon les années</t>
  </si>
  <si>
    <t xml:space="preserve">Note de lecture : Entre 2005 et 2019, les investisements consacrés aux études ont été divisés par 2</t>
  </si>
  <si>
    <t xml:space="preserve">Source : Agreste</t>
  </si>
  <si>
    <t xml:space="preserve">Champ : France métropolitaine 2019</t>
  </si>
  <si>
    <t xml:space="preserve">Dépenses courantes</t>
  </si>
  <si>
    <t xml:space="preserve">2007</t>
  </si>
  <si>
    <t xml:space="preserve">2010</t>
  </si>
  <si>
    <t xml:space="preserve">2013</t>
  </si>
  <si>
    <t xml:space="preserve">2016</t>
  </si>
  <si>
    <t xml:space="preserve">2019</t>
  </si>
  <si>
    <t xml:space="preserve">Redevances, cotisations et taxes</t>
  </si>
  <si>
    <t xml:space="preserve">Fonctionnement des équipements dédiés à la protection de l'environnement</t>
  </si>
  <si>
    <t xml:space="preserve">Autres dépenses courantes</t>
  </si>
  <si>
    <t xml:space="preserve">Total dépenses courantes</t>
  </si>
  <si>
    <t xml:space="preserve">Montant des dépenses selon le type et l'année</t>
  </si>
  <si>
    <t xml:space="preserve">Source : Eurostat</t>
  </si>
  <si>
    <t xml:space="preserve">dont liées à l'eau</t>
  </si>
  <si>
    <t xml:space="preserve">dont liées aux déchets</t>
  </si>
  <si>
    <t xml:space="preserve">coûts internes </t>
  </si>
  <si>
    <t xml:space="preserve">achats de service</t>
  </si>
  <si>
    <t xml:space="preserve">Management environnemental </t>
  </si>
  <si>
    <t xml:space="preserve">Autres types de dépenses</t>
  </si>
  <si>
    <t xml:space="preserve">Note de lecture : Entre 2013 et 2019, les dépenses pour  le management environnemental ont augmenté de près de 50%</t>
  </si>
  <si>
    <t xml:space="preserve">REGIONS</t>
  </si>
  <si>
    <t xml:space="preserve">X2</t>
  </si>
  <si>
    <t xml:space="preserve">Livraisons de lait devache</t>
  </si>
  <si>
    <t xml:space="preserve">X4</t>
  </si>
  <si>
    <t xml:space="preserve">X5</t>
  </si>
  <si>
    <t xml:space="preserve">Nombre de producteurs</t>
  </si>
  <si>
    <t xml:space="preserve">X7</t>
  </si>
  <si>
    <t xml:space="preserve">X8</t>
  </si>
  <si>
    <t xml:space="preserve">Lait bio</t>
  </si>
  <si>
    <t xml:space="preserve">Total Lait</t>
  </si>
  <si>
    <t xml:space="preserve">Part du lait bio</t>
  </si>
  <si>
    <t xml:space="preserve">Part des producteurs bio</t>
  </si>
  <si>
    <t xml:space="preserve"> </t>
  </si>
  <si>
    <t xml:space="preserve"> milliers de litres</t>
  </si>
  <si>
    <t xml:space="preserve"> %</t>
  </si>
  <si>
    <t xml:space="preserve">11 -</t>
  </si>
  <si>
    <t xml:space="preserve">Île-de-France</t>
  </si>
  <si>
    <t xml:space="preserve">s</t>
  </si>
  <si>
    <t xml:space="preserve">38234</t>
  </si>
  <si>
    <t xml:space="preserve">59</t>
  </si>
  <si>
    <t xml:space="preserve">24 -</t>
  </si>
  <si>
    <t xml:space="preserve">Centre-Val-de-Loire</t>
  </si>
  <si>
    <t xml:space="preserve">6829</t>
  </si>
  <si>
    <t xml:space="preserve">426012</t>
  </si>
  <si>
    <t xml:space="preserve">1.6</t>
  </si>
  <si>
    <t xml:space="preserve">27</t>
  </si>
  <si>
    <t xml:space="preserve">716</t>
  </si>
  <si>
    <t xml:space="preserve">3.8</t>
  </si>
  <si>
    <t xml:space="preserve">27 -</t>
  </si>
  <si>
    <t xml:space="preserve">Bourgogne-Franche-Comté</t>
  </si>
  <si>
    <t xml:space="preserve">90190</t>
  </si>
  <si>
    <t xml:space="preserve">1621550</t>
  </si>
  <si>
    <t xml:space="preserve">5.6</t>
  </si>
  <si>
    <t xml:space="preserve">312</t>
  </si>
  <si>
    <t xml:space="preserve">4147</t>
  </si>
  <si>
    <t xml:space="preserve">7.5</t>
  </si>
  <si>
    <t xml:space="preserve">28 -</t>
  </si>
  <si>
    <t xml:space="preserve">Normandie</t>
  </si>
  <si>
    <t xml:space="preserve">126060</t>
  </si>
  <si>
    <t xml:space="preserve">3837701</t>
  </si>
  <si>
    <t xml:space="preserve">3.3</t>
  </si>
  <si>
    <t xml:space="preserve">438</t>
  </si>
  <si>
    <t xml:space="preserve">7100</t>
  </si>
  <si>
    <t xml:space="preserve">6.2</t>
  </si>
  <si>
    <t xml:space="preserve">32 -</t>
  </si>
  <si>
    <t xml:space="preserve">Hauts-de-France</t>
  </si>
  <si>
    <t xml:space="preserve">49085</t>
  </si>
  <si>
    <t xml:space="preserve">2348719</t>
  </si>
  <si>
    <t xml:space="preserve">2.1</t>
  </si>
  <si>
    <t xml:space="preserve">192</t>
  </si>
  <si>
    <t xml:space="preserve">4479</t>
  </si>
  <si>
    <t xml:space="preserve">4.3</t>
  </si>
  <si>
    <t xml:space="preserve">44 -</t>
  </si>
  <si>
    <t xml:space="preserve">Grand-Est</t>
  </si>
  <si>
    <t xml:space="preserve">116571</t>
  </si>
  <si>
    <t xml:space="preserve">2318872</t>
  </si>
  <si>
    <t xml:space="preserve">5</t>
  </si>
  <si>
    <t xml:space="preserve">358</t>
  </si>
  <si>
    <t xml:space="preserve">4196</t>
  </si>
  <si>
    <t xml:space="preserve">8.5</t>
  </si>
  <si>
    <t xml:space="preserve">52 -</t>
  </si>
  <si>
    <t xml:space="preserve">Pays-de-la-Loire</t>
  </si>
  <si>
    <t xml:space="preserve">232758</t>
  </si>
  <si>
    <t xml:space="preserve">3785292</t>
  </si>
  <si>
    <t xml:space="preserve">6.1</t>
  </si>
  <si>
    <t xml:space="preserve">719</t>
  </si>
  <si>
    <t xml:space="preserve">6931</t>
  </si>
  <si>
    <t xml:space="preserve">10.4</t>
  </si>
  <si>
    <t xml:space="preserve">53 -</t>
  </si>
  <si>
    <t xml:space="preserve">Bretagne</t>
  </si>
  <si>
    <t xml:space="preserve">245477</t>
  </si>
  <si>
    <t xml:space="preserve">5407313</t>
  </si>
  <si>
    <t xml:space="preserve">4.5</t>
  </si>
  <si>
    <t xml:space="preserve">784</t>
  </si>
  <si>
    <t xml:space="preserve">9981</t>
  </si>
  <si>
    <t xml:space="preserve">7.9</t>
  </si>
  <si>
    <t xml:space="preserve">75 -</t>
  </si>
  <si>
    <t xml:space="preserve">Nouvelle-Aquitaine</t>
  </si>
  <si>
    <t xml:space="preserve">34529</t>
  </si>
  <si>
    <t xml:space="preserve">1013660</t>
  </si>
  <si>
    <t xml:space="preserve">3.4</t>
  </si>
  <si>
    <t xml:space="preserve">154</t>
  </si>
  <si>
    <t xml:space="preserve">2330</t>
  </si>
  <si>
    <t xml:space="preserve">6.6</t>
  </si>
  <si>
    <t xml:space="preserve">76 -</t>
  </si>
  <si>
    <t xml:space="preserve">Occitanie</t>
  </si>
  <si>
    <t xml:space="preserve">53569</t>
  </si>
  <si>
    <t xml:space="preserve">675815</t>
  </si>
  <si>
    <t xml:space="preserve">250</t>
  </si>
  <si>
    <t xml:space="preserve">2148</t>
  </si>
  <si>
    <t xml:space="preserve">11.6</t>
  </si>
  <si>
    <t xml:space="preserve">84 -</t>
  </si>
  <si>
    <t xml:space="preserve">Auvergne-Rhône-Alpes</t>
  </si>
  <si>
    <t xml:space="preserve">163598</t>
  </si>
  <si>
    <t xml:space="preserve">2456215</t>
  </si>
  <si>
    <t xml:space="preserve">6.7</t>
  </si>
  <si>
    <t xml:space="preserve">737</t>
  </si>
  <si>
    <t xml:space="preserve">8083</t>
  </si>
  <si>
    <t xml:space="preserve">9</t>
  </si>
  <si>
    <t xml:space="preserve">93 -</t>
  </si>
  <si>
    <t xml:space="preserve">Provence-Alpes-Côte-d'Azur</t>
  </si>
  <si>
    <t xml:space="preserve">19063</t>
  </si>
  <si>
    <t xml:space="preserve">119</t>
  </si>
  <si>
    <t xml:space="preserve">22.7</t>
  </si>
  <si>
    <t xml:space="preserve">94 -</t>
  </si>
  <si>
    <t xml:space="preserve">Corse</t>
  </si>
  <si>
    <t xml:space="preserve">0</t>
  </si>
  <si>
    <t xml:space="preserve">97 -</t>
  </si>
  <si>
    <t xml:space="preserve">DOM</t>
  </si>
  <si>
    <t xml:space="preserve">FRANCE METROPOLITAINE</t>
  </si>
  <si>
    <t xml:space="preserve">1122240</t>
  </si>
  <si>
    <t xml:space="preserve">23948446</t>
  </si>
  <si>
    <t xml:space="preserve">4.7</t>
  </si>
  <si>
    <t xml:space="preserve">3999</t>
  </si>
  <si>
    <t xml:space="preserve">50289</t>
  </si>
  <si>
    <t xml:space="preserve">8</t>
  </si>
  <si>
    <t xml:space="preserve">Livraisons de lait de vache bio en 2020</t>
  </si>
  <si>
    <t xml:space="preserve">Note de lecture : s = secret statistique</t>
  </si>
  <si>
    <t xml:space="preserve">Source : Agreste - Enquête annuelle laitière</t>
  </si>
  <si>
    <t xml:space="preserve">Champ : France entière</t>
  </si>
  <si>
    <t xml:space="preserve"/>
  </si>
  <si>
    <t xml:space="preserve">2020</t>
  </si>
  <si>
    <t xml:space="preserve">%</t>
  </si>
  <si>
    <t xml:space="preserve">Evolution 2020-2019</t>
  </si>
  <si>
    <t xml:space="preserve">Evolution annuelle 2014-2019</t>
  </si>
  <si>
    <t xml:space="preserve"> millier de m³ sciage</t>
  </si>
  <si>
    <t xml:space="preserve">  </t>
  </si>
  <si>
    <t xml:space="preserve">Production de sciages, bois sous rails et merrains</t>
  </si>
  <si>
    <t xml:space="preserve">8175</t>
  </si>
  <si>
    <t xml:space="preserve">100</t>
  </si>
  <si>
    <t xml:space="preserve">-1.7</t>
  </si>
  <si>
    <t xml:space="preserve">Sciages</t>
  </si>
  <si>
    <t xml:space="preserve">7982</t>
  </si>
  <si>
    <t xml:space="preserve">97.63914373</t>
  </si>
  <si>
    <t xml:space="preserve">-1.5</t>
  </si>
  <si>
    <t xml:space="preserve">0.1</t>
  </si>
  <si>
    <t xml:space="preserve">Essences tempérées</t>
  </si>
  <si>
    <t xml:space="preserve">7971</t>
  </si>
  <si>
    <t xml:space="preserve">97.50458716</t>
  </si>
  <si>
    <t xml:space="preserve">1.1</t>
  </si>
  <si>
    <t xml:space="preserve">Feuillus</t>
  </si>
  <si>
    <t xml:space="preserve">1181</t>
  </si>
  <si>
    <t xml:space="preserve">14.44648318</t>
  </si>
  <si>
    <t xml:space="preserve">-11.1</t>
  </si>
  <si>
    <t xml:space="preserve">-0.8</t>
  </si>
  <si>
    <t xml:space="preserve">Chêne</t>
  </si>
  <si>
    <t xml:space="preserve">582</t>
  </si>
  <si>
    <t xml:space="preserve">7.119266055</t>
  </si>
  <si>
    <t xml:space="preserve">0.5</t>
  </si>
  <si>
    <t xml:space="preserve">-0.2</t>
  </si>
  <si>
    <t xml:space="preserve">Hêtre</t>
  </si>
  <si>
    <t xml:space="preserve">288</t>
  </si>
  <si>
    <t xml:space="preserve">3.52293578</t>
  </si>
  <si>
    <t xml:space="preserve">-29.2</t>
  </si>
  <si>
    <t xml:space="preserve">-0.3</t>
  </si>
  <si>
    <t xml:space="preserve">Peuplier</t>
  </si>
  <si>
    <t xml:space="preserve">196</t>
  </si>
  <si>
    <t xml:space="preserve">2.397553517</t>
  </si>
  <si>
    <t xml:space="preserve">-11.3</t>
  </si>
  <si>
    <t xml:space="preserve">0.9</t>
  </si>
  <si>
    <t xml:space="preserve">Autres feuillus</t>
  </si>
  <si>
    <t xml:space="preserve">115</t>
  </si>
  <si>
    <t xml:space="preserve">1.406727829</t>
  </si>
  <si>
    <t xml:space="preserve">-5</t>
  </si>
  <si>
    <t xml:space="preserve">-1.3</t>
  </si>
  <si>
    <t xml:space="preserve">Conifères</t>
  </si>
  <si>
    <t xml:space="preserve">6790</t>
  </si>
  <si>
    <t xml:space="preserve">83.05810398</t>
  </si>
  <si>
    <t xml:space="preserve">0.4</t>
  </si>
  <si>
    <t xml:space="preserve">0.3</t>
  </si>
  <si>
    <t xml:space="preserve">Sapin, épicéa</t>
  </si>
  <si>
    <t xml:space="preserve">3771</t>
  </si>
  <si>
    <t xml:space="preserve">46.12844037</t>
  </si>
  <si>
    <t xml:space="preserve">Douglas</t>
  </si>
  <si>
    <t xml:space="preserve">1417</t>
  </si>
  <si>
    <t xml:space="preserve">17.33333333</t>
  </si>
  <si>
    <t xml:space="preserve">3.7</t>
  </si>
  <si>
    <t xml:space="preserve">10.6</t>
  </si>
  <si>
    <t xml:space="preserve">Pin maritime</t>
  </si>
  <si>
    <t xml:space="preserve">1084</t>
  </si>
  <si>
    <t xml:space="preserve">13.25993884</t>
  </si>
  <si>
    <t xml:space="preserve">-2.7</t>
  </si>
  <si>
    <t xml:space="preserve">-4.7</t>
  </si>
  <si>
    <t xml:space="preserve">Pin sylvestre</t>
  </si>
  <si>
    <t xml:space="preserve">285</t>
  </si>
  <si>
    <t xml:space="preserve">3.486238532</t>
  </si>
  <si>
    <t xml:space="preserve">-17.9</t>
  </si>
  <si>
    <t xml:space="preserve">-3.7</t>
  </si>
  <si>
    <t xml:space="preserve">Autres conifères</t>
  </si>
  <si>
    <t xml:space="preserve">233</t>
  </si>
  <si>
    <t xml:space="preserve">2.850152905</t>
  </si>
  <si>
    <t xml:space="preserve">17.1</t>
  </si>
  <si>
    <t xml:space="preserve">Essences tropicales</t>
  </si>
  <si>
    <t xml:space="preserve">11</t>
  </si>
  <si>
    <t xml:space="preserve">0.134556575</t>
  </si>
  <si>
    <t xml:space="preserve">-26.7</t>
  </si>
  <si>
    <t xml:space="preserve">-14.2</t>
  </si>
  <si>
    <t xml:space="preserve">Bois sous rails et merrains</t>
  </si>
  <si>
    <t xml:space="preserve">193</t>
  </si>
  <si>
    <t xml:space="preserve">2.360856269</t>
  </si>
  <si>
    <t xml:space="preserve">-9</t>
  </si>
  <si>
    <t xml:space="preserve">Bois sous rails</t>
  </si>
  <si>
    <t xml:space="preserve">118</t>
  </si>
  <si>
    <t xml:space="preserve">1.443425076</t>
  </si>
  <si>
    <t xml:space="preserve">-8.5</t>
  </si>
  <si>
    <t xml:space="preserve">-3.3</t>
  </si>
  <si>
    <t xml:space="preserve">Merrains</t>
  </si>
  <si>
    <t xml:space="preserve">75</t>
  </si>
  <si>
    <t xml:space="preserve">0.917431193</t>
  </si>
  <si>
    <t xml:space="preserve">-9.6</t>
  </si>
  <si>
    <t xml:space="preserve">Baisse de la production de sciages de 1,5 %</t>
  </si>
  <si>
    <t xml:space="preserve">Note de lecture : en 2020, la production de sciages de chêne atteint 0,58 Mm³, soit 7,1 % de la production totale. Elle progresse de 0,5 % par rapport à 2019 et baisse de 0,2 % en moyenne par an sur la période 2014-2019.</t>
  </si>
  <si>
    <t xml:space="preserve">Source :  Agreste - Enquête Exploitations forestières et scieries</t>
  </si>
  <si>
    <t xml:space="preserve">Champ : France métropolitaine</t>
  </si>
  <si>
    <t xml:space="preserve">Exemple 2022</t>
  </si>
  <si>
    <t xml:space="preserve">Sommaire</t>
  </si>
  <si>
    <t xml:space="preserve">Investissements et dépenses</t>
  </si>
  <si>
    <t xml:space="preserve">Investissements</t>
  </si>
  <si>
    <t xml:space="preserve">Dépenses</t>
  </si>
  <si>
    <t xml:space="preserve">Lait</t>
  </si>
  <si>
    <t xml:space="preserve">Bois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</si>
</sst>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6" formatCode="#,##0.00"/>
    <numFmt numFmtId="167" formatCode="#,##0.00"/>
    <numFmt numFmtId="168" formatCode="#,##0.00"/>
    <numFmt numFmtId="169" formatCode="#,##0"/>
    <numFmt numFmtId="170" formatCode="#,##0"/>
    <numFmt numFmtId="171" formatCode="#,##0"/>
  </numFmts>
  <fonts count="11">
    <font>
      <sz val="11"/>
      <color rgb="FF000000"/>
      <name val="Calibri"/>
      <family val="2"/>
      <scheme val="minor"/>
    </font>
    <font>
      <sz val="10"/>
      <color rgb="FF000000"/>
      <name val="Calibri"/>
      <i/>
    </font>
    <font>
      <sz val="11"/>
      <color rgb="FF000000"/>
      <name val="Calibri"/>
      <b/>
    </font>
    <font>
      <sz val="9"/>
      <color rgb="FF000000"/>
      <name val="Calibri"/>
      <i/>
    </font>
    <font>
      <sz val="14"/>
      <color rgb="FF548235"/>
      <name val="Calibri"/>
      <b/>
    </font>
    <font>
      <sz val="10"/>
      <color rgb="FFFFFFFF"/>
      <name val="Calibri"/>
      <b/>
    </font>
    <font>
      <sz val="10"/>
      <color rgb="FF000000"/>
      <name val="Calibri"/>
    </font>
    <font>
      <sz val="10"/>
      <color rgb="FF000000"/>
      <name val="Calibri"/>
      <b/>
    </font>
    <font>
      <sz val="11"/>
      <color rgb="FFFFFFFF"/>
      <name val="Calibri"/>
      <b/>
    </font>
    <font>
      <sz val="11"/>
      <color theme="10"/>
      <name val="Calibri"/>
      <u val="single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48235"/>
      </patternFill>
    </fill>
    <fill>
      <patternFill patternType="solid">
        <fgColor rgb="FFD9D9D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right" vertical="center" indent="1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166" fontId="6" fillId="0" borderId="2" xfId="0" applyFont="1" applyNumberFormat="1" applyBorder="1" applyAlignment="1">
      <alignment horizontal="right" vertical="center" indent="1" wrapText="1"/>
    </xf>
    <xf numFmtId="0" fontId="6" fillId="0" borderId="3" xfId="0" applyFont="1" applyBorder="1" applyAlignment="1">
      <alignment horizontal="left" vertical="center" wrapText="1"/>
    </xf>
    <xf numFmtId="166" fontId="6" fillId="0" borderId="3" xfId="0" applyFont="1" applyNumberFormat="1" applyBorder="1" applyAlignment="1">
      <alignment horizontal="right" vertical="center" indent="1" wrapText="1"/>
    </xf>
    <xf numFmtId="0" fontId="7" fillId="3" borderId="3" xfId="0" applyFont="1" applyFill="1" applyBorder="1" applyAlignment="1">
      <alignment horizontal="left" vertical="center" wrapText="1"/>
    </xf>
    <xf numFmtId="167" fontId="7" fillId="3" borderId="3" xfId="0" applyFont="1" applyNumberFormat="1" applyFill="1" applyBorder="1" applyAlignment="1">
      <alignment horizontal="right" vertical="center" indent="1" wrapText="1"/>
    </xf>
    <xf numFmtId="0" fontId="7" fillId="0" borderId="2" xfId="0" applyFont="1" applyBorder="1" applyAlignment="1">
      <alignment horizontal="left" vertical="center" wrapText="1"/>
    </xf>
    <xf numFmtId="168" fontId="7" fillId="0" borderId="2" xfId="0" applyFont="1" applyNumberFormat="1" applyBorder="1" applyAlignment="1">
      <alignment horizontal="right" vertical="center" indent="1" wrapText="1"/>
    </xf>
    <xf numFmtId="0" fontId="6" fillId="0" borderId="2" xfId="0" applyFont="1" applyBorder="1" applyAlignment="1">
      <alignment horizontal="left" vertical="center" indent="1" wrapText="1"/>
    </xf>
    <xf numFmtId="169" fontId="6" fillId="0" borderId="2" xfId="0" applyFont="1" applyNumberFormat="1" applyBorder="1" applyAlignment="1">
      <alignment horizontal="right" vertical="center" indent="1" wrapText="1"/>
    </xf>
    <xf numFmtId="170" fontId="7" fillId="3" borderId="3" xfId="0" applyFont="1" applyNumberFormat="1" applyFill="1" applyBorder="1" applyAlignment="1">
      <alignment horizontal="right" vertical="center" indent="1" wrapText="1"/>
    </xf>
    <xf numFmtId="0" fontId="7" fillId="3" borderId="2" xfId="0" applyFont="1" applyFill="1" applyBorder="1" applyAlignment="1">
      <alignment horizontal="left" vertical="center" wrapText="1"/>
    </xf>
    <xf numFmtId="171" fontId="7" fillId="0" borderId="2" xfId="0" applyFont="1" applyNumberFormat="1" applyBorder="1" applyAlignment="1">
      <alignment horizontal="right" vertical="center" indent="1" wrapText="1"/>
    </xf>
    <xf numFmtId="170" fontId="7" fillId="3" borderId="2" xfId="0" applyFont="1" applyNumberFormat="1" applyFill="1" applyBorder="1" applyAlignment="1">
      <alignment horizontal="right" vertical="center" indent="1" wrapText="1"/>
    </xf>
    <xf numFmtId="167" fontId="7" fillId="3" borderId="2" xfId="0" applyFont="1" applyNumberFormat="1" applyFill="1" applyBorder="1" applyAlignment="1">
      <alignment horizontal="right" vertical="center" indent="1" wrapText="1"/>
    </xf>
    <xf numFmtId="171" fontId="7" fillId="0" borderId="3" xfId="0" applyFont="1" applyNumberFormat="1" applyBorder="1" applyAlignment="1">
      <alignment horizontal="right" vertical="center" indent="1" wrapText="1"/>
    </xf>
    <xf numFmtId="168" fontId="7" fillId="0" borderId="3" xfId="0" applyFont="1" applyNumberFormat="1" applyBorder="1" applyAlignment="1">
      <alignment horizontal="right" vertical="center" indent="1" wrapText="1"/>
    </xf>
    <xf numFmtId="0" fontId="7" fillId="0" borderId="2" xfId="0" applyFont="1" applyBorder="1" applyAlignment="1">
      <alignment horizontal="left" vertical="center" indent="1" wrapText="1"/>
    </xf>
    <xf numFmtId="0" fontId="7" fillId="0" borderId="2" xfId="0" applyFont="1" applyBorder="1" applyAlignment="1">
      <alignment horizontal="left" vertical="center" indent="2" wrapText="1"/>
    </xf>
    <xf numFmtId="0" fontId="7" fillId="0" borderId="2" xfId="0" applyFont="1" applyBorder="1" applyAlignment="1">
      <alignment horizontal="left" vertical="center" indent="3" wrapText="1"/>
    </xf>
    <xf numFmtId="0" fontId="7" fillId="0" borderId="3" xfId="0" applyFont="1" applyBorder="1" applyAlignment="1">
      <alignment horizontal="left" vertical="center" indent="3" wrapText="1"/>
    </xf>
    <xf numFmtId="0" fontId="6" fillId="0" borderId="2" xfId="0" applyFont="1" applyBorder="1" applyAlignment="1">
      <alignment horizontal="left" vertical="center" indent="4" wrapText="1"/>
    </xf>
    <xf numFmtId="0" fontId="1" fillId="0" borderId="2" xfId="0" applyFont="1" applyBorder="1" applyAlignment="1">
      <alignment horizontal="right" vertical="center" indent="1" wrapText="1"/>
    </xf>
    <xf numFmtId="0" fontId="8" fillId="2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left" vertical="center" indent="1" wrapText="1"/>
    </xf>
    <xf numFmtId="0" fontId="9" fillId="0" borderId="0" xfId="0" applyFont="1"/>
    <xf numFmtId="0" fontId="6" fillId="0" borderId="0" xfId="0" applyFont="1" applyAlignment="1">
      <alignment horizontal="left" vertical="center" indent="3" wrapText="1"/>
    </xf>
    <xf numFmtId="0" fontId="10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" max="2" width="8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B1" s="4" t="s">
        <v>244</v>
      </c>
      <c r="I1" s="33" t="str">
        <f>=HYPERLINK("#'Sommaire'!A1", "Retour sommaire")</f>
      </c>
    </row>
    <row r="3">
      <c r="B3" s="2" t="s">
        <v>7</v>
      </c>
    </row>
    <row r="4">
      <c r="B4" s="1" t="s">
        <v>6</v>
      </c>
    </row>
    <row r="5">
      <c r="B5" s="5" t="s">
        <v>0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</row>
    <row r="6">
      <c r="B6" s="6" t="n">
        <v>2005</v>
      </c>
      <c r="C6" s="7" t="n">
        <v>90</v>
      </c>
      <c r="D6" s="7" t="n">
        <v>37</v>
      </c>
      <c r="E6" s="7" t="n">
        <v>127</v>
      </c>
      <c r="F6" s="7" t="n">
        <v>54</v>
      </c>
      <c r="G6" s="7" t="n">
        <v>74</v>
      </c>
    </row>
    <row r="7">
      <c r="B7" s="6" t="n">
        <v>2006</v>
      </c>
      <c r="C7" s="7" t="n">
        <v>139</v>
      </c>
      <c r="D7" s="7" t="n">
        <v>49</v>
      </c>
      <c r="E7" s="7" t="n">
        <v>188</v>
      </c>
      <c r="F7" s="7" t="n">
        <v>11.6748921464</v>
      </c>
      <c r="G7" s="7" t="n">
        <v>199.6748921464</v>
      </c>
    </row>
    <row r="8">
      <c r="B8" s="6" t="n">
        <v>2007</v>
      </c>
      <c r="C8" s="7" t="n">
        <v>110</v>
      </c>
      <c r="D8" s="7" t="n">
        <v>57</v>
      </c>
      <c r="E8" s="7" t="n">
        <v>167</v>
      </c>
      <c r="F8" s="7" t="n">
        <v>10.43337</v>
      </c>
      <c r="G8" s="7" t="n">
        <v>177.43337</v>
      </c>
    </row>
    <row r="9">
      <c r="B9" s="6" t="n">
        <v>2008</v>
      </c>
      <c r="C9" s="7" t="n">
        <v>140</v>
      </c>
      <c r="D9" s="7" t="n">
        <v>44</v>
      </c>
      <c r="E9" s="7" t="n">
        <v>184</v>
      </c>
      <c r="F9" s="7" t="n">
        <v>12.3654614525</v>
      </c>
      <c r="G9" s="7" t="n">
        <v>196.3654614525</v>
      </c>
    </row>
    <row r="10">
      <c r="B10" s="6" t="n">
        <v>2009</v>
      </c>
      <c r="C10" s="7" t="n">
        <v>103</v>
      </c>
      <c r="D10" s="7" t="n">
        <v>44</v>
      </c>
      <c r="E10" s="7" t="n">
        <v>147</v>
      </c>
      <c r="F10" s="7" t="n">
        <v>7.658639536</v>
      </c>
      <c r="G10" s="7" t="n">
        <v>154.658639536</v>
      </c>
    </row>
    <row r="11">
      <c r="B11" s="6" t="n">
        <v>2010</v>
      </c>
      <c r="C11" s="7" t="n">
        <v>120</v>
      </c>
      <c r="D11" s="7" t="n">
        <v>56</v>
      </c>
      <c r="E11" s="7" t="n">
        <v>176</v>
      </c>
      <c r="F11" s="7" t="n">
        <v>13.8028556162</v>
      </c>
      <c r="G11" s="7" t="n">
        <v>189.8028556162</v>
      </c>
    </row>
    <row r="12">
      <c r="B12" s="6" t="n">
        <v>2011</v>
      </c>
      <c r="C12" s="7" t="n">
        <v>108</v>
      </c>
      <c r="D12" s="7" t="n">
        <v>48</v>
      </c>
      <c r="E12" s="7" t="n">
        <v>156</v>
      </c>
      <c r="F12" s="7" t="n">
        <v>14.2796892404</v>
      </c>
      <c r="G12" s="7" t="n">
        <v>170.2796892404</v>
      </c>
    </row>
    <row r="13">
      <c r="B13" s="6" t="n">
        <v>2012</v>
      </c>
      <c r="C13" s="7" t="n">
        <v>126.2765169099</v>
      </c>
      <c r="D13" s="7" t="n">
        <v>62.2201782249</v>
      </c>
      <c r="E13" s="7" t="n">
        <v>188.4966951348</v>
      </c>
      <c r="F13" s="7" t="n">
        <v>18.3787580877</v>
      </c>
      <c r="G13" s="7" t="n">
        <v>206.8754532224</v>
      </c>
    </row>
    <row r="14">
      <c r="B14" s="6" t="n">
        <v>2013</v>
      </c>
      <c r="C14" s="7" t="n">
        <v>133.3330665907</v>
      </c>
      <c r="D14" s="7" t="n">
        <v>64.2854816895</v>
      </c>
      <c r="E14" s="7" t="n">
        <v>197.6185482803</v>
      </c>
      <c r="F14" s="7" t="n">
        <v>15.9944486885</v>
      </c>
      <c r="G14" s="7" t="n">
        <v>213.6129969688</v>
      </c>
    </row>
    <row r="15">
      <c r="B15" s="6" t="n">
        <v>2014</v>
      </c>
      <c r="C15" s="7" t="n">
        <v>170.1497823755</v>
      </c>
      <c r="D15" s="7" t="n">
        <v>64.814310912</v>
      </c>
      <c r="E15" s="7" t="n">
        <v>234.9640932875</v>
      </c>
      <c r="F15" s="7" t="n">
        <v>19.4457578509</v>
      </c>
      <c r="G15" s="7" t="n">
        <v>254.4098511384</v>
      </c>
    </row>
    <row r="16">
      <c r="B16" s="6" t="n">
        <v>2015</v>
      </c>
      <c r="C16" s="7" t="n">
        <v>196.4826744614</v>
      </c>
      <c r="D16" s="7" t="n">
        <v>45.1642137599</v>
      </c>
      <c r="E16" s="7" t="n">
        <v>241.6468882213</v>
      </c>
      <c r="F16" s="7" t="n">
        <v>17.989030234</v>
      </c>
      <c r="G16" s="7" t="n">
        <v>259.6359184553</v>
      </c>
    </row>
    <row r="17">
      <c r="B17" s="6" t="n">
        <v>2016</v>
      </c>
      <c r="C17" s="7" t="n">
        <v>157.5527232347</v>
      </c>
      <c r="D17" s="7" t="n">
        <v>26.4796127464</v>
      </c>
      <c r="E17" s="7" t="n">
        <v>184.0323359811</v>
      </c>
      <c r="F17" s="7" t="n">
        <v>21.4957211984</v>
      </c>
      <c r="G17" s="7" t="n">
        <v>205.5280571795</v>
      </c>
    </row>
    <row r="18">
      <c r="B18" s="6" t="n">
        <v>2017</v>
      </c>
      <c r="C18" s="7" t="n">
        <v>133.347303643</v>
      </c>
      <c r="D18" s="7" t="n">
        <v>24.5433296263</v>
      </c>
      <c r="E18" s="7" t="n">
        <v>157.8906332693</v>
      </c>
      <c r="F18" s="7" t="n">
        <v>27.4621621293</v>
      </c>
      <c r="G18" s="7" t="n">
        <v>185.3527953986</v>
      </c>
    </row>
    <row r="19">
      <c r="B19" s="6" t="n">
        <v>2018</v>
      </c>
      <c r="C19" s="7" t="n">
        <v>159.7414672251</v>
      </c>
      <c r="D19" s="7" t="n">
        <v>28.0937314713</v>
      </c>
      <c r="E19" s="7" t="n">
        <v>187.8351986964</v>
      </c>
      <c r="F19" s="7" t="n">
        <v>29.3248488613</v>
      </c>
      <c r="G19" s="7" t="n">
        <v>217.1600475577</v>
      </c>
    </row>
    <row r="20">
      <c r="B20" s="8" t="n">
        <v>2019</v>
      </c>
      <c r="C20" s="9" t="n">
        <v>181.6179356142</v>
      </c>
      <c r="D20" s="9" t="n">
        <v>40.681586627</v>
      </c>
      <c r="E20" s="9" t="n">
        <v>222.2995222413</v>
      </c>
      <c r="F20" s="9" t="n">
        <v>24.7027610286</v>
      </c>
      <c r="G20" s="9" t="n">
        <v>247.0022832698</v>
      </c>
    </row>
    <row r="22" ht="15" customHeight="1">
      <c r="B22" s="3" t="s">
        <v>8</v>
      </c>
    </row>
    <row r="23">
      <c r="B23" s="3" t="s">
        <v>9</v>
      </c>
    </row>
    <row r="24">
      <c r="B24" s="3" t="s">
        <v>10</v>
      </c>
    </row>
  </sheetData>
  <mergeCells count="7">
    <mergeCell ref="B4:G4"/>
    <mergeCell ref="B3:G3"/>
    <mergeCell ref="B22:G22"/>
    <mergeCell ref="B23:G23"/>
    <mergeCell ref="B24:G24"/>
    <mergeCell ref="B1:G1"/>
    <mergeCell ref="I1:K2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24.71" hidden="0" customWidth="1"/>
    <col min="3" max="3" width="7.71" hidden="0" customWidth="1"/>
    <col min="4" max="4" width="7.71" hidden="0" customWidth="1"/>
    <col min="5" max="5" width="19.71" hidden="0" customWidth="1"/>
    <col min="6" max="6" width="7.71" hidden="0" customWidth="1"/>
    <col min="7" max="7" width="19.71" hidden="0" customWidth="1"/>
  </cols>
  <sheetData>
    <row r="1">
      <c r="B1" s="4" t="s">
        <v>244</v>
      </c>
      <c r="I1" s="33" t="str">
        <f>=HYPERLINK("#'Sommaire'!A1", "Retour sommaire")</f>
      </c>
    </row>
    <row r="3">
      <c r="B3" s="2" t="s">
        <v>21</v>
      </c>
    </row>
    <row r="4">
      <c r="B4" s="1" t="s">
        <v>6</v>
      </c>
    </row>
    <row r="5">
      <c r="B5" s="5" t="s">
        <v>11</v>
      </c>
      <c r="C5" s="5" t="s">
        <v>12</v>
      </c>
      <c r="D5" s="5" t="s">
        <v>13</v>
      </c>
      <c r="E5" s="5" t="s">
        <v>14</v>
      </c>
      <c r="F5" s="5" t="s">
        <v>15</v>
      </c>
      <c r="G5" s="5" t="s">
        <v>16</v>
      </c>
    </row>
    <row r="6">
      <c r="B6" s="6" t="s">
        <v>17</v>
      </c>
      <c r="C6" s="7" t="n">
        <v>318.411</v>
      </c>
      <c r="D6" s="7" t="n">
        <v>361.3</v>
      </c>
      <c r="E6" s="7" t="n">
        <v>372.7763085984</v>
      </c>
      <c r="F6" s="7" t="n">
        <v>377</v>
      </c>
      <c r="G6" s="7" t="n">
        <v>312.540699404034</v>
      </c>
    </row>
    <row r="7">
      <c r="B7" s="6" t="s">
        <v>18</v>
      </c>
      <c r="C7" s="7" t="n">
        <v>160.006</v>
      </c>
      <c r="D7" s="7" t="n">
        <v>186</v>
      </c>
      <c r="E7" s="7" t="n">
        <v>169.8083328439</v>
      </c>
      <c r="F7" s="7" t="n">
        <v>125</v>
      </c>
      <c r="G7" s="7" t="n">
        <v>119.236377479567</v>
      </c>
    </row>
    <row r="8">
      <c r="B8" s="6" t="s">
        <v>19</v>
      </c>
      <c r="C8" s="7" t="n">
        <v>14.631</v>
      </c>
      <c r="D8" s="7" t="n">
        <v>20</v>
      </c>
      <c r="E8" s="7" t="n">
        <v>55.7663919751</v>
      </c>
      <c r="F8" s="7" t="n">
        <v>51</v>
      </c>
      <c r="G8" s="7" t="n">
        <v>41.7863695940792</v>
      </c>
    </row>
    <row r="9">
      <c r="B9" s="10" t="s">
        <v>20</v>
      </c>
      <c r="C9" s="11" t="n">
        <v>493.048</v>
      </c>
      <c r="D9" s="11" t="n">
        <v>567.3</v>
      </c>
      <c r="E9" s="11" t="n">
        <v>598.3510334175</v>
      </c>
      <c r="F9" s="11" t="n">
        <v>552.5009934962</v>
      </c>
      <c r="G9" s="11" t="n">
        <v>473.563446477681</v>
      </c>
    </row>
    <row r="11">
      <c r="B11" s="3" t="s">
        <v>22</v>
      </c>
    </row>
    <row r="12">
      <c r="B12" s="3" t="s">
        <v>10</v>
      </c>
    </row>
  </sheetData>
  <mergeCells count="6">
    <mergeCell ref="B4:G4"/>
    <mergeCell ref="B3:G3"/>
    <mergeCell ref="B11:G11"/>
    <mergeCell ref="B12:G12"/>
    <mergeCell ref="B1:G1"/>
    <mergeCell ref="I1:K2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27.45" hidden="0" customWidth="1"/>
    <col min="3" max="3" width="19.45" hidden="0" customWidth="1"/>
    <col min="4" max="4" width="19.45" hidden="0" customWidth="1"/>
    <col min="5" max="5" width="19.45" hidden="0" customWidth="1"/>
  </cols>
  <sheetData>
    <row r="1">
      <c r="B1" s="4" t="s">
        <v>244</v>
      </c>
      <c r="G1" s="33" t="str">
        <f>=HYPERLINK("#'Sommaire'!A1", "Retour sommaire")</f>
      </c>
    </row>
    <row r="3">
      <c r="B3" s="2" t="s">
        <v>28</v>
      </c>
    </row>
    <row r="4">
      <c r="B4" s="1" t="s">
        <v>6</v>
      </c>
    </row>
    <row r="5">
      <c r="B5" s="5" t="s">
        <v>11</v>
      </c>
      <c r="C5" s="5" t="s">
        <v>14</v>
      </c>
      <c r="D5" s="5" t="s">
        <v>15</v>
      </c>
      <c r="E5" s="5" t="s">
        <v>16</v>
      </c>
    </row>
    <row r="6">
      <c r="B6" s="12" t="s">
        <v>17</v>
      </c>
      <c r="C6" s="13" t="n">
        <v>372.7763085984</v>
      </c>
      <c r="D6" s="13" t="n">
        <v>377.2646109893</v>
      </c>
      <c r="E6" s="13" t="n">
        <v>312.540699404034</v>
      </c>
    </row>
    <row r="7">
      <c r="B7" s="14" t="s">
        <v>23</v>
      </c>
      <c r="C7" s="7" t="n">
        <v>93.9586382653</v>
      </c>
      <c r="D7" s="7" t="n">
        <v>74.108683779</v>
      </c>
      <c r="E7" s="7"/>
    </row>
    <row r="8">
      <c r="B8" s="14" t="s">
        <v>24</v>
      </c>
      <c r="C8" s="7" t="n">
        <v>130.455575102</v>
      </c>
      <c r="D8" s="7" t="n">
        <v>152.2304489081</v>
      </c>
      <c r="E8" s="7" t="n">
        <v>165.6329578957</v>
      </c>
    </row>
    <row r="9">
      <c r="B9" s="12" t="s">
        <v>18</v>
      </c>
      <c r="C9" s="13" t="n">
        <v>169.8083328439</v>
      </c>
      <c r="D9" s="13" t="n">
        <v>124.6601050426</v>
      </c>
      <c r="E9" s="13" t="n">
        <v>119.2363774796</v>
      </c>
    </row>
    <row r="10">
      <c r="B10" s="14" t="s">
        <v>25</v>
      </c>
      <c r="C10" s="7" t="n">
        <v>86.4346849922</v>
      </c>
      <c r="D10" s="7" t="n">
        <v>71.9667819461</v>
      </c>
      <c r="E10" s="7" t="n">
        <v>53.0585198602</v>
      </c>
    </row>
    <row r="11">
      <c r="B11" s="14" t="s">
        <v>26</v>
      </c>
      <c r="C11" s="7" t="n">
        <v>83.3736478517</v>
      </c>
      <c r="D11" s="7" t="n">
        <v>52.6933230965</v>
      </c>
      <c r="E11" s="7" t="n">
        <v>66.1778576194</v>
      </c>
    </row>
    <row r="12">
      <c r="B12" s="6" t="s">
        <v>27</v>
      </c>
      <c r="C12" s="7" t="n">
        <v>19.3081569049</v>
      </c>
      <c r="D12" s="7" t="n">
        <v>17.5786091965</v>
      </c>
      <c r="E12" s="7" t="n">
        <v>29.295228489</v>
      </c>
    </row>
    <row r="13">
      <c r="B13" s="6" t="s">
        <v>19</v>
      </c>
      <c r="C13" s="7" t="n">
        <v>36.4582350702</v>
      </c>
      <c r="D13" s="7" t="n">
        <v>32.9976682679</v>
      </c>
      <c r="E13" s="7" t="n">
        <v>12.491141105</v>
      </c>
    </row>
    <row r="14">
      <c r="B14" s="10" t="s">
        <v>20</v>
      </c>
      <c r="C14" s="11" t="n">
        <v>598.3510334175</v>
      </c>
      <c r="D14" s="11" t="n">
        <v>552.5009934962</v>
      </c>
      <c r="E14" s="11" t="n">
        <v>473.563446477681</v>
      </c>
    </row>
    <row r="16" ht="30" customHeight="1">
      <c r="B16" s="3" t="s">
        <v>29</v>
      </c>
    </row>
    <row r="17">
      <c r="B17" s="3" t="s">
        <v>22</v>
      </c>
    </row>
    <row r="18">
      <c r="B18" s="3" t="s">
        <v>10</v>
      </c>
    </row>
  </sheetData>
  <mergeCells count="7">
    <mergeCell ref="B4:E4"/>
    <mergeCell ref="B3:E3"/>
    <mergeCell ref="B16:E16"/>
    <mergeCell ref="B17:E17"/>
    <mergeCell ref="B18:E18"/>
    <mergeCell ref="B1:E1"/>
    <mergeCell ref="G1:I2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4.71" hidden="0" customWidth="1"/>
    <col min="3" max="3" width="21.71" hidden="0" customWidth="1"/>
    <col min="4" max="4" width="10.71" hidden="0" customWidth="1"/>
    <col min="5" max="5" width="12.42" hidden="0" customWidth="1"/>
    <col min="6" max="6" width="8.14" hidden="0" customWidth="1"/>
    <col min="7" max="7" width="9.28" hidden="0" customWidth="1"/>
    <col min="8" max="8" width="9.57" hidden="0" customWidth="1"/>
    <col min="9" max="9" width="12" hidden="0" customWidth="1"/>
  </cols>
  <sheetData>
    <row r="1">
      <c r="B1" s="4" t="s">
        <v>244</v>
      </c>
      <c r="K1" s="33" t="str">
        <f>=HYPERLINK("#'Sommaire'!A1", "Retour sommaire")</f>
      </c>
    </row>
    <row r="3">
      <c r="B3" s="2" t="s">
        <v>146</v>
      </c>
    </row>
    <row r="5">
      <c r="B5" s="5" t="s">
        <v>30</v>
      </c>
      <c r="C5" s="5" t="s">
        <v>31</v>
      </c>
      <c r="D5" s="5" t="s">
        <v>32</v>
      </c>
      <c r="E5" s="5" t="s">
        <v>33</v>
      </c>
      <c r="F5" s="5" t="s">
        <v>34</v>
      </c>
      <c r="G5" s="5" t="s">
        <v>35</v>
      </c>
      <c r="H5" s="5" t="s">
        <v>36</v>
      </c>
      <c r="I5" s="5" t="s">
        <v>37</v>
      </c>
    </row>
    <row r="6">
      <c r="B6" s="5"/>
      <c r="C6" s="5"/>
      <c r="D6" s="5" t="s">
        <v>38</v>
      </c>
      <c r="E6" s="5" t="s">
        <v>39</v>
      </c>
      <c r="F6" s="5" t="s">
        <v>40</v>
      </c>
      <c r="G6" s="5" t="s">
        <v>38</v>
      </c>
      <c r="H6" s="5" t="s">
        <v>39</v>
      </c>
      <c r="I6" s="5" t="s">
        <v>41</v>
      </c>
    </row>
    <row r="7">
      <c r="B7" s="28" t="s">
        <v>42</v>
      </c>
      <c r="C7" s="28" t="s">
        <v>42</v>
      </c>
      <c r="D7" s="28" t="s">
        <v>43</v>
      </c>
      <c r="E7" s="28" t="s">
        <v>43</v>
      </c>
      <c r="F7" s="28" t="s">
        <v>44</v>
      </c>
      <c r="G7" s="28" t="s">
        <v>43</v>
      </c>
      <c r="H7" s="28" t="s">
        <v>43</v>
      </c>
      <c r="I7" s="28" t="s">
        <v>44</v>
      </c>
    </row>
    <row r="8">
      <c r="B8" s="6" t="s">
        <v>45</v>
      </c>
      <c r="C8" s="6" t="s">
        <v>46</v>
      </c>
      <c r="D8" s="15" t="s">
        <v>47</v>
      </c>
      <c r="E8" s="15" t="n">
        <v>38234</v>
      </c>
      <c r="F8" s="7" t="s">
        <v>47</v>
      </c>
      <c r="G8" s="15" t="s">
        <v>47</v>
      </c>
      <c r="H8" s="15" t="n">
        <v>59</v>
      </c>
      <c r="I8" s="7" t="s">
        <v>47</v>
      </c>
    </row>
    <row r="9">
      <c r="B9" s="6" t="s">
        <v>50</v>
      </c>
      <c r="C9" s="6" t="s">
        <v>51</v>
      </c>
      <c r="D9" s="15" t="n">
        <v>6829</v>
      </c>
      <c r="E9" s="15" t="n">
        <v>426012</v>
      </c>
      <c r="F9" s="7" t="n">
        <v>1.6</v>
      </c>
      <c r="G9" s="15" t="n">
        <v>27</v>
      </c>
      <c r="H9" s="15" t="n">
        <v>716</v>
      </c>
      <c r="I9" s="7" t="n">
        <v>3.8</v>
      </c>
    </row>
    <row r="10">
      <c r="B10" s="6" t="s">
        <v>58</v>
      </c>
      <c r="C10" s="6" t="s">
        <v>59</v>
      </c>
      <c r="D10" s="15" t="n">
        <v>90190</v>
      </c>
      <c r="E10" s="15" t="n">
        <v>1621550</v>
      </c>
      <c r="F10" s="7" t="n">
        <v>5.6</v>
      </c>
      <c r="G10" s="15" t="n">
        <v>312</v>
      </c>
      <c r="H10" s="15" t="n">
        <v>4147</v>
      </c>
      <c r="I10" s="7" t="n">
        <v>7.5</v>
      </c>
    </row>
    <row r="11">
      <c r="B11" s="6" t="s">
        <v>66</v>
      </c>
      <c r="C11" s="6" t="s">
        <v>67</v>
      </c>
      <c r="D11" s="15" t="n">
        <v>126060</v>
      </c>
      <c r="E11" s="15" t="n">
        <v>3837701</v>
      </c>
      <c r="F11" s="7" t="n">
        <v>3.3</v>
      </c>
      <c r="G11" s="15" t="n">
        <v>438</v>
      </c>
      <c r="H11" s="15" t="n">
        <v>7100</v>
      </c>
      <c r="I11" s="7" t="n">
        <v>6.2</v>
      </c>
    </row>
    <row r="12">
      <c r="B12" s="6" t="s">
        <v>74</v>
      </c>
      <c r="C12" s="6" t="s">
        <v>75</v>
      </c>
      <c r="D12" s="15" t="n">
        <v>49085</v>
      </c>
      <c r="E12" s="15" t="n">
        <v>2348719</v>
      </c>
      <c r="F12" s="7" t="n">
        <v>2.1</v>
      </c>
      <c r="G12" s="15" t="n">
        <v>192</v>
      </c>
      <c r="H12" s="15" t="n">
        <v>4479</v>
      </c>
      <c r="I12" s="7" t="n">
        <v>4.3</v>
      </c>
    </row>
    <row r="13">
      <c r="B13" s="6" t="s">
        <v>82</v>
      </c>
      <c r="C13" s="6" t="s">
        <v>83</v>
      </c>
      <c r="D13" s="15" t="n">
        <v>116571</v>
      </c>
      <c r="E13" s="15" t="n">
        <v>2318872</v>
      </c>
      <c r="F13" s="7" t="n">
        <v>5</v>
      </c>
      <c r="G13" s="15" t="n">
        <v>358</v>
      </c>
      <c r="H13" s="15" t="n">
        <v>4196</v>
      </c>
      <c r="I13" s="7" t="n">
        <v>8.5</v>
      </c>
    </row>
    <row r="14">
      <c r="B14" s="6" t="s">
        <v>90</v>
      </c>
      <c r="C14" s="6" t="s">
        <v>91</v>
      </c>
      <c r="D14" s="15" t="n">
        <v>232758</v>
      </c>
      <c r="E14" s="15" t="n">
        <v>3785292</v>
      </c>
      <c r="F14" s="7" t="n">
        <v>6.1</v>
      </c>
      <c r="G14" s="15" t="n">
        <v>719</v>
      </c>
      <c r="H14" s="15" t="n">
        <v>6931</v>
      </c>
      <c r="I14" s="7" t="n">
        <v>10.4</v>
      </c>
    </row>
    <row r="15">
      <c r="B15" s="6" t="s">
        <v>98</v>
      </c>
      <c r="C15" s="6" t="s">
        <v>99</v>
      </c>
      <c r="D15" s="15" t="n">
        <v>245477</v>
      </c>
      <c r="E15" s="15" t="n">
        <v>5407313</v>
      </c>
      <c r="F15" s="7" t="n">
        <v>4.5</v>
      </c>
      <c r="G15" s="15" t="n">
        <v>784</v>
      </c>
      <c r="H15" s="15" t="n">
        <v>9981</v>
      </c>
      <c r="I15" s="7" t="n">
        <v>7.9</v>
      </c>
    </row>
    <row r="16">
      <c r="B16" s="6" t="s">
        <v>106</v>
      </c>
      <c r="C16" s="6" t="s">
        <v>107</v>
      </c>
      <c r="D16" s="15" t="n">
        <v>34529</v>
      </c>
      <c r="E16" s="15" t="n">
        <v>1013660</v>
      </c>
      <c r="F16" s="7" t="n">
        <v>3.4</v>
      </c>
      <c r="G16" s="15" t="n">
        <v>154</v>
      </c>
      <c r="H16" s="15" t="n">
        <v>2330</v>
      </c>
      <c r="I16" s="7" t="n">
        <v>6.6</v>
      </c>
    </row>
    <row r="17">
      <c r="B17" s="6" t="s">
        <v>114</v>
      </c>
      <c r="C17" s="6" t="s">
        <v>115</v>
      </c>
      <c r="D17" s="15" t="n">
        <v>53569</v>
      </c>
      <c r="E17" s="15" t="n">
        <v>675815</v>
      </c>
      <c r="F17" s="7" t="n">
        <v>7.9</v>
      </c>
      <c r="G17" s="15" t="n">
        <v>250</v>
      </c>
      <c r="H17" s="15" t="n">
        <v>2148</v>
      </c>
      <c r="I17" s="7" t="n">
        <v>11.6</v>
      </c>
    </row>
    <row r="18">
      <c r="B18" s="6" t="s">
        <v>121</v>
      </c>
      <c r="C18" s="6" t="s">
        <v>122</v>
      </c>
      <c r="D18" s="15" t="n">
        <v>163598</v>
      </c>
      <c r="E18" s="15" t="n">
        <v>2456215</v>
      </c>
      <c r="F18" s="7" t="n">
        <v>6.7</v>
      </c>
      <c r="G18" s="15" t="n">
        <v>737</v>
      </c>
      <c r="H18" s="15" t="n">
        <v>8083</v>
      </c>
      <c r="I18" s="7" t="n">
        <v>9</v>
      </c>
    </row>
    <row r="19">
      <c r="B19" s="6" t="s">
        <v>129</v>
      </c>
      <c r="C19" s="6" t="s">
        <v>130</v>
      </c>
      <c r="D19" s="15" t="s">
        <v>47</v>
      </c>
      <c r="E19" s="15" t="n">
        <v>19063</v>
      </c>
      <c r="F19" s="7" t="s">
        <v>47</v>
      </c>
      <c r="G19" s="15" t="n">
        <v>27</v>
      </c>
      <c r="H19" s="15" t="n">
        <v>119</v>
      </c>
      <c r="I19" s="7" t="n">
        <v>22.7</v>
      </c>
    </row>
    <row r="20">
      <c r="B20" s="6" t="s">
        <v>134</v>
      </c>
      <c r="C20" s="6" t="s">
        <v>135</v>
      </c>
      <c r="D20" s="15" t="n">
        <v>0</v>
      </c>
      <c r="E20" s="15" t="s">
        <v>47</v>
      </c>
      <c r="F20" s="7" t="s">
        <v>47</v>
      </c>
      <c r="G20" s="15" t="n">
        <v>0</v>
      </c>
      <c r="H20" s="15" t="s">
        <v>47</v>
      </c>
      <c r="I20" s="7" t="s">
        <v>47</v>
      </c>
    </row>
    <row r="21">
      <c r="B21" s="6" t="s">
        <v>137</v>
      </c>
      <c r="C21" s="6" t="s">
        <v>138</v>
      </c>
      <c r="D21" s="15" t="n">
        <v>0</v>
      </c>
      <c r="E21" s="15" t="s">
        <v>47</v>
      </c>
      <c r="F21" s="7" t="s">
        <v>47</v>
      </c>
      <c r="G21" s="15" t="n">
        <v>0</v>
      </c>
      <c r="H21" s="15" t="s">
        <v>47</v>
      </c>
      <c r="I21" s="7" t="s">
        <v>47</v>
      </c>
    </row>
    <row r="22">
      <c r="B22" s="10" t="s">
        <v>139</v>
      </c>
      <c r="C22" s="10"/>
      <c r="D22" s="16" t="n">
        <v>1122240</v>
      </c>
      <c r="E22" s="16" t="n">
        <v>23948446</v>
      </c>
      <c r="F22" s="11" t="n">
        <v>4.7</v>
      </c>
      <c r="G22" s="16" t="n">
        <v>3999</v>
      </c>
      <c r="H22" s="16" t="n">
        <v>50289</v>
      </c>
      <c r="I22" s="11" t="n">
        <v>8</v>
      </c>
    </row>
    <row r="24" ht="15" customHeight="1">
      <c r="B24" s="3" t="s">
        <v>147</v>
      </c>
    </row>
    <row r="25">
      <c r="B25" s="3" t="s">
        <v>148</v>
      </c>
    </row>
    <row r="26">
      <c r="B26" s="3" t="s">
        <v>149</v>
      </c>
    </row>
  </sheetData>
  <mergeCells count="10">
    <mergeCell ref="B3:I3"/>
    <mergeCell ref="B24:I24"/>
    <mergeCell ref="B25:I25"/>
    <mergeCell ref="B26:I26"/>
    <mergeCell ref="B1:I1"/>
    <mergeCell ref="B5:C6"/>
    <mergeCell ref="D5:F5"/>
    <mergeCell ref="G5:I5"/>
    <mergeCell ref="B22:C22"/>
    <mergeCell ref="K1:M2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44.71" hidden="0" customWidth="1"/>
    <col min="3" max="3" width="8.71" hidden="0" customWidth="1"/>
    <col min="4" max="4" width="7.42" hidden="0" customWidth="1"/>
    <col min="5" max="5" width="12.71" hidden="0" customWidth="1"/>
    <col min="6" max="6" width="12.71" hidden="0" customWidth="1"/>
  </cols>
  <sheetData>
    <row r="1">
      <c r="B1" s="4" t="s">
        <v>244</v>
      </c>
      <c r="H1" s="33" t="str">
        <f>=HYPERLINK("#'Sommaire'!A1", "Retour sommaire")</f>
      </c>
    </row>
    <row r="3">
      <c r="B3" s="2" t="s">
        <v>240</v>
      </c>
    </row>
    <row r="5">
      <c r="B5" s="5" t="s">
        <v>150</v>
      </c>
      <c r="C5" s="5" t="s">
        <v>151</v>
      </c>
      <c r="D5" s="5" t="s">
        <v>152</v>
      </c>
      <c r="E5" s="5" t="s">
        <v>153</v>
      </c>
      <c r="F5" s="5" t="s">
        <v>154</v>
      </c>
    </row>
    <row r="6">
      <c r="B6" s="28" t="s">
        <v>150</v>
      </c>
      <c r="C6" s="28" t="s">
        <v>155</v>
      </c>
      <c r="D6" s="28" t="s">
        <v>156</v>
      </c>
      <c r="E6" s="28" t="s">
        <v>44</v>
      </c>
      <c r="F6" s="28" t="s">
        <v>44</v>
      </c>
    </row>
    <row r="7">
      <c r="B7" s="17" t="s">
        <v>157</v>
      </c>
      <c r="C7" s="19" t="n">
        <v>8175</v>
      </c>
      <c r="D7" s="20" t="n">
        <v>100</v>
      </c>
      <c r="E7" s="20" t="n">
        <v>-1.7</v>
      </c>
      <c r="F7" s="20" t="n">
        <v>0</v>
      </c>
    </row>
    <row r="8">
      <c r="B8" s="23" t="s">
        <v>161</v>
      </c>
      <c r="C8" s="18" t="n">
        <v>7982</v>
      </c>
      <c r="D8" s="13" t="n">
        <v>97.63914373</v>
      </c>
      <c r="E8" s="13" t="n">
        <v>-1.5</v>
      </c>
      <c r="F8" s="13" t="n">
        <v>0.1</v>
      </c>
    </row>
    <row r="9">
      <c r="B9" s="24" t="s">
        <v>166</v>
      </c>
      <c r="C9" s="18" t="n">
        <v>7971</v>
      </c>
      <c r="D9" s="13" t="n">
        <v>97.50458716</v>
      </c>
      <c r="E9" s="13" t="n">
        <v>-1.5</v>
      </c>
      <c r="F9" s="13" t="n">
        <v>1.1</v>
      </c>
    </row>
    <row r="10">
      <c r="B10" s="25" t="s">
        <v>170</v>
      </c>
      <c r="C10" s="18" t="n">
        <v>1181</v>
      </c>
      <c r="D10" s="13" t="n">
        <v>14.44648318</v>
      </c>
      <c r="E10" s="13" t="n">
        <v>-11.1</v>
      </c>
      <c r="F10" s="13" t="s">
        <v>174</v>
      </c>
    </row>
    <row r="11">
      <c r="B11" s="27" t="s">
        <v>175</v>
      </c>
      <c r="C11" s="15" t="n">
        <v>582</v>
      </c>
      <c r="D11" s="7" t="n">
        <v>7.119266055</v>
      </c>
      <c r="E11" s="7" t="n">
        <v>0.5</v>
      </c>
      <c r="F11" s="7" t="s">
        <v>179</v>
      </c>
    </row>
    <row r="12">
      <c r="B12" s="27" t="s">
        <v>180</v>
      </c>
      <c r="C12" s="15" t="n">
        <v>288</v>
      </c>
      <c r="D12" s="7" t="n">
        <v>3.52293578</v>
      </c>
      <c r="E12" s="7" t="n">
        <v>-29.2</v>
      </c>
      <c r="F12" s="7" t="s">
        <v>184</v>
      </c>
    </row>
    <row r="13">
      <c r="B13" s="27" t="s">
        <v>185</v>
      </c>
      <c r="C13" s="15" t="n">
        <v>196</v>
      </c>
      <c r="D13" s="7" t="n">
        <v>2.397553517</v>
      </c>
      <c r="E13" s="7" t="n">
        <v>-11.3</v>
      </c>
      <c r="F13" s="7" t="n">
        <v>0.9</v>
      </c>
    </row>
    <row r="14">
      <c r="B14" s="27" t="s">
        <v>190</v>
      </c>
      <c r="C14" s="15" t="n">
        <v>115</v>
      </c>
      <c r="D14" s="7" t="n">
        <v>1.406727829</v>
      </c>
      <c r="E14" s="7" t="n">
        <v>-5</v>
      </c>
      <c r="F14" s="7" t="n">
        <v>-1.3</v>
      </c>
    </row>
    <row r="15">
      <c r="B15" s="25" t="s">
        <v>195</v>
      </c>
      <c r="C15" s="18" t="n">
        <v>6790</v>
      </c>
      <c r="D15" s="13" t="n">
        <v>83.05810398</v>
      </c>
      <c r="E15" s="13" t="n">
        <v>0.4</v>
      </c>
      <c r="F15" s="13" t="n">
        <v>0.3</v>
      </c>
    </row>
    <row r="16">
      <c r="B16" s="27" t="s">
        <v>200</v>
      </c>
      <c r="C16" s="15" t="n">
        <v>3771</v>
      </c>
      <c r="D16" s="7" t="n">
        <v>46.12844037</v>
      </c>
      <c r="E16" s="7" t="n">
        <v>0.9</v>
      </c>
      <c r="F16" s="7" t="n">
        <v>0.1</v>
      </c>
    </row>
    <row r="17">
      <c r="B17" s="27" t="s">
        <v>203</v>
      </c>
      <c r="C17" s="15" t="n">
        <v>1417</v>
      </c>
      <c r="D17" s="7" t="n">
        <v>17.33333333</v>
      </c>
      <c r="E17" s="7" t="n">
        <v>3.7</v>
      </c>
      <c r="F17" s="7" t="n">
        <v>10.6</v>
      </c>
    </row>
    <row r="18">
      <c r="B18" s="27" t="s">
        <v>208</v>
      </c>
      <c r="C18" s="15" t="n">
        <v>1084</v>
      </c>
      <c r="D18" s="7" t="n">
        <v>13.25993884</v>
      </c>
      <c r="E18" s="7" t="n">
        <v>-2.7</v>
      </c>
      <c r="F18" s="7" t="n">
        <v>-4.7</v>
      </c>
    </row>
    <row r="19">
      <c r="B19" s="27" t="s">
        <v>213</v>
      </c>
      <c r="C19" s="15" t="n">
        <v>285</v>
      </c>
      <c r="D19" s="7" t="n">
        <v>3.486238532</v>
      </c>
      <c r="E19" s="7" t="n">
        <v>-17.9</v>
      </c>
      <c r="F19" s="7" t="n">
        <v>-3.7</v>
      </c>
    </row>
    <row r="20">
      <c r="B20" s="27" t="s">
        <v>218</v>
      </c>
      <c r="C20" s="15" t="n">
        <v>233</v>
      </c>
      <c r="D20" s="7" t="n">
        <v>2.850152905</v>
      </c>
      <c r="E20" s="7" t="n">
        <v>17.1</v>
      </c>
      <c r="F20" s="7" t="n">
        <v>-2.7</v>
      </c>
    </row>
    <row r="21">
      <c r="B21" s="24" t="s">
        <v>222</v>
      </c>
      <c r="C21" s="18" t="n">
        <v>11</v>
      </c>
      <c r="D21" s="13" t="n">
        <v>0.134556575</v>
      </c>
      <c r="E21" s="13" t="n">
        <v>-26.7</v>
      </c>
      <c r="F21" s="13" t="n">
        <v>-14.2</v>
      </c>
    </row>
    <row r="22">
      <c r="B22" s="23" t="s">
        <v>227</v>
      </c>
      <c r="C22" s="18" t="n">
        <v>193</v>
      </c>
      <c r="D22" s="13" t="n">
        <v>2.360856269</v>
      </c>
      <c r="E22" s="13" t="n">
        <v>-9</v>
      </c>
      <c r="F22" s="13" t="n">
        <v>-2.7</v>
      </c>
    </row>
    <row r="23">
      <c r="B23" s="25" t="s">
        <v>231</v>
      </c>
      <c r="C23" s="18" t="n">
        <v>118</v>
      </c>
      <c r="D23" s="13" t="n">
        <v>1.443425076</v>
      </c>
      <c r="E23" s="13" t="n">
        <v>-8.5</v>
      </c>
      <c r="F23" s="13" t="n">
        <v>-3.3</v>
      </c>
    </row>
    <row r="24">
      <c r="B24" s="26" t="s">
        <v>236</v>
      </c>
      <c r="C24" s="21" t="n">
        <v>75</v>
      </c>
      <c r="D24" s="22" t="n">
        <v>0.917431193</v>
      </c>
      <c r="E24" s="22" t="n">
        <v>-9.6</v>
      </c>
      <c r="F24" s="22" t="n">
        <v>-1.7</v>
      </c>
    </row>
    <row r="26" ht="45" customHeight="1">
      <c r="B26" s="3" t="s">
        <v>241</v>
      </c>
    </row>
    <row r="27">
      <c r="B27" s="3" t="s">
        <v>242</v>
      </c>
    </row>
    <row r="28">
      <c r="B28" s="3" t="s">
        <v>243</v>
      </c>
    </row>
  </sheetData>
  <mergeCells count="6">
    <mergeCell ref="B3:F3"/>
    <mergeCell ref="B26:F26"/>
    <mergeCell ref="B27:F27"/>
    <mergeCell ref="B28:F28"/>
    <mergeCell ref="B1:F1"/>
    <mergeCell ref="H1:J2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3.71" hidden="0" customWidth="1"/>
  </cols>
  <sheetData>
    <row r="1">
      <c r="A1" s="2" t="s">
        <v>245</v>
      </c>
    </row>
    <row r="3">
      <c r="A3" s="29" t="s">
        <v>246</v>
      </c>
    </row>
    <row r="4">
      <c r="A4" s="30" t="s">
        <v>247</v>
      </c>
    </row>
    <row r="5">
      <c r="A5" s="32" t="str">
        <f>=HYPERLINK("#'Investissements'!A1", "Investissements selon les années")</f>
      </c>
    </row>
    <row r="6">
      <c r="A6" s="30" t="s">
        <v>248</v>
      </c>
    </row>
    <row r="7">
      <c r="A7" s="32" t="str">
        <f>=HYPERLINK("#'Dépenses 1'!A1", "Montant des dépenses selon le type et l'année")</f>
      </c>
    </row>
    <row r="8">
      <c r="A8" s="32" t="str">
        <f>=HYPERLINK("#'Dépenses 2'!A1", "Autres types de dépenses")</f>
      </c>
    </row>
    <row r="9">
      <c r="A9" s="29" t="s">
        <v>249</v>
      </c>
    </row>
    <row r="10">
      <c r="A10" s="32" t="str">
        <f>=HYPERLINK("#'Livraisons_bio_REGN'!A1", "Livraisons de lait de vache bio en 2020")</f>
      </c>
    </row>
    <row r="11">
      <c r="A11" s="29" t="s">
        <v>250</v>
      </c>
    </row>
    <row r="12">
      <c r="A12" s="32" t="str">
        <f>=HYPERLINK("#'Sciages'!A1", "Baisse de la production de sciages de 1,5 %")</f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killian.steunou</dc:creator>
  <cp:lastModifiedBy>killian.steunou</cp:lastModifiedBy>
  <dcterms:created xsi:type="dcterms:W3CDTF">2022-08-01T10:39:21Z</dcterms:created>
</coreProperties>
</file>