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工作表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G111" i="1" l="1"/>
  <c r="G110" i="1"/>
  <c r="G108" i="1"/>
  <c r="G107" i="1"/>
  <c r="K106" i="1"/>
  <c r="G106" i="1"/>
  <c r="G105" i="1"/>
  <c r="G104" i="1"/>
  <c r="C103" i="1"/>
  <c r="G103" i="1" s="1"/>
  <c r="G101" i="1"/>
  <c r="E100" i="1"/>
  <c r="E102" i="1" s="1"/>
  <c r="E109" i="1" s="1"/>
  <c r="E112" i="1" s="1"/>
  <c r="E76" i="1" s="1"/>
  <c r="C100" i="1"/>
  <c r="C102" i="1" s="1"/>
  <c r="C109" i="1" s="1"/>
  <c r="C112" i="1" s="1"/>
  <c r="G99" i="1"/>
  <c r="K98" i="1"/>
  <c r="G98" i="1"/>
  <c r="K97" i="1"/>
  <c r="G97" i="1"/>
  <c r="I96" i="1"/>
  <c r="I100" i="1" s="1"/>
  <c r="I102" i="1" s="1"/>
  <c r="I109" i="1" s="1"/>
  <c r="I112" i="1" s="1"/>
  <c r="F96" i="1"/>
  <c r="F100" i="1" s="1"/>
  <c r="F102" i="1" s="1"/>
  <c r="F109" i="1" s="1"/>
  <c r="F112" i="1" s="1"/>
  <c r="F76" i="1" s="1"/>
  <c r="E96" i="1"/>
  <c r="D96" i="1"/>
  <c r="D100" i="1" s="1"/>
  <c r="D102" i="1" s="1"/>
  <c r="D109" i="1" s="1"/>
  <c r="D112" i="1" s="1"/>
  <c r="D76" i="1" s="1"/>
  <c r="C96" i="1"/>
  <c r="G95" i="1"/>
  <c r="K94" i="1"/>
  <c r="G94" i="1"/>
  <c r="K93" i="1"/>
  <c r="G93" i="1"/>
  <c r="K92" i="1"/>
  <c r="G92" i="1"/>
  <c r="K91" i="1"/>
  <c r="G91" i="1"/>
  <c r="K90" i="1"/>
  <c r="G90" i="1"/>
  <c r="M89" i="1"/>
  <c r="K89" i="1"/>
  <c r="G89" i="1"/>
  <c r="K88" i="1"/>
  <c r="G88" i="1"/>
  <c r="M87" i="1"/>
  <c r="K87" i="1"/>
  <c r="G87" i="1"/>
  <c r="K86" i="1"/>
  <c r="G86" i="1"/>
  <c r="M85" i="1"/>
  <c r="K85" i="1"/>
  <c r="G85" i="1"/>
  <c r="G96" i="1" s="1"/>
  <c r="G100" i="1" s="1"/>
  <c r="G102" i="1" s="1"/>
  <c r="G109" i="1" s="1"/>
  <c r="G112" i="1" s="1"/>
  <c r="G76" i="1" s="1"/>
  <c r="I84" i="1"/>
  <c r="C84" i="1"/>
  <c r="G79" i="1"/>
  <c r="I78" i="1"/>
  <c r="I80" i="1" s="1"/>
  <c r="I82" i="1" s="1"/>
  <c r="G77" i="1"/>
  <c r="K75" i="1"/>
  <c r="G75" i="1"/>
  <c r="K74" i="1"/>
  <c r="G74" i="1"/>
  <c r="K73" i="1"/>
  <c r="G73" i="1"/>
  <c r="I71" i="1"/>
  <c r="I69" i="1"/>
  <c r="C69" i="1"/>
  <c r="K68" i="1"/>
  <c r="G68" i="1"/>
  <c r="K67" i="1"/>
  <c r="G67" i="1"/>
  <c r="K66" i="1"/>
  <c r="G66" i="1"/>
  <c r="G65" i="1"/>
  <c r="G69" i="1" s="1"/>
  <c r="G64" i="1"/>
  <c r="I61" i="1"/>
  <c r="C61" i="1"/>
  <c r="C71" i="1" s="1"/>
  <c r="K60" i="1"/>
  <c r="G60" i="1"/>
  <c r="G59" i="1"/>
  <c r="K58" i="1"/>
  <c r="G58" i="1"/>
  <c r="O57" i="1"/>
  <c r="N57" i="1"/>
  <c r="L57" i="1"/>
  <c r="K57" i="1"/>
  <c r="G57" i="1"/>
  <c r="K56" i="1"/>
  <c r="G56" i="1"/>
  <c r="G55" i="1"/>
  <c r="K54" i="1"/>
  <c r="G54" i="1"/>
  <c r="K53" i="1"/>
  <c r="G53" i="1"/>
  <c r="O52" i="1"/>
  <c r="N52" i="1"/>
  <c r="M52" i="1"/>
  <c r="L52" i="1"/>
  <c r="K52" i="1"/>
  <c r="G52" i="1"/>
  <c r="O51" i="1"/>
  <c r="M51" i="1"/>
  <c r="L51" i="1"/>
  <c r="K51" i="1"/>
  <c r="G51" i="1"/>
  <c r="K50" i="1"/>
  <c r="G50" i="1"/>
  <c r="G49" i="1"/>
  <c r="K48" i="1"/>
  <c r="G48" i="1"/>
  <c r="G61" i="1" s="1"/>
  <c r="G71" i="1" s="1"/>
  <c r="G43" i="1"/>
  <c r="K42" i="1"/>
  <c r="G42" i="1"/>
  <c r="K41" i="1"/>
  <c r="G41" i="1"/>
  <c r="K40" i="1"/>
  <c r="G40" i="1"/>
  <c r="K39" i="1"/>
  <c r="G39" i="1"/>
  <c r="M38" i="1"/>
  <c r="K38" i="1"/>
  <c r="G38" i="1"/>
  <c r="K37" i="1"/>
  <c r="I37" i="1"/>
  <c r="I44" i="1" s="1"/>
  <c r="F37" i="1"/>
  <c r="E37" i="1"/>
  <c r="D37" i="1"/>
  <c r="C37" i="1"/>
  <c r="C44" i="1" s="1"/>
  <c r="G36" i="1"/>
  <c r="G35" i="1"/>
  <c r="G34" i="1"/>
  <c r="G37" i="1" s="1"/>
  <c r="G33" i="1"/>
  <c r="K32" i="1"/>
  <c r="G32" i="1"/>
  <c r="G31" i="1"/>
  <c r="G30" i="1"/>
  <c r="K26" i="1"/>
  <c r="G26" i="1"/>
  <c r="G25" i="1"/>
  <c r="G24" i="1"/>
  <c r="G23" i="1"/>
  <c r="G22" i="1"/>
  <c r="G21" i="1"/>
  <c r="G20" i="1"/>
  <c r="K19" i="1"/>
  <c r="I19" i="1"/>
  <c r="I27" i="1" s="1"/>
  <c r="I46" i="1" s="1"/>
  <c r="G19" i="1"/>
  <c r="F19" i="1"/>
  <c r="E19" i="1"/>
  <c r="D19" i="1"/>
  <c r="C19" i="1"/>
  <c r="C27" i="1" s="1"/>
  <c r="C46" i="1" s="1"/>
  <c r="K18" i="1"/>
  <c r="G18" i="1"/>
  <c r="O17" i="1"/>
  <c r="N17" i="1"/>
  <c r="L17" i="1"/>
  <c r="K17" i="1"/>
  <c r="G17" i="1"/>
  <c r="K16" i="1"/>
  <c r="G16" i="1"/>
  <c r="G15" i="1"/>
  <c r="O14" i="1"/>
  <c r="M14" i="1"/>
  <c r="L14" i="1"/>
  <c r="K14" i="1"/>
  <c r="G14" i="1"/>
  <c r="N13" i="1"/>
  <c r="M13" i="1"/>
  <c r="L13" i="1"/>
  <c r="K13" i="1"/>
  <c r="G13" i="1"/>
  <c r="K12" i="1"/>
  <c r="G12" i="1"/>
  <c r="G11" i="1"/>
  <c r="K10" i="1"/>
  <c r="K6" i="1" s="1"/>
  <c r="G10" i="1"/>
  <c r="G27" i="1" s="1"/>
  <c r="I7" i="1"/>
  <c r="G7" i="1"/>
  <c r="C7" i="1"/>
  <c r="B4" i="1"/>
  <c r="B3" i="1"/>
  <c r="C76" i="1" l="1"/>
  <c r="C78" i="1" s="1"/>
  <c r="C80" i="1" s="1"/>
  <c r="C82" i="1" s="1"/>
  <c r="K7" i="1" s="1"/>
  <c r="G46" i="1"/>
  <c r="K8" i="1" s="1"/>
  <c r="G44" i="1"/>
  <c r="G78" i="1"/>
  <c r="G80" i="1" s="1"/>
  <c r="G82" i="1" s="1"/>
  <c r="K112" i="1" l="1"/>
</calcChain>
</file>

<file path=xl/sharedStrings.xml><?xml version="1.0" encoding="utf-8"?>
<sst xmlns="http://schemas.openxmlformats.org/spreadsheetml/2006/main" count="117" uniqueCount="117">
  <si>
    <t>波司登集团</t>
  </si>
  <si>
    <t>财务报表信息</t>
    <phoneticPr fontId="0" type="noConversion"/>
  </si>
  <si>
    <t>核对区域</t>
    <phoneticPr fontId="0" type="noConversion"/>
  </si>
  <si>
    <t>-&gt;请确保总检查为“正确“</t>
  </si>
  <si>
    <t>项        目</t>
  </si>
  <si>
    <t>XX重分类</t>
  </si>
  <si>
    <t>所得税调整</t>
  </si>
  <si>
    <t>其他（若需添加，请复制本列并在本列前插入）</t>
  </si>
  <si>
    <t>检查B列报表平衡</t>
  </si>
  <si>
    <t>科目余额表</t>
  </si>
  <si>
    <t xml:space="preserve"> 调整后</t>
  </si>
  <si>
    <t>检查F列报表平衡</t>
  </si>
  <si>
    <t>流动资产：</t>
  </si>
  <si>
    <t>科目明细核对</t>
    <phoneticPr fontId="0" type="noConversion"/>
  </si>
  <si>
    <t>关联方余额核对</t>
    <phoneticPr fontId="0" type="noConversion"/>
  </si>
  <si>
    <t>报表勾稽核对</t>
    <phoneticPr fontId="0" type="noConversion"/>
  </si>
  <si>
    <t>客户性质完整核对</t>
    <phoneticPr fontId="0" type="noConversion"/>
  </si>
  <si>
    <t>核算内容完整核对</t>
    <phoneticPr fontId="0" type="noConversion"/>
  </si>
  <si>
    <t>货币资金</t>
  </si>
  <si>
    <t>LOAD{TYPE:UPROW;MAP:C=AMT_QIMO,I=AMT_QICHU;COMPARE:DETAIL=B9&amp;B75;SQL:SELECT*FROM pkg_spreadsheet  WHERE YEAR_PERIOD='#{END}' AND ENTITY='#{ENTITY}'}</t>
  </si>
  <si>
    <t>以公允价值计量且其变动计入当期损益的金融资产</t>
  </si>
  <si>
    <t>应收票据</t>
  </si>
  <si>
    <t>应收账款</t>
  </si>
  <si>
    <t>预付账款</t>
  </si>
  <si>
    <t>应收利息</t>
  </si>
  <si>
    <t>应收股利</t>
  </si>
  <si>
    <t>其他应收款</t>
  </si>
  <si>
    <t>短期待摊费用</t>
  </si>
  <si>
    <t xml:space="preserve">  存货</t>
  </si>
  <si>
    <t>包括：原材料</t>
  </si>
  <si>
    <t>减：原材料跌价准备（负数）</t>
  </si>
  <si>
    <t>在产品</t>
  </si>
  <si>
    <t>产成品</t>
  </si>
  <si>
    <t>减：产成品跌价准备（负数）</t>
  </si>
  <si>
    <t xml:space="preserve">一年内到期的非流动资产 </t>
  </si>
  <si>
    <t>其他流动资产</t>
  </si>
  <si>
    <t>流动资产合计</t>
  </si>
  <si>
    <t>非流动资产：</t>
  </si>
  <si>
    <t>可供出售金融资产</t>
  </si>
  <si>
    <t>持有至到期投资</t>
  </si>
  <si>
    <t>长期股权投资</t>
  </si>
  <si>
    <t>投资性房地产</t>
  </si>
  <si>
    <t>固定资产原价</t>
  </si>
  <si>
    <t>减：累计折旧(负数）</t>
  </si>
  <si>
    <t>减：固定资产减值准备（负数）</t>
  </si>
  <si>
    <r>
      <t xml:space="preserve">  </t>
    </r>
    <r>
      <rPr>
        <sz val="10"/>
        <rFont val="新宋体"/>
        <family val="3"/>
        <charset val="134"/>
      </rPr>
      <t>固定资产净额</t>
    </r>
  </si>
  <si>
    <t>在建工程</t>
  </si>
  <si>
    <t>无形资产</t>
  </si>
  <si>
    <t>开发支出</t>
  </si>
  <si>
    <t>长期待摊费用</t>
  </si>
  <si>
    <t>递延所得税资产</t>
  </si>
  <si>
    <t>其他非流动资产</t>
  </si>
  <si>
    <t>非流动资产合计</t>
  </si>
  <si>
    <t>资产总计</t>
  </si>
  <si>
    <t>短期借款</t>
  </si>
  <si>
    <t>以公允价值计量且其变动计入当期损益的金融负债</t>
  </si>
  <si>
    <t>应付票据</t>
  </si>
  <si>
    <t>应付账款</t>
  </si>
  <si>
    <t>预收账款</t>
  </si>
  <si>
    <t>应付职工薪酬</t>
  </si>
  <si>
    <t>应交税费</t>
  </si>
  <si>
    <t>应付利息</t>
  </si>
  <si>
    <t>应付股利</t>
  </si>
  <si>
    <t>其他应付款</t>
  </si>
  <si>
    <t>预提费用</t>
  </si>
  <si>
    <t>一年内到期的非流动负债</t>
  </si>
  <si>
    <t>其他流动负债</t>
  </si>
  <si>
    <t>流动负债合计</t>
  </si>
  <si>
    <t>非流动负债：</t>
  </si>
  <si>
    <t>长期借款</t>
  </si>
  <si>
    <t>应付债券</t>
  </si>
  <si>
    <t>预计负债</t>
  </si>
  <si>
    <t>递延所得税负债</t>
  </si>
  <si>
    <t>其他非流动负债</t>
  </si>
  <si>
    <t>非流动负债合计</t>
  </si>
  <si>
    <t>负债合计</t>
  </si>
  <si>
    <t>实收资本（或股本）</t>
  </si>
  <si>
    <t>资本公积</t>
  </si>
  <si>
    <t>盈余公积</t>
  </si>
  <si>
    <t>未分配利润（未弥补亏损为“-”）</t>
  </si>
  <si>
    <t>LOAD{TYPE:UPROW;MAP:I=AMT_QICHU;COMPARE:DETAIL=B75&amp;B76;SQL:SELECT*FROM pkg_spreadsheet  WHERE YEAR_PERIOD='#{END}' AND ENTITY='#{ENTITY}'}</t>
  </si>
  <si>
    <t>外币报表折算差额</t>
  </si>
  <si>
    <t>LOAD{TYPE:UPROW;MAP:C=AMT_QIMO,I=AMT_QICHU;COMPARE:DETAIL=B77&amp;B102;SQL:SELECT*FROM pkg_spreadsheet  WHERE YEAR_PERIOD='#{END}' AND ENTITY='#{ENTITY}'}</t>
  </si>
  <si>
    <t>归属于母公司所有者权益合计</t>
  </si>
  <si>
    <t>少数股东权益</t>
  </si>
  <si>
    <t>所有者权益合计</t>
  </si>
  <si>
    <t>负债和所有者权益总计</t>
  </si>
  <si>
    <t>一、主营业务收入</t>
  </si>
  <si>
    <t>其他业务收入</t>
  </si>
  <si>
    <t>减：主营业务成本</t>
  </si>
  <si>
    <t>其他业务成本</t>
  </si>
  <si>
    <t>营业税金及附加</t>
  </si>
  <si>
    <t>销售费用</t>
  </si>
  <si>
    <t>管理费用</t>
  </si>
  <si>
    <t>财务费用(财务净收益用"-"表示)</t>
  </si>
  <si>
    <t>资产减值损失</t>
  </si>
  <si>
    <t>加：投资收益(损失用"-"表示)</t>
  </si>
  <si>
    <t>公允价值变动收益(损失用"-"表示)</t>
  </si>
  <si>
    <t>二、营业利润</t>
  </si>
  <si>
    <t>加：营业外收入</t>
  </si>
  <si>
    <t>减：营业外支出</t>
  </si>
  <si>
    <t>(其中：非流动资产处置损失)</t>
  </si>
  <si>
    <t>三、利润总额</t>
  </si>
  <si>
    <t>减：所得税</t>
  </si>
  <si>
    <t>四、净利润</t>
  </si>
  <si>
    <t>加：期初未分配利润</t>
  </si>
  <si>
    <t>LOAD{TYPE:UPROW;MAP:I=AMT_QICHU;COMPARE:DETAIL=B102&amp;B103;SQL:SELECT*FROM pkg_spreadsheet  WHERE YEAR_PERIOD='#{END}' AND ENTITY='#{ENTITY}'}</t>
  </si>
  <si>
    <t>加：注销公司收回投资款</t>
  </si>
  <si>
    <t>LOAD{TYPE:UPROW;MAP:C=AMT_QIMO,I=AMT_QICHU;COMPARE:DETAIL=B104&amp;B113;SQL:SELECT*FROM pkg_spreadsheet  WHERE YEAR_PERIOD='#{END}' AND ENTITY='#{ENTITY}'}</t>
  </si>
  <si>
    <t>减：利润归还投资</t>
  </si>
  <si>
    <t>加：以前年度损益调整</t>
  </si>
  <si>
    <t>减：提取法定盈余公积(储备基金)</t>
  </si>
  <si>
    <t>其他（请注明）</t>
  </si>
  <si>
    <t>可供股东分配的利润</t>
  </si>
  <si>
    <t>减：提取任意盈余公积</t>
  </si>
  <si>
    <t>应付普通股股利</t>
  </si>
  <si>
    <t>未分配利润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</si>
</sst>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#,##0;[Red]\(#,##0\);\-"/>
    <numFmt numFmtId="165" formatCode="_(* #,##0_);[Red]_(* \(#,##0\);_(* &quot;-&quot;??_)"/>
    <numFmt numFmtId="166" formatCode="_ * #,##0.00_ ;_ * \-#,##0.00_ ;_ * &quot;-&quot;??_ ;_ @_ "/>
    <numFmt numFmtId="167" formatCode="&quot;有错误&quot;;&quot;有错误&quot;;&quot;均正确&quot;"/>
    <numFmt numFmtId="168" formatCode="&quot;试算表与明细有差异&quot;;&quot;试算表与明细有差异&quot;;&quot;正确&quot;"/>
    <numFmt numFmtId="169" formatCode="&quot;关联方余额汇总与各科目关联方余额有差异&quot;;&quot;关联方余额汇总与各科目关联方余额有差异&quot;;&quot;正确&quot;"/>
    <numFmt numFmtId="170" formatCode="&quot;按性质销售表中加总数据与报表有差异&quot;;&quot;按性质销售表中加总数据与报表有差异&quot;;&quot;正确&quot;"/>
    <numFmt numFmtId="171" formatCode="&quot;按月销售表中加总数据与报表有差异&quot;;&quot;按月销售表中加总数据与报表有差异&quot;;&quot;正确&quot;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7.5"/>
      <color indexed="12"/>
      <name val="Book Antiqua"/>
      <family val="1"/>
    </font>
    <font>
      <u/>
      <sz val="11"/>
      <color indexed="12"/>
      <name val="新宋体"/>
      <family val="3"/>
      <charset val="134"/>
    </font>
    <font>
      <sz val="10"/>
      <name val="新宋体"/>
      <family val="3"/>
      <charset val="134"/>
    </font>
    <font>
      <sz val="10"/>
      <name val="Book Antiqua"/>
      <family val="1"/>
    </font>
    <font>
      <b/>
      <sz val="10"/>
      <name val="新宋体"/>
      <family val="3"/>
      <charset val="134"/>
    </font>
    <font>
      <b/>
      <sz val="12"/>
      <name val="新宋体"/>
      <family val="3"/>
      <charset val="134"/>
    </font>
    <font>
      <i/>
      <sz val="10"/>
      <name val="新宋体"/>
      <family val="3"/>
      <charset val="134"/>
    </font>
    <font>
      <sz val="12"/>
      <name val="宋体"/>
      <charset val="134"/>
    </font>
    <font>
      <b/>
      <sz val="10"/>
      <color indexed="10"/>
      <name val="新宋体"/>
      <family val="3"/>
      <charset val="134"/>
    </font>
    <font>
      <sz val="10"/>
      <color theme="1"/>
      <name val="新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protection locked="0"/>
    </xf>
    <xf numFmtId="166" fontId="5" fillId="0" borderId="0" applyFont="0" applyFill="0" applyBorder="0" applyAlignment="0" applyProtection="0"/>
    <xf numFmtId="0" fontId="5" fillId="2" borderId="1" applyNumberFormat="0" applyFont="0" applyAlignment="0" applyProtection="0"/>
    <xf numFmtId="166" fontId="9" fillId="0" borderId="0" applyFont="0" applyFill="0" applyBorder="0" applyAlignment="0" applyProtection="0">
      <alignment vertical="center"/>
    </xf>
  </cellStyleXfs>
  <cellXfs count="64">
    <xf numFmtId="0" fontId="0" fillId="0" borderId="0" xfId="0"/>
    <xf numFmtId="164" fontId="3" fillId="3" borderId="0" xfId="2" quotePrefix="1" applyNumberFormat="1" applyFont="1" applyFill="1" applyAlignment="1" applyProtection="1">
      <protection locked="0"/>
    </xf>
    <xf numFmtId="43" fontId="4" fillId="3" borderId="0" xfId="1" applyFont="1" applyFill="1" applyProtection="1">
      <protection locked="0"/>
    </xf>
    <xf numFmtId="165" fontId="4" fillId="3" borderId="0" xfId="3" applyNumberFormat="1" applyFont="1" applyFill="1">
      <protection locked="0"/>
    </xf>
    <xf numFmtId="0" fontId="4" fillId="3" borderId="0" xfId="3" applyFont="1" applyFill="1">
      <protection locked="0"/>
    </xf>
    <xf numFmtId="0" fontId="4" fillId="3" borderId="0" xfId="3" applyFont="1" applyFill="1" applyAlignment="1" applyProtection="1">
      <alignment wrapText="1"/>
    </xf>
    <xf numFmtId="0" fontId="6" fillId="3" borderId="0" xfId="3" applyFont="1" applyFill="1">
      <protection locked="0"/>
    </xf>
    <xf numFmtId="49" fontId="6" fillId="3" borderId="0" xfId="3" applyNumberFormat="1" applyFont="1" applyFill="1">
      <protection locked="0"/>
    </xf>
    <xf numFmtId="49" fontId="6" fillId="3" borderId="0" xfId="3" quotePrefix="1" applyNumberFormat="1" applyFont="1" applyFill="1">
      <protection locked="0"/>
    </xf>
    <xf numFmtId="164" fontId="7" fillId="4" borderId="0" xfId="4" applyNumberFormat="1" applyFont="1" applyFill="1" applyAlignment="1" applyProtection="1">
      <alignment horizontal="center" vertical="center" wrapText="1"/>
      <protection locked="0"/>
    </xf>
    <xf numFmtId="0" fontId="6" fillId="4" borderId="0" xfId="3" applyFont="1" applyFill="1" applyAlignment="1" applyProtection="1">
      <alignment horizontal="center" vertical="center" wrapText="1"/>
    </xf>
    <xf numFmtId="167" fontId="4" fillId="5" borderId="0" xfId="3" applyNumberFormat="1" applyFont="1" applyFill="1" applyBorder="1" applyAlignment="1" applyProtection="1">
      <alignment wrapText="1"/>
    </xf>
    <xf numFmtId="0" fontId="4" fillId="3" borderId="0" xfId="3" quotePrefix="1" applyFont="1" applyFill="1" applyAlignment="1" applyProtection="1"/>
    <xf numFmtId="164" fontId="6" fillId="4" borderId="2" xfId="4" applyNumberFormat="1" applyFont="1" applyFill="1" applyBorder="1" applyAlignment="1" applyProtection="1">
      <alignment horizontal="center"/>
      <protection locked="0"/>
    </xf>
    <xf numFmtId="49" fontId="6" fillId="4" borderId="3" xfId="1" applyNumberFormat="1" applyFont="1" applyFill="1" applyBorder="1" applyAlignment="1" applyProtection="1">
      <alignment horizontal="center" vertical="center"/>
      <protection locked="0"/>
    </xf>
    <xf numFmtId="165" fontId="6" fillId="4" borderId="2" xfId="3" applyNumberFormat="1" applyFont="1" applyFill="1" applyBorder="1" applyAlignment="1">
      <alignment horizontal="center" vertical="center"/>
      <protection locked="0"/>
    </xf>
    <xf numFmtId="165" fontId="6" fillId="4" borderId="2" xfId="3" applyNumberFormat="1" applyFont="1" applyFill="1" applyBorder="1" applyAlignment="1">
      <alignment horizontal="center" wrapText="1"/>
      <protection locked="0"/>
    </xf>
    <xf numFmtId="0" fontId="6" fillId="4" borderId="2" xfId="1" quotePrefix="1" applyNumberFormat="1" applyFont="1" applyFill="1" applyBorder="1" applyAlignment="1" applyProtection="1">
      <alignment horizontal="center" vertical="center"/>
      <protection locked="0"/>
    </xf>
    <xf numFmtId="14" fontId="6" fillId="3" borderId="0" xfId="3" applyNumberFormat="1" applyFont="1" applyFill="1" applyAlignment="1">
      <alignment horizontal="center"/>
      <protection locked="0"/>
    </xf>
    <xf numFmtId="168" fontId="4" fillId="3" borderId="0" xfId="3" applyNumberFormat="1" applyFont="1" applyFill="1" applyAlignment="1" applyProtection="1">
      <alignment wrapText="1"/>
    </xf>
    <xf numFmtId="0" fontId="4" fillId="3" borderId="0" xfId="3" applyFont="1" applyFill="1" applyAlignment="1" applyProtection="1"/>
    <xf numFmtId="43" fontId="6" fillId="4" borderId="4" xfId="1" applyFont="1" applyFill="1" applyBorder="1" applyAlignment="1" applyProtection="1">
      <alignment horizontal="center"/>
      <protection locked="0"/>
    </xf>
    <xf numFmtId="164" fontId="4" fillId="3" borderId="0" xfId="4" applyNumberFormat="1" applyFont="1" applyFill="1" applyAlignment="1" applyProtection="1">
      <alignment wrapText="1"/>
      <protection locked="0"/>
    </xf>
    <xf numFmtId="43" fontId="4" fillId="3" borderId="0" xfId="1" applyFont="1" applyFill="1" applyAlignment="1" applyProtection="1">
      <alignment wrapText="1"/>
      <protection locked="0"/>
    </xf>
    <xf numFmtId="165" fontId="4" fillId="3" borderId="0" xfId="3" applyNumberFormat="1" applyFont="1" applyFill="1" applyAlignment="1">
      <alignment wrapText="1"/>
      <protection locked="0"/>
    </xf>
    <xf numFmtId="0" fontId="4" fillId="3" borderId="0" xfId="3" applyFont="1" applyFill="1" applyAlignment="1">
      <alignment wrapText="1"/>
      <protection locked="0"/>
    </xf>
    <xf numFmtId="0" fontId="8" fillId="3" borderId="0" xfId="3" applyFont="1" applyFill="1" applyAlignment="1" applyProtection="1">
      <alignment horizontal="center" wrapText="1"/>
    </xf>
    <xf numFmtId="164" fontId="4" fillId="3" borderId="0" xfId="4" applyNumberFormat="1" applyFont="1" applyFill="1" applyAlignment="1" applyProtection="1">
      <alignment horizontal="left" indent="1"/>
      <protection locked="0"/>
    </xf>
    <xf numFmtId="43" fontId="4" fillId="2" borderId="1" xfId="1" applyFont="1" applyFill="1" applyBorder="1" applyProtection="1">
      <protection locked="0"/>
    </xf>
    <xf numFmtId="165" fontId="4" fillId="2" borderId="1" xfId="5" applyNumberFormat="1" applyFont="1" applyProtection="1">
      <protection locked="0"/>
    </xf>
    <xf numFmtId="43" fontId="4" fillId="6" borderId="0" xfId="1" applyFont="1" applyFill="1" applyProtection="1"/>
    <xf numFmtId="169" fontId="4" fillId="3" borderId="0" xfId="3" applyNumberFormat="1" applyFont="1" applyFill="1" applyAlignment="1" applyProtection="1">
      <alignment wrapText="1"/>
    </xf>
    <xf numFmtId="164" fontId="4" fillId="6" borderId="0" xfId="4" applyNumberFormat="1" applyFont="1" applyFill="1" applyProtection="1">
      <protection locked="0"/>
    </xf>
    <xf numFmtId="165" fontId="4" fillId="6" borderId="0" xfId="4" applyNumberFormat="1" applyFont="1" applyFill="1" applyProtection="1"/>
    <xf numFmtId="164" fontId="4" fillId="3" borderId="0" xfId="4" applyNumberFormat="1" applyFont="1" applyFill="1" applyAlignment="1" applyProtection="1">
      <alignment horizontal="left" indent="2"/>
      <protection locked="0"/>
    </xf>
    <xf numFmtId="164" fontId="4" fillId="3" borderId="0" xfId="4" applyNumberFormat="1" applyFont="1" applyFill="1" applyAlignment="1" applyProtection="1">
      <alignment horizontal="left" indent="4"/>
      <protection locked="0"/>
    </xf>
    <xf numFmtId="164" fontId="6" fillId="6" borderId="0" xfId="4" applyNumberFormat="1" applyFont="1" applyFill="1" applyProtection="1">
      <protection locked="0"/>
    </xf>
    <xf numFmtId="43" fontId="6" fillId="6" borderId="0" xfId="1" applyFont="1" applyFill="1" applyProtection="1"/>
    <xf numFmtId="165" fontId="6" fillId="6" borderId="0" xfId="4" applyNumberFormat="1" applyFont="1" applyFill="1" applyProtection="1">
      <protection locked="0"/>
    </xf>
    <xf numFmtId="165" fontId="6" fillId="3" borderId="0" xfId="4" applyNumberFormat="1" applyFont="1" applyFill="1" applyProtection="1">
      <protection locked="0"/>
    </xf>
    <xf numFmtId="164" fontId="4" fillId="3" borderId="0" xfId="4" applyNumberFormat="1" applyFont="1" applyFill="1" applyProtection="1">
      <protection locked="0"/>
    </xf>
    <xf numFmtId="165" fontId="4" fillId="3" borderId="0" xfId="4" applyNumberFormat="1" applyFont="1" applyFill="1" applyProtection="1">
      <protection locked="0"/>
    </xf>
    <xf numFmtId="165" fontId="6" fillId="6" borderId="0" xfId="4" applyNumberFormat="1" applyFont="1" applyFill="1" applyProtection="1"/>
    <xf numFmtId="164" fontId="6" fillId="3" borderId="0" xfId="4" applyNumberFormat="1" applyFont="1" applyFill="1" applyProtection="1">
      <protection locked="0"/>
    </xf>
    <xf numFmtId="43" fontId="6" fillId="3" borderId="0" xfId="1" applyFont="1" applyFill="1" applyProtection="1">
      <protection locked="0"/>
    </xf>
    <xf numFmtId="43" fontId="4" fillId="3" borderId="0" xfId="1" applyFont="1" applyFill="1" applyProtection="1"/>
    <xf numFmtId="164" fontId="4" fillId="6" borderId="0" xfId="4" applyNumberFormat="1" applyFont="1" applyFill="1" applyAlignment="1" applyProtection="1">
      <alignment horizontal="left" indent="2"/>
      <protection locked="0"/>
    </xf>
    <xf numFmtId="165" fontId="4" fillId="3" borderId="0" xfId="3" applyNumberFormat="1" applyFont="1" applyFill="1" applyBorder="1">
      <protection locked="0"/>
    </xf>
    <xf numFmtId="164" fontId="4" fillId="6" borderId="0" xfId="4" applyNumberFormat="1" applyFont="1" applyFill="1" applyAlignment="1" applyProtection="1">
      <alignment horizontal="left" indent="1"/>
      <protection locked="0"/>
    </xf>
    <xf numFmtId="165" fontId="4" fillId="6" borderId="0" xfId="4" applyNumberFormat="1" applyFont="1" applyFill="1" applyProtection="1">
      <protection locked="0"/>
    </xf>
    <xf numFmtId="43" fontId="6" fillId="3" borderId="0" xfId="1" applyFont="1" applyFill="1" applyProtection="1"/>
    <xf numFmtId="165" fontId="6" fillId="3" borderId="0" xfId="4" applyNumberFormat="1" applyFont="1" applyFill="1" applyAlignment="1" applyProtection="1">
      <alignment horizontal="center"/>
      <protection locked="0"/>
    </xf>
    <xf numFmtId="0" fontId="8" fillId="3" borderId="0" xfId="3" applyFont="1" applyFill="1" applyAlignment="1" applyProtection="1">
      <alignment wrapText="1"/>
    </xf>
    <xf numFmtId="170" fontId="4" fillId="3" borderId="0" xfId="3" applyNumberFormat="1" applyFont="1" applyFill="1" applyAlignment="1" applyProtection="1">
      <alignment wrapText="1"/>
    </xf>
    <xf numFmtId="171" fontId="4" fillId="3" borderId="0" xfId="3" applyNumberFormat="1" applyFont="1" applyFill="1" applyAlignment="1" applyProtection="1">
      <alignment wrapText="1"/>
    </xf>
    <xf numFmtId="164" fontId="4" fillId="3" borderId="0" xfId="6" applyNumberFormat="1" applyFont="1" applyFill="1" applyAlignment="1" applyProtection="1">
      <protection locked="0"/>
    </xf>
    <xf numFmtId="0" fontId="10" fillId="3" borderId="0" xfId="3" applyFont="1" applyFill="1">
      <protection locked="0"/>
    </xf>
    <xf numFmtId="164" fontId="11" fillId="3" borderId="0" xfId="4" applyNumberFormat="1" applyFont="1" applyFill="1" applyProtection="1">
      <protection locked="0"/>
    </xf>
    <xf numFmtId="43" fontId="11" fillId="6" borderId="0" xfId="1" applyFont="1" applyFill="1" applyProtection="1"/>
    <xf numFmtId="164" fontId="4" fillId="3" borderId="0" xfId="4" applyNumberFormat="1" applyFont="1" applyFill="1" applyAlignment="1" applyProtection="1">
      <alignment horizontal="left"/>
      <protection locked="0"/>
    </xf>
    <xf numFmtId="164" fontId="11" fillId="3" borderId="0" xfId="6" applyNumberFormat="1" applyFont="1" applyFill="1" applyAlignment="1" applyProtection="1">
      <protection locked="0"/>
    </xf>
    <xf numFmtId="43" fontId="4" fillId="3" borderId="0" xfId="1" applyFont="1" applyFill="1" applyBorder="1" applyProtection="1">
      <protection locked="0"/>
    </xf>
    <xf numFmtId="43" fontId="4" fillId="3" borderId="0" xfId="1" applyFont="1" applyFill="1" applyAlignment="1" applyProtection="1">
      <protection locked="0"/>
    </xf>
    <xf numFmtId="165" fontId="4" fillId="3" borderId="0" xfId="3" applyNumberFormat="1" applyFont="1" applyFill="1" applyAlignment="1">
      <protection locked="0"/>
    </xf>
  </cellXfs>
  <cellStyles count="7">
    <cellStyle name="常规" xfId="0" builtinId="0"/>
    <cellStyle name="常规 3" xfId="3"/>
    <cellStyle name="超链接" xfId="2" builtinId="8"/>
    <cellStyle name="千位分隔" xfId="1" builtinId="3"/>
    <cellStyle name="千位分隔 2" xfId="6"/>
    <cellStyle name="千位分隔 3" xfId="4"/>
    <cellStyle name="注释 2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liang/Desktop/&#27874;&#21496;&#30331;&#38598;&#22242;_20170401_20170430_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G_BACK"/>
      <sheetName val="首页"/>
      <sheetName val="索引"/>
      <sheetName val="填表说明"/>
      <sheetName val="试算表"/>
    </sheetNames>
    <sheetDataSet>
      <sheetData sheetId="0"/>
      <sheetData sheetId="1">
        <row r="5">
          <cell r="D5" t="str">
            <v>波司登集团</v>
          </cell>
        </row>
        <row r="6">
          <cell r="D6" t="str">
            <v>2017/04/01</v>
          </cell>
        </row>
        <row r="7">
          <cell r="D7" t="str">
            <v>2017/04/30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26"/>
  <sheetViews>
    <sheetView tabSelected="1" topLeftCell="B1" workbookViewId="0">
      <selection sqref="A1:XFD1048576"/>
    </sheetView>
  </sheetViews>
  <sheetFormatPr defaultColWidth="7.5" defaultRowHeight="12" x14ac:dyDescent="0.15"/>
  <cols>
    <col min="1" max="1" width="0" style="4" hidden="1" customWidth="1"/>
    <col min="2" max="2" width="25.5" style="40" customWidth="1"/>
    <col min="3" max="3" width="19.19921875" style="2" customWidth="1"/>
    <col min="4" max="6" width="11.59765625" style="3" customWidth="1"/>
    <col min="7" max="7" width="21.8984375" style="2" customWidth="1"/>
    <col min="8" max="8" width="0.5" style="3" customWidth="1"/>
    <col min="9" max="9" width="21.5" style="2" customWidth="1"/>
    <col min="10" max="10" width="3.69921875" style="4" customWidth="1"/>
    <col min="11" max="11" width="21.296875" style="5" customWidth="1"/>
    <col min="12" max="12" width="12.69921875" style="5" customWidth="1"/>
    <col min="13" max="13" width="11.3984375" style="5" customWidth="1"/>
    <col min="14" max="14" width="14.296875" style="5" customWidth="1"/>
    <col min="15" max="15" width="13" style="5" customWidth="1"/>
    <col min="16" max="17" width="8.09765625" style="4" customWidth="1"/>
    <col min="18" max="257" width="7.5" style="4"/>
    <col min="258" max="258" width="25.5" style="4" customWidth="1"/>
    <col min="259" max="259" width="15.296875" style="4" bestFit="1" customWidth="1"/>
    <col min="260" max="261" width="12" style="4" customWidth="1"/>
    <col min="262" max="262" width="19.8984375" style="4" customWidth="1"/>
    <col min="263" max="263" width="15.296875" style="4" customWidth="1"/>
    <col min="264" max="264" width="0.5" style="4" customWidth="1"/>
    <col min="265" max="265" width="17" style="4" bestFit="1" customWidth="1"/>
    <col min="266" max="266" width="3.69921875" style="4" customWidth="1"/>
    <col min="267" max="267" width="15.796875" style="4" bestFit="1" customWidth="1"/>
    <col min="268" max="268" width="12.69921875" style="4" customWidth="1"/>
    <col min="269" max="269" width="11.3984375" style="4" customWidth="1"/>
    <col min="270" max="270" width="14.296875" style="4" bestFit="1" customWidth="1"/>
    <col min="271" max="271" width="13" style="4" bestFit="1" customWidth="1"/>
    <col min="272" max="273" width="8.09765625" style="4" customWidth="1"/>
    <col min="274" max="513" width="7.5" style="4"/>
    <col min="514" max="514" width="25.5" style="4" customWidth="1"/>
    <col min="515" max="515" width="15.296875" style="4" bestFit="1" customWidth="1"/>
    <col min="516" max="517" width="12" style="4" customWidth="1"/>
    <col min="518" max="518" width="19.8984375" style="4" customWidth="1"/>
    <col min="519" max="519" width="15.296875" style="4" customWidth="1"/>
    <col min="520" max="520" width="0.5" style="4" customWidth="1"/>
    <col min="521" max="521" width="17" style="4" bestFit="1" customWidth="1"/>
    <col min="522" max="522" width="3.69921875" style="4" customWidth="1"/>
    <col min="523" max="523" width="15.796875" style="4" bestFit="1" customWidth="1"/>
    <col min="524" max="524" width="12.69921875" style="4" customWidth="1"/>
    <col min="525" max="525" width="11.3984375" style="4" customWidth="1"/>
    <col min="526" max="526" width="14.296875" style="4" bestFit="1" customWidth="1"/>
    <col min="527" max="527" width="13" style="4" bestFit="1" customWidth="1"/>
    <col min="528" max="529" width="8.09765625" style="4" customWidth="1"/>
    <col min="530" max="769" width="7.5" style="4"/>
    <col min="770" max="770" width="25.5" style="4" customWidth="1"/>
    <col min="771" max="771" width="15.296875" style="4" bestFit="1" customWidth="1"/>
    <col min="772" max="773" width="12" style="4" customWidth="1"/>
    <col min="774" max="774" width="19.8984375" style="4" customWidth="1"/>
    <col min="775" max="775" width="15.296875" style="4" customWidth="1"/>
    <col min="776" max="776" width="0.5" style="4" customWidth="1"/>
    <col min="777" max="777" width="17" style="4" bestFit="1" customWidth="1"/>
    <col min="778" max="778" width="3.69921875" style="4" customWidth="1"/>
    <col min="779" max="779" width="15.796875" style="4" bestFit="1" customWidth="1"/>
    <col min="780" max="780" width="12.69921875" style="4" customWidth="1"/>
    <col min="781" max="781" width="11.3984375" style="4" customWidth="1"/>
    <col min="782" max="782" width="14.296875" style="4" bestFit="1" customWidth="1"/>
    <col min="783" max="783" width="13" style="4" bestFit="1" customWidth="1"/>
    <col min="784" max="785" width="8.09765625" style="4" customWidth="1"/>
    <col min="786" max="1025" width="7.5" style="4"/>
    <col min="1026" max="1026" width="25.5" style="4" customWidth="1"/>
    <col min="1027" max="1027" width="15.296875" style="4" bestFit="1" customWidth="1"/>
    <col min="1028" max="1029" width="12" style="4" customWidth="1"/>
    <col min="1030" max="1030" width="19.8984375" style="4" customWidth="1"/>
    <col min="1031" max="1031" width="15.296875" style="4" customWidth="1"/>
    <col min="1032" max="1032" width="0.5" style="4" customWidth="1"/>
    <col min="1033" max="1033" width="17" style="4" bestFit="1" customWidth="1"/>
    <col min="1034" max="1034" width="3.69921875" style="4" customWidth="1"/>
    <col min="1035" max="1035" width="15.796875" style="4" bestFit="1" customWidth="1"/>
    <col min="1036" max="1036" width="12.69921875" style="4" customWidth="1"/>
    <col min="1037" max="1037" width="11.3984375" style="4" customWidth="1"/>
    <col min="1038" max="1038" width="14.296875" style="4" bestFit="1" customWidth="1"/>
    <col min="1039" max="1039" width="13" style="4" bestFit="1" customWidth="1"/>
    <col min="1040" max="1041" width="8.09765625" style="4" customWidth="1"/>
    <col min="1042" max="1281" width="7.5" style="4"/>
    <col min="1282" max="1282" width="25.5" style="4" customWidth="1"/>
    <col min="1283" max="1283" width="15.296875" style="4" bestFit="1" customWidth="1"/>
    <col min="1284" max="1285" width="12" style="4" customWidth="1"/>
    <col min="1286" max="1286" width="19.8984375" style="4" customWidth="1"/>
    <col min="1287" max="1287" width="15.296875" style="4" customWidth="1"/>
    <col min="1288" max="1288" width="0.5" style="4" customWidth="1"/>
    <col min="1289" max="1289" width="17" style="4" bestFit="1" customWidth="1"/>
    <col min="1290" max="1290" width="3.69921875" style="4" customWidth="1"/>
    <col min="1291" max="1291" width="15.796875" style="4" bestFit="1" customWidth="1"/>
    <col min="1292" max="1292" width="12.69921875" style="4" customWidth="1"/>
    <col min="1293" max="1293" width="11.3984375" style="4" customWidth="1"/>
    <col min="1294" max="1294" width="14.296875" style="4" bestFit="1" customWidth="1"/>
    <col min="1295" max="1295" width="13" style="4" bestFit="1" customWidth="1"/>
    <col min="1296" max="1297" width="8.09765625" style="4" customWidth="1"/>
    <col min="1298" max="1537" width="7.5" style="4"/>
    <col min="1538" max="1538" width="25.5" style="4" customWidth="1"/>
    <col min="1539" max="1539" width="15.296875" style="4" bestFit="1" customWidth="1"/>
    <col min="1540" max="1541" width="12" style="4" customWidth="1"/>
    <col min="1542" max="1542" width="19.8984375" style="4" customWidth="1"/>
    <col min="1543" max="1543" width="15.296875" style="4" customWidth="1"/>
    <col min="1544" max="1544" width="0.5" style="4" customWidth="1"/>
    <col min="1545" max="1545" width="17" style="4" bestFit="1" customWidth="1"/>
    <col min="1546" max="1546" width="3.69921875" style="4" customWidth="1"/>
    <col min="1547" max="1547" width="15.796875" style="4" bestFit="1" customWidth="1"/>
    <col min="1548" max="1548" width="12.69921875" style="4" customWidth="1"/>
    <col min="1549" max="1549" width="11.3984375" style="4" customWidth="1"/>
    <col min="1550" max="1550" width="14.296875" style="4" bestFit="1" customWidth="1"/>
    <col min="1551" max="1551" width="13" style="4" bestFit="1" customWidth="1"/>
    <col min="1552" max="1553" width="8.09765625" style="4" customWidth="1"/>
    <col min="1554" max="1793" width="7.5" style="4"/>
    <col min="1794" max="1794" width="25.5" style="4" customWidth="1"/>
    <col min="1795" max="1795" width="15.296875" style="4" bestFit="1" customWidth="1"/>
    <col min="1796" max="1797" width="12" style="4" customWidth="1"/>
    <col min="1798" max="1798" width="19.8984375" style="4" customWidth="1"/>
    <col min="1799" max="1799" width="15.296875" style="4" customWidth="1"/>
    <col min="1800" max="1800" width="0.5" style="4" customWidth="1"/>
    <col min="1801" max="1801" width="17" style="4" bestFit="1" customWidth="1"/>
    <col min="1802" max="1802" width="3.69921875" style="4" customWidth="1"/>
    <col min="1803" max="1803" width="15.796875" style="4" bestFit="1" customWidth="1"/>
    <col min="1804" max="1804" width="12.69921875" style="4" customWidth="1"/>
    <col min="1805" max="1805" width="11.3984375" style="4" customWidth="1"/>
    <col min="1806" max="1806" width="14.296875" style="4" bestFit="1" customWidth="1"/>
    <col min="1807" max="1807" width="13" style="4" bestFit="1" customWidth="1"/>
    <col min="1808" max="1809" width="8.09765625" style="4" customWidth="1"/>
    <col min="1810" max="2049" width="7.5" style="4"/>
    <col min="2050" max="2050" width="25.5" style="4" customWidth="1"/>
    <col min="2051" max="2051" width="15.296875" style="4" bestFit="1" customWidth="1"/>
    <col min="2052" max="2053" width="12" style="4" customWidth="1"/>
    <col min="2054" max="2054" width="19.8984375" style="4" customWidth="1"/>
    <col min="2055" max="2055" width="15.296875" style="4" customWidth="1"/>
    <col min="2056" max="2056" width="0.5" style="4" customWidth="1"/>
    <col min="2057" max="2057" width="17" style="4" bestFit="1" customWidth="1"/>
    <col min="2058" max="2058" width="3.69921875" style="4" customWidth="1"/>
    <col min="2059" max="2059" width="15.796875" style="4" bestFit="1" customWidth="1"/>
    <col min="2060" max="2060" width="12.69921875" style="4" customWidth="1"/>
    <col min="2061" max="2061" width="11.3984375" style="4" customWidth="1"/>
    <col min="2062" max="2062" width="14.296875" style="4" bestFit="1" customWidth="1"/>
    <col min="2063" max="2063" width="13" style="4" bestFit="1" customWidth="1"/>
    <col min="2064" max="2065" width="8.09765625" style="4" customWidth="1"/>
    <col min="2066" max="2305" width="7.5" style="4"/>
    <col min="2306" max="2306" width="25.5" style="4" customWidth="1"/>
    <col min="2307" max="2307" width="15.296875" style="4" bestFit="1" customWidth="1"/>
    <col min="2308" max="2309" width="12" style="4" customWidth="1"/>
    <col min="2310" max="2310" width="19.8984375" style="4" customWidth="1"/>
    <col min="2311" max="2311" width="15.296875" style="4" customWidth="1"/>
    <col min="2312" max="2312" width="0.5" style="4" customWidth="1"/>
    <col min="2313" max="2313" width="17" style="4" bestFit="1" customWidth="1"/>
    <col min="2314" max="2314" width="3.69921875" style="4" customWidth="1"/>
    <col min="2315" max="2315" width="15.796875" style="4" bestFit="1" customWidth="1"/>
    <col min="2316" max="2316" width="12.69921875" style="4" customWidth="1"/>
    <col min="2317" max="2317" width="11.3984375" style="4" customWidth="1"/>
    <col min="2318" max="2318" width="14.296875" style="4" bestFit="1" customWidth="1"/>
    <col min="2319" max="2319" width="13" style="4" bestFit="1" customWidth="1"/>
    <col min="2320" max="2321" width="8.09765625" style="4" customWidth="1"/>
    <col min="2322" max="2561" width="7.5" style="4"/>
    <col min="2562" max="2562" width="25.5" style="4" customWidth="1"/>
    <col min="2563" max="2563" width="15.296875" style="4" bestFit="1" customWidth="1"/>
    <col min="2564" max="2565" width="12" style="4" customWidth="1"/>
    <col min="2566" max="2566" width="19.8984375" style="4" customWidth="1"/>
    <col min="2567" max="2567" width="15.296875" style="4" customWidth="1"/>
    <col min="2568" max="2568" width="0.5" style="4" customWidth="1"/>
    <col min="2569" max="2569" width="17" style="4" bestFit="1" customWidth="1"/>
    <col min="2570" max="2570" width="3.69921875" style="4" customWidth="1"/>
    <col min="2571" max="2571" width="15.796875" style="4" bestFit="1" customWidth="1"/>
    <col min="2572" max="2572" width="12.69921875" style="4" customWidth="1"/>
    <col min="2573" max="2573" width="11.3984375" style="4" customWidth="1"/>
    <col min="2574" max="2574" width="14.296875" style="4" bestFit="1" customWidth="1"/>
    <col min="2575" max="2575" width="13" style="4" bestFit="1" customWidth="1"/>
    <col min="2576" max="2577" width="8.09765625" style="4" customWidth="1"/>
    <col min="2578" max="2817" width="7.5" style="4"/>
    <col min="2818" max="2818" width="25.5" style="4" customWidth="1"/>
    <col min="2819" max="2819" width="15.296875" style="4" bestFit="1" customWidth="1"/>
    <col min="2820" max="2821" width="12" style="4" customWidth="1"/>
    <col min="2822" max="2822" width="19.8984375" style="4" customWidth="1"/>
    <col min="2823" max="2823" width="15.296875" style="4" customWidth="1"/>
    <col min="2824" max="2824" width="0.5" style="4" customWidth="1"/>
    <col min="2825" max="2825" width="17" style="4" bestFit="1" customWidth="1"/>
    <col min="2826" max="2826" width="3.69921875" style="4" customWidth="1"/>
    <col min="2827" max="2827" width="15.796875" style="4" bestFit="1" customWidth="1"/>
    <col min="2828" max="2828" width="12.69921875" style="4" customWidth="1"/>
    <col min="2829" max="2829" width="11.3984375" style="4" customWidth="1"/>
    <col min="2830" max="2830" width="14.296875" style="4" bestFit="1" customWidth="1"/>
    <col min="2831" max="2831" width="13" style="4" bestFit="1" customWidth="1"/>
    <col min="2832" max="2833" width="8.09765625" style="4" customWidth="1"/>
    <col min="2834" max="3073" width="7.5" style="4"/>
    <col min="3074" max="3074" width="25.5" style="4" customWidth="1"/>
    <col min="3075" max="3075" width="15.296875" style="4" bestFit="1" customWidth="1"/>
    <col min="3076" max="3077" width="12" style="4" customWidth="1"/>
    <col min="3078" max="3078" width="19.8984375" style="4" customWidth="1"/>
    <col min="3079" max="3079" width="15.296875" style="4" customWidth="1"/>
    <col min="3080" max="3080" width="0.5" style="4" customWidth="1"/>
    <col min="3081" max="3081" width="17" style="4" bestFit="1" customWidth="1"/>
    <col min="3082" max="3082" width="3.69921875" style="4" customWidth="1"/>
    <col min="3083" max="3083" width="15.796875" style="4" bestFit="1" customWidth="1"/>
    <col min="3084" max="3084" width="12.69921875" style="4" customWidth="1"/>
    <col min="3085" max="3085" width="11.3984375" style="4" customWidth="1"/>
    <col min="3086" max="3086" width="14.296875" style="4" bestFit="1" customWidth="1"/>
    <col min="3087" max="3087" width="13" style="4" bestFit="1" customWidth="1"/>
    <col min="3088" max="3089" width="8.09765625" style="4" customWidth="1"/>
    <col min="3090" max="3329" width="7.5" style="4"/>
    <col min="3330" max="3330" width="25.5" style="4" customWidth="1"/>
    <col min="3331" max="3331" width="15.296875" style="4" bestFit="1" customWidth="1"/>
    <col min="3332" max="3333" width="12" style="4" customWidth="1"/>
    <col min="3334" max="3334" width="19.8984375" style="4" customWidth="1"/>
    <col min="3335" max="3335" width="15.296875" style="4" customWidth="1"/>
    <col min="3336" max="3336" width="0.5" style="4" customWidth="1"/>
    <col min="3337" max="3337" width="17" style="4" bestFit="1" customWidth="1"/>
    <col min="3338" max="3338" width="3.69921875" style="4" customWidth="1"/>
    <col min="3339" max="3339" width="15.796875" style="4" bestFit="1" customWidth="1"/>
    <col min="3340" max="3340" width="12.69921875" style="4" customWidth="1"/>
    <col min="3341" max="3341" width="11.3984375" style="4" customWidth="1"/>
    <col min="3342" max="3342" width="14.296875" style="4" bestFit="1" customWidth="1"/>
    <col min="3343" max="3343" width="13" style="4" bestFit="1" customWidth="1"/>
    <col min="3344" max="3345" width="8.09765625" style="4" customWidth="1"/>
    <col min="3346" max="3585" width="7.5" style="4"/>
    <col min="3586" max="3586" width="25.5" style="4" customWidth="1"/>
    <col min="3587" max="3587" width="15.296875" style="4" bestFit="1" customWidth="1"/>
    <col min="3588" max="3589" width="12" style="4" customWidth="1"/>
    <col min="3590" max="3590" width="19.8984375" style="4" customWidth="1"/>
    <col min="3591" max="3591" width="15.296875" style="4" customWidth="1"/>
    <col min="3592" max="3592" width="0.5" style="4" customWidth="1"/>
    <col min="3593" max="3593" width="17" style="4" bestFit="1" customWidth="1"/>
    <col min="3594" max="3594" width="3.69921875" style="4" customWidth="1"/>
    <col min="3595" max="3595" width="15.796875" style="4" bestFit="1" customWidth="1"/>
    <col min="3596" max="3596" width="12.69921875" style="4" customWidth="1"/>
    <col min="3597" max="3597" width="11.3984375" style="4" customWidth="1"/>
    <col min="3598" max="3598" width="14.296875" style="4" bestFit="1" customWidth="1"/>
    <col min="3599" max="3599" width="13" style="4" bestFit="1" customWidth="1"/>
    <col min="3600" max="3601" width="8.09765625" style="4" customWidth="1"/>
    <col min="3602" max="3841" width="7.5" style="4"/>
    <col min="3842" max="3842" width="25.5" style="4" customWidth="1"/>
    <col min="3843" max="3843" width="15.296875" style="4" bestFit="1" customWidth="1"/>
    <col min="3844" max="3845" width="12" style="4" customWidth="1"/>
    <col min="3846" max="3846" width="19.8984375" style="4" customWidth="1"/>
    <col min="3847" max="3847" width="15.296875" style="4" customWidth="1"/>
    <col min="3848" max="3848" width="0.5" style="4" customWidth="1"/>
    <col min="3849" max="3849" width="17" style="4" bestFit="1" customWidth="1"/>
    <col min="3850" max="3850" width="3.69921875" style="4" customWidth="1"/>
    <col min="3851" max="3851" width="15.796875" style="4" bestFit="1" customWidth="1"/>
    <col min="3852" max="3852" width="12.69921875" style="4" customWidth="1"/>
    <col min="3853" max="3853" width="11.3984375" style="4" customWidth="1"/>
    <col min="3854" max="3854" width="14.296875" style="4" bestFit="1" customWidth="1"/>
    <col min="3855" max="3855" width="13" style="4" bestFit="1" customWidth="1"/>
    <col min="3856" max="3857" width="8.09765625" style="4" customWidth="1"/>
    <col min="3858" max="4097" width="7.5" style="4"/>
    <col min="4098" max="4098" width="25.5" style="4" customWidth="1"/>
    <col min="4099" max="4099" width="15.296875" style="4" bestFit="1" customWidth="1"/>
    <col min="4100" max="4101" width="12" style="4" customWidth="1"/>
    <col min="4102" max="4102" width="19.8984375" style="4" customWidth="1"/>
    <col min="4103" max="4103" width="15.296875" style="4" customWidth="1"/>
    <col min="4104" max="4104" width="0.5" style="4" customWidth="1"/>
    <col min="4105" max="4105" width="17" style="4" bestFit="1" customWidth="1"/>
    <col min="4106" max="4106" width="3.69921875" style="4" customWidth="1"/>
    <col min="4107" max="4107" width="15.796875" style="4" bestFit="1" customWidth="1"/>
    <col min="4108" max="4108" width="12.69921875" style="4" customWidth="1"/>
    <col min="4109" max="4109" width="11.3984375" style="4" customWidth="1"/>
    <col min="4110" max="4110" width="14.296875" style="4" bestFit="1" customWidth="1"/>
    <col min="4111" max="4111" width="13" style="4" bestFit="1" customWidth="1"/>
    <col min="4112" max="4113" width="8.09765625" style="4" customWidth="1"/>
    <col min="4114" max="4353" width="7.5" style="4"/>
    <col min="4354" max="4354" width="25.5" style="4" customWidth="1"/>
    <col min="4355" max="4355" width="15.296875" style="4" bestFit="1" customWidth="1"/>
    <col min="4356" max="4357" width="12" style="4" customWidth="1"/>
    <col min="4358" max="4358" width="19.8984375" style="4" customWidth="1"/>
    <col min="4359" max="4359" width="15.296875" style="4" customWidth="1"/>
    <col min="4360" max="4360" width="0.5" style="4" customWidth="1"/>
    <col min="4361" max="4361" width="17" style="4" bestFit="1" customWidth="1"/>
    <col min="4362" max="4362" width="3.69921875" style="4" customWidth="1"/>
    <col min="4363" max="4363" width="15.796875" style="4" bestFit="1" customWidth="1"/>
    <col min="4364" max="4364" width="12.69921875" style="4" customWidth="1"/>
    <col min="4365" max="4365" width="11.3984375" style="4" customWidth="1"/>
    <col min="4366" max="4366" width="14.296875" style="4" bestFit="1" customWidth="1"/>
    <col min="4367" max="4367" width="13" style="4" bestFit="1" customWidth="1"/>
    <col min="4368" max="4369" width="8.09765625" style="4" customWidth="1"/>
    <col min="4370" max="4609" width="7.5" style="4"/>
    <col min="4610" max="4610" width="25.5" style="4" customWidth="1"/>
    <col min="4611" max="4611" width="15.296875" style="4" bestFit="1" customWidth="1"/>
    <col min="4612" max="4613" width="12" style="4" customWidth="1"/>
    <col min="4614" max="4614" width="19.8984375" style="4" customWidth="1"/>
    <col min="4615" max="4615" width="15.296875" style="4" customWidth="1"/>
    <col min="4616" max="4616" width="0.5" style="4" customWidth="1"/>
    <col min="4617" max="4617" width="17" style="4" bestFit="1" customWidth="1"/>
    <col min="4618" max="4618" width="3.69921875" style="4" customWidth="1"/>
    <col min="4619" max="4619" width="15.796875" style="4" bestFit="1" customWidth="1"/>
    <col min="4620" max="4620" width="12.69921875" style="4" customWidth="1"/>
    <col min="4621" max="4621" width="11.3984375" style="4" customWidth="1"/>
    <col min="4622" max="4622" width="14.296875" style="4" bestFit="1" customWidth="1"/>
    <col min="4623" max="4623" width="13" style="4" bestFit="1" customWidth="1"/>
    <col min="4624" max="4625" width="8.09765625" style="4" customWidth="1"/>
    <col min="4626" max="4865" width="7.5" style="4"/>
    <col min="4866" max="4866" width="25.5" style="4" customWidth="1"/>
    <col min="4867" max="4867" width="15.296875" style="4" bestFit="1" customWidth="1"/>
    <col min="4868" max="4869" width="12" style="4" customWidth="1"/>
    <col min="4870" max="4870" width="19.8984375" style="4" customWidth="1"/>
    <col min="4871" max="4871" width="15.296875" style="4" customWidth="1"/>
    <col min="4872" max="4872" width="0.5" style="4" customWidth="1"/>
    <col min="4873" max="4873" width="17" style="4" bestFit="1" customWidth="1"/>
    <col min="4874" max="4874" width="3.69921875" style="4" customWidth="1"/>
    <col min="4875" max="4875" width="15.796875" style="4" bestFit="1" customWidth="1"/>
    <col min="4876" max="4876" width="12.69921875" style="4" customWidth="1"/>
    <col min="4877" max="4877" width="11.3984375" style="4" customWidth="1"/>
    <col min="4878" max="4878" width="14.296875" style="4" bestFit="1" customWidth="1"/>
    <col min="4879" max="4879" width="13" style="4" bestFit="1" customWidth="1"/>
    <col min="4880" max="4881" width="8.09765625" style="4" customWidth="1"/>
    <col min="4882" max="5121" width="7.5" style="4"/>
    <col min="5122" max="5122" width="25.5" style="4" customWidth="1"/>
    <col min="5123" max="5123" width="15.296875" style="4" bestFit="1" customWidth="1"/>
    <col min="5124" max="5125" width="12" style="4" customWidth="1"/>
    <col min="5126" max="5126" width="19.8984375" style="4" customWidth="1"/>
    <col min="5127" max="5127" width="15.296875" style="4" customWidth="1"/>
    <col min="5128" max="5128" width="0.5" style="4" customWidth="1"/>
    <col min="5129" max="5129" width="17" style="4" bestFit="1" customWidth="1"/>
    <col min="5130" max="5130" width="3.69921875" style="4" customWidth="1"/>
    <col min="5131" max="5131" width="15.796875" style="4" bestFit="1" customWidth="1"/>
    <col min="5132" max="5132" width="12.69921875" style="4" customWidth="1"/>
    <col min="5133" max="5133" width="11.3984375" style="4" customWidth="1"/>
    <col min="5134" max="5134" width="14.296875" style="4" bestFit="1" customWidth="1"/>
    <col min="5135" max="5135" width="13" style="4" bestFit="1" customWidth="1"/>
    <col min="5136" max="5137" width="8.09765625" style="4" customWidth="1"/>
    <col min="5138" max="5377" width="7.5" style="4"/>
    <col min="5378" max="5378" width="25.5" style="4" customWidth="1"/>
    <col min="5379" max="5379" width="15.296875" style="4" bestFit="1" customWidth="1"/>
    <col min="5380" max="5381" width="12" style="4" customWidth="1"/>
    <col min="5382" max="5382" width="19.8984375" style="4" customWidth="1"/>
    <col min="5383" max="5383" width="15.296875" style="4" customWidth="1"/>
    <col min="5384" max="5384" width="0.5" style="4" customWidth="1"/>
    <col min="5385" max="5385" width="17" style="4" bestFit="1" customWidth="1"/>
    <col min="5386" max="5386" width="3.69921875" style="4" customWidth="1"/>
    <col min="5387" max="5387" width="15.796875" style="4" bestFit="1" customWidth="1"/>
    <col min="5388" max="5388" width="12.69921875" style="4" customWidth="1"/>
    <col min="5389" max="5389" width="11.3984375" style="4" customWidth="1"/>
    <col min="5390" max="5390" width="14.296875" style="4" bestFit="1" customWidth="1"/>
    <col min="5391" max="5391" width="13" style="4" bestFit="1" customWidth="1"/>
    <col min="5392" max="5393" width="8.09765625" style="4" customWidth="1"/>
    <col min="5394" max="5633" width="7.5" style="4"/>
    <col min="5634" max="5634" width="25.5" style="4" customWidth="1"/>
    <col min="5635" max="5635" width="15.296875" style="4" bestFit="1" customWidth="1"/>
    <col min="5636" max="5637" width="12" style="4" customWidth="1"/>
    <col min="5638" max="5638" width="19.8984375" style="4" customWidth="1"/>
    <col min="5639" max="5639" width="15.296875" style="4" customWidth="1"/>
    <col min="5640" max="5640" width="0.5" style="4" customWidth="1"/>
    <col min="5641" max="5641" width="17" style="4" bestFit="1" customWidth="1"/>
    <col min="5642" max="5642" width="3.69921875" style="4" customWidth="1"/>
    <col min="5643" max="5643" width="15.796875" style="4" bestFit="1" customWidth="1"/>
    <col min="5644" max="5644" width="12.69921875" style="4" customWidth="1"/>
    <col min="5645" max="5645" width="11.3984375" style="4" customWidth="1"/>
    <col min="5646" max="5646" width="14.296875" style="4" bestFit="1" customWidth="1"/>
    <col min="5647" max="5647" width="13" style="4" bestFit="1" customWidth="1"/>
    <col min="5648" max="5649" width="8.09765625" style="4" customWidth="1"/>
    <col min="5650" max="5889" width="7.5" style="4"/>
    <col min="5890" max="5890" width="25.5" style="4" customWidth="1"/>
    <col min="5891" max="5891" width="15.296875" style="4" bestFit="1" customWidth="1"/>
    <col min="5892" max="5893" width="12" style="4" customWidth="1"/>
    <col min="5894" max="5894" width="19.8984375" style="4" customWidth="1"/>
    <col min="5895" max="5895" width="15.296875" style="4" customWidth="1"/>
    <col min="5896" max="5896" width="0.5" style="4" customWidth="1"/>
    <col min="5897" max="5897" width="17" style="4" bestFit="1" customWidth="1"/>
    <col min="5898" max="5898" width="3.69921875" style="4" customWidth="1"/>
    <col min="5899" max="5899" width="15.796875" style="4" bestFit="1" customWidth="1"/>
    <col min="5900" max="5900" width="12.69921875" style="4" customWidth="1"/>
    <col min="5901" max="5901" width="11.3984375" style="4" customWidth="1"/>
    <col min="5902" max="5902" width="14.296875" style="4" bestFit="1" customWidth="1"/>
    <col min="5903" max="5903" width="13" style="4" bestFit="1" customWidth="1"/>
    <col min="5904" max="5905" width="8.09765625" style="4" customWidth="1"/>
    <col min="5906" max="6145" width="7.5" style="4"/>
    <col min="6146" max="6146" width="25.5" style="4" customWidth="1"/>
    <col min="6147" max="6147" width="15.296875" style="4" bestFit="1" customWidth="1"/>
    <col min="6148" max="6149" width="12" style="4" customWidth="1"/>
    <col min="6150" max="6150" width="19.8984375" style="4" customWidth="1"/>
    <col min="6151" max="6151" width="15.296875" style="4" customWidth="1"/>
    <col min="6152" max="6152" width="0.5" style="4" customWidth="1"/>
    <col min="6153" max="6153" width="17" style="4" bestFit="1" customWidth="1"/>
    <col min="6154" max="6154" width="3.69921875" style="4" customWidth="1"/>
    <col min="6155" max="6155" width="15.796875" style="4" bestFit="1" customWidth="1"/>
    <col min="6156" max="6156" width="12.69921875" style="4" customWidth="1"/>
    <col min="6157" max="6157" width="11.3984375" style="4" customWidth="1"/>
    <col min="6158" max="6158" width="14.296875" style="4" bestFit="1" customWidth="1"/>
    <col min="6159" max="6159" width="13" style="4" bestFit="1" customWidth="1"/>
    <col min="6160" max="6161" width="8.09765625" style="4" customWidth="1"/>
    <col min="6162" max="6401" width="7.5" style="4"/>
    <col min="6402" max="6402" width="25.5" style="4" customWidth="1"/>
    <col min="6403" max="6403" width="15.296875" style="4" bestFit="1" customWidth="1"/>
    <col min="6404" max="6405" width="12" style="4" customWidth="1"/>
    <col min="6406" max="6406" width="19.8984375" style="4" customWidth="1"/>
    <col min="6407" max="6407" width="15.296875" style="4" customWidth="1"/>
    <col min="6408" max="6408" width="0.5" style="4" customWidth="1"/>
    <col min="6409" max="6409" width="17" style="4" bestFit="1" customWidth="1"/>
    <col min="6410" max="6410" width="3.69921875" style="4" customWidth="1"/>
    <col min="6411" max="6411" width="15.796875" style="4" bestFit="1" customWidth="1"/>
    <col min="6412" max="6412" width="12.69921875" style="4" customWidth="1"/>
    <col min="6413" max="6413" width="11.3984375" style="4" customWidth="1"/>
    <col min="6414" max="6414" width="14.296875" style="4" bestFit="1" customWidth="1"/>
    <col min="6415" max="6415" width="13" style="4" bestFit="1" customWidth="1"/>
    <col min="6416" max="6417" width="8.09765625" style="4" customWidth="1"/>
    <col min="6418" max="6657" width="7.5" style="4"/>
    <col min="6658" max="6658" width="25.5" style="4" customWidth="1"/>
    <col min="6659" max="6659" width="15.296875" style="4" bestFit="1" customWidth="1"/>
    <col min="6660" max="6661" width="12" style="4" customWidth="1"/>
    <col min="6662" max="6662" width="19.8984375" style="4" customWidth="1"/>
    <col min="6663" max="6663" width="15.296875" style="4" customWidth="1"/>
    <col min="6664" max="6664" width="0.5" style="4" customWidth="1"/>
    <col min="6665" max="6665" width="17" style="4" bestFit="1" customWidth="1"/>
    <col min="6666" max="6666" width="3.69921875" style="4" customWidth="1"/>
    <col min="6667" max="6667" width="15.796875" style="4" bestFit="1" customWidth="1"/>
    <col min="6668" max="6668" width="12.69921875" style="4" customWidth="1"/>
    <col min="6669" max="6669" width="11.3984375" style="4" customWidth="1"/>
    <col min="6670" max="6670" width="14.296875" style="4" bestFit="1" customWidth="1"/>
    <col min="6671" max="6671" width="13" style="4" bestFit="1" customWidth="1"/>
    <col min="6672" max="6673" width="8.09765625" style="4" customWidth="1"/>
    <col min="6674" max="6913" width="7.5" style="4"/>
    <col min="6914" max="6914" width="25.5" style="4" customWidth="1"/>
    <col min="6915" max="6915" width="15.296875" style="4" bestFit="1" customWidth="1"/>
    <col min="6916" max="6917" width="12" style="4" customWidth="1"/>
    <col min="6918" max="6918" width="19.8984375" style="4" customWidth="1"/>
    <col min="6919" max="6919" width="15.296875" style="4" customWidth="1"/>
    <col min="6920" max="6920" width="0.5" style="4" customWidth="1"/>
    <col min="6921" max="6921" width="17" style="4" bestFit="1" customWidth="1"/>
    <col min="6922" max="6922" width="3.69921875" style="4" customWidth="1"/>
    <col min="6923" max="6923" width="15.796875" style="4" bestFit="1" customWidth="1"/>
    <col min="6924" max="6924" width="12.69921875" style="4" customWidth="1"/>
    <col min="6925" max="6925" width="11.3984375" style="4" customWidth="1"/>
    <col min="6926" max="6926" width="14.296875" style="4" bestFit="1" customWidth="1"/>
    <col min="6927" max="6927" width="13" style="4" bestFit="1" customWidth="1"/>
    <col min="6928" max="6929" width="8.09765625" style="4" customWidth="1"/>
    <col min="6930" max="7169" width="7.5" style="4"/>
    <col min="7170" max="7170" width="25.5" style="4" customWidth="1"/>
    <col min="7171" max="7171" width="15.296875" style="4" bestFit="1" customWidth="1"/>
    <col min="7172" max="7173" width="12" style="4" customWidth="1"/>
    <col min="7174" max="7174" width="19.8984375" style="4" customWidth="1"/>
    <col min="7175" max="7175" width="15.296875" style="4" customWidth="1"/>
    <col min="7176" max="7176" width="0.5" style="4" customWidth="1"/>
    <col min="7177" max="7177" width="17" style="4" bestFit="1" customWidth="1"/>
    <col min="7178" max="7178" width="3.69921875" style="4" customWidth="1"/>
    <col min="7179" max="7179" width="15.796875" style="4" bestFit="1" customWidth="1"/>
    <col min="7180" max="7180" width="12.69921875" style="4" customWidth="1"/>
    <col min="7181" max="7181" width="11.3984375" style="4" customWidth="1"/>
    <col min="7182" max="7182" width="14.296875" style="4" bestFit="1" customWidth="1"/>
    <col min="7183" max="7183" width="13" style="4" bestFit="1" customWidth="1"/>
    <col min="7184" max="7185" width="8.09765625" style="4" customWidth="1"/>
    <col min="7186" max="7425" width="7.5" style="4"/>
    <col min="7426" max="7426" width="25.5" style="4" customWidth="1"/>
    <col min="7427" max="7427" width="15.296875" style="4" bestFit="1" customWidth="1"/>
    <col min="7428" max="7429" width="12" style="4" customWidth="1"/>
    <col min="7430" max="7430" width="19.8984375" style="4" customWidth="1"/>
    <col min="7431" max="7431" width="15.296875" style="4" customWidth="1"/>
    <col min="7432" max="7432" width="0.5" style="4" customWidth="1"/>
    <col min="7433" max="7433" width="17" style="4" bestFit="1" customWidth="1"/>
    <col min="7434" max="7434" width="3.69921875" style="4" customWidth="1"/>
    <col min="7435" max="7435" width="15.796875" style="4" bestFit="1" customWidth="1"/>
    <col min="7436" max="7436" width="12.69921875" style="4" customWidth="1"/>
    <col min="7437" max="7437" width="11.3984375" style="4" customWidth="1"/>
    <col min="7438" max="7438" width="14.296875" style="4" bestFit="1" customWidth="1"/>
    <col min="7439" max="7439" width="13" style="4" bestFit="1" customWidth="1"/>
    <col min="7440" max="7441" width="8.09765625" style="4" customWidth="1"/>
    <col min="7442" max="7681" width="7.5" style="4"/>
    <col min="7682" max="7682" width="25.5" style="4" customWidth="1"/>
    <col min="7683" max="7683" width="15.296875" style="4" bestFit="1" customWidth="1"/>
    <col min="7684" max="7685" width="12" style="4" customWidth="1"/>
    <col min="7686" max="7686" width="19.8984375" style="4" customWidth="1"/>
    <col min="7687" max="7687" width="15.296875" style="4" customWidth="1"/>
    <col min="7688" max="7688" width="0.5" style="4" customWidth="1"/>
    <col min="7689" max="7689" width="17" style="4" bestFit="1" customWidth="1"/>
    <col min="7690" max="7690" width="3.69921875" style="4" customWidth="1"/>
    <col min="7691" max="7691" width="15.796875" style="4" bestFit="1" customWidth="1"/>
    <col min="7692" max="7692" width="12.69921875" style="4" customWidth="1"/>
    <col min="7693" max="7693" width="11.3984375" style="4" customWidth="1"/>
    <col min="7694" max="7694" width="14.296875" style="4" bestFit="1" customWidth="1"/>
    <col min="7695" max="7695" width="13" style="4" bestFit="1" customWidth="1"/>
    <col min="7696" max="7697" width="8.09765625" style="4" customWidth="1"/>
    <col min="7698" max="7937" width="7.5" style="4"/>
    <col min="7938" max="7938" width="25.5" style="4" customWidth="1"/>
    <col min="7939" max="7939" width="15.296875" style="4" bestFit="1" customWidth="1"/>
    <col min="7940" max="7941" width="12" style="4" customWidth="1"/>
    <col min="7942" max="7942" width="19.8984375" style="4" customWidth="1"/>
    <col min="7943" max="7943" width="15.296875" style="4" customWidth="1"/>
    <col min="7944" max="7944" width="0.5" style="4" customWidth="1"/>
    <col min="7945" max="7945" width="17" style="4" bestFit="1" customWidth="1"/>
    <col min="7946" max="7946" width="3.69921875" style="4" customWidth="1"/>
    <col min="7947" max="7947" width="15.796875" style="4" bestFit="1" customWidth="1"/>
    <col min="7948" max="7948" width="12.69921875" style="4" customWidth="1"/>
    <col min="7949" max="7949" width="11.3984375" style="4" customWidth="1"/>
    <col min="7950" max="7950" width="14.296875" style="4" bestFit="1" customWidth="1"/>
    <col min="7951" max="7951" width="13" style="4" bestFit="1" customWidth="1"/>
    <col min="7952" max="7953" width="8.09765625" style="4" customWidth="1"/>
    <col min="7954" max="8193" width="7.5" style="4"/>
    <col min="8194" max="8194" width="25.5" style="4" customWidth="1"/>
    <col min="8195" max="8195" width="15.296875" style="4" bestFit="1" customWidth="1"/>
    <col min="8196" max="8197" width="12" style="4" customWidth="1"/>
    <col min="8198" max="8198" width="19.8984375" style="4" customWidth="1"/>
    <col min="8199" max="8199" width="15.296875" style="4" customWidth="1"/>
    <col min="8200" max="8200" width="0.5" style="4" customWidth="1"/>
    <col min="8201" max="8201" width="17" style="4" bestFit="1" customWidth="1"/>
    <col min="8202" max="8202" width="3.69921875" style="4" customWidth="1"/>
    <col min="8203" max="8203" width="15.796875" style="4" bestFit="1" customWidth="1"/>
    <col min="8204" max="8204" width="12.69921875" style="4" customWidth="1"/>
    <col min="8205" max="8205" width="11.3984375" style="4" customWidth="1"/>
    <col min="8206" max="8206" width="14.296875" style="4" bestFit="1" customWidth="1"/>
    <col min="8207" max="8207" width="13" style="4" bestFit="1" customWidth="1"/>
    <col min="8208" max="8209" width="8.09765625" style="4" customWidth="1"/>
    <col min="8210" max="8449" width="7.5" style="4"/>
    <col min="8450" max="8450" width="25.5" style="4" customWidth="1"/>
    <col min="8451" max="8451" width="15.296875" style="4" bestFit="1" customWidth="1"/>
    <col min="8452" max="8453" width="12" style="4" customWidth="1"/>
    <col min="8454" max="8454" width="19.8984375" style="4" customWidth="1"/>
    <col min="8455" max="8455" width="15.296875" style="4" customWidth="1"/>
    <col min="8456" max="8456" width="0.5" style="4" customWidth="1"/>
    <col min="8457" max="8457" width="17" style="4" bestFit="1" customWidth="1"/>
    <col min="8458" max="8458" width="3.69921875" style="4" customWidth="1"/>
    <col min="8459" max="8459" width="15.796875" style="4" bestFit="1" customWidth="1"/>
    <col min="8460" max="8460" width="12.69921875" style="4" customWidth="1"/>
    <col min="8461" max="8461" width="11.3984375" style="4" customWidth="1"/>
    <col min="8462" max="8462" width="14.296875" style="4" bestFit="1" customWidth="1"/>
    <col min="8463" max="8463" width="13" style="4" bestFit="1" customWidth="1"/>
    <col min="8464" max="8465" width="8.09765625" style="4" customWidth="1"/>
    <col min="8466" max="8705" width="7.5" style="4"/>
    <col min="8706" max="8706" width="25.5" style="4" customWidth="1"/>
    <col min="8707" max="8707" width="15.296875" style="4" bestFit="1" customWidth="1"/>
    <col min="8708" max="8709" width="12" style="4" customWidth="1"/>
    <col min="8710" max="8710" width="19.8984375" style="4" customWidth="1"/>
    <col min="8711" max="8711" width="15.296875" style="4" customWidth="1"/>
    <col min="8712" max="8712" width="0.5" style="4" customWidth="1"/>
    <col min="8713" max="8713" width="17" style="4" bestFit="1" customWidth="1"/>
    <col min="8714" max="8714" width="3.69921875" style="4" customWidth="1"/>
    <col min="8715" max="8715" width="15.796875" style="4" bestFit="1" customWidth="1"/>
    <col min="8716" max="8716" width="12.69921875" style="4" customWidth="1"/>
    <col min="8717" max="8717" width="11.3984375" style="4" customWidth="1"/>
    <col min="8718" max="8718" width="14.296875" style="4" bestFit="1" customWidth="1"/>
    <col min="8719" max="8719" width="13" style="4" bestFit="1" customWidth="1"/>
    <col min="8720" max="8721" width="8.09765625" style="4" customWidth="1"/>
    <col min="8722" max="8961" width="7.5" style="4"/>
    <col min="8962" max="8962" width="25.5" style="4" customWidth="1"/>
    <col min="8963" max="8963" width="15.296875" style="4" bestFit="1" customWidth="1"/>
    <col min="8964" max="8965" width="12" style="4" customWidth="1"/>
    <col min="8966" max="8966" width="19.8984375" style="4" customWidth="1"/>
    <col min="8967" max="8967" width="15.296875" style="4" customWidth="1"/>
    <col min="8968" max="8968" width="0.5" style="4" customWidth="1"/>
    <col min="8969" max="8969" width="17" style="4" bestFit="1" customWidth="1"/>
    <col min="8970" max="8970" width="3.69921875" style="4" customWidth="1"/>
    <col min="8971" max="8971" width="15.796875" style="4" bestFit="1" customWidth="1"/>
    <col min="8972" max="8972" width="12.69921875" style="4" customWidth="1"/>
    <col min="8973" max="8973" width="11.3984375" style="4" customWidth="1"/>
    <col min="8974" max="8974" width="14.296875" style="4" bestFit="1" customWidth="1"/>
    <col min="8975" max="8975" width="13" style="4" bestFit="1" customWidth="1"/>
    <col min="8976" max="8977" width="8.09765625" style="4" customWidth="1"/>
    <col min="8978" max="9217" width="7.5" style="4"/>
    <col min="9218" max="9218" width="25.5" style="4" customWidth="1"/>
    <col min="9219" max="9219" width="15.296875" style="4" bestFit="1" customWidth="1"/>
    <col min="9220" max="9221" width="12" style="4" customWidth="1"/>
    <col min="9222" max="9222" width="19.8984375" style="4" customWidth="1"/>
    <col min="9223" max="9223" width="15.296875" style="4" customWidth="1"/>
    <col min="9224" max="9224" width="0.5" style="4" customWidth="1"/>
    <col min="9225" max="9225" width="17" style="4" bestFit="1" customWidth="1"/>
    <col min="9226" max="9226" width="3.69921875" style="4" customWidth="1"/>
    <col min="9227" max="9227" width="15.796875" style="4" bestFit="1" customWidth="1"/>
    <col min="9228" max="9228" width="12.69921875" style="4" customWidth="1"/>
    <col min="9229" max="9229" width="11.3984375" style="4" customWidth="1"/>
    <col min="9230" max="9230" width="14.296875" style="4" bestFit="1" customWidth="1"/>
    <col min="9231" max="9231" width="13" style="4" bestFit="1" customWidth="1"/>
    <col min="9232" max="9233" width="8.09765625" style="4" customWidth="1"/>
    <col min="9234" max="9473" width="7.5" style="4"/>
    <col min="9474" max="9474" width="25.5" style="4" customWidth="1"/>
    <col min="9475" max="9475" width="15.296875" style="4" bestFit="1" customWidth="1"/>
    <col min="9476" max="9477" width="12" style="4" customWidth="1"/>
    <col min="9478" max="9478" width="19.8984375" style="4" customWidth="1"/>
    <col min="9479" max="9479" width="15.296875" style="4" customWidth="1"/>
    <col min="9480" max="9480" width="0.5" style="4" customWidth="1"/>
    <col min="9481" max="9481" width="17" style="4" bestFit="1" customWidth="1"/>
    <col min="9482" max="9482" width="3.69921875" style="4" customWidth="1"/>
    <col min="9483" max="9483" width="15.796875" style="4" bestFit="1" customWidth="1"/>
    <col min="9484" max="9484" width="12.69921875" style="4" customWidth="1"/>
    <col min="9485" max="9485" width="11.3984375" style="4" customWidth="1"/>
    <col min="9486" max="9486" width="14.296875" style="4" bestFit="1" customWidth="1"/>
    <col min="9487" max="9487" width="13" style="4" bestFit="1" customWidth="1"/>
    <col min="9488" max="9489" width="8.09765625" style="4" customWidth="1"/>
    <col min="9490" max="9729" width="7.5" style="4"/>
    <col min="9730" max="9730" width="25.5" style="4" customWidth="1"/>
    <col min="9731" max="9731" width="15.296875" style="4" bestFit="1" customWidth="1"/>
    <col min="9732" max="9733" width="12" style="4" customWidth="1"/>
    <col min="9734" max="9734" width="19.8984375" style="4" customWidth="1"/>
    <col min="9735" max="9735" width="15.296875" style="4" customWidth="1"/>
    <col min="9736" max="9736" width="0.5" style="4" customWidth="1"/>
    <col min="9737" max="9737" width="17" style="4" bestFit="1" customWidth="1"/>
    <col min="9738" max="9738" width="3.69921875" style="4" customWidth="1"/>
    <col min="9739" max="9739" width="15.796875" style="4" bestFit="1" customWidth="1"/>
    <col min="9740" max="9740" width="12.69921875" style="4" customWidth="1"/>
    <col min="9741" max="9741" width="11.3984375" style="4" customWidth="1"/>
    <col min="9742" max="9742" width="14.296875" style="4" bestFit="1" customWidth="1"/>
    <col min="9743" max="9743" width="13" style="4" bestFit="1" customWidth="1"/>
    <col min="9744" max="9745" width="8.09765625" style="4" customWidth="1"/>
    <col min="9746" max="9985" width="7.5" style="4"/>
    <col min="9986" max="9986" width="25.5" style="4" customWidth="1"/>
    <col min="9987" max="9987" width="15.296875" style="4" bestFit="1" customWidth="1"/>
    <col min="9988" max="9989" width="12" style="4" customWidth="1"/>
    <col min="9990" max="9990" width="19.8984375" style="4" customWidth="1"/>
    <col min="9991" max="9991" width="15.296875" style="4" customWidth="1"/>
    <col min="9992" max="9992" width="0.5" style="4" customWidth="1"/>
    <col min="9993" max="9993" width="17" style="4" bestFit="1" customWidth="1"/>
    <col min="9994" max="9994" width="3.69921875" style="4" customWidth="1"/>
    <col min="9995" max="9995" width="15.796875" style="4" bestFit="1" customWidth="1"/>
    <col min="9996" max="9996" width="12.69921875" style="4" customWidth="1"/>
    <col min="9997" max="9997" width="11.3984375" style="4" customWidth="1"/>
    <col min="9998" max="9998" width="14.296875" style="4" bestFit="1" customWidth="1"/>
    <col min="9999" max="9999" width="13" style="4" bestFit="1" customWidth="1"/>
    <col min="10000" max="10001" width="8.09765625" style="4" customWidth="1"/>
    <col min="10002" max="10241" width="7.5" style="4"/>
    <col min="10242" max="10242" width="25.5" style="4" customWidth="1"/>
    <col min="10243" max="10243" width="15.296875" style="4" bestFit="1" customWidth="1"/>
    <col min="10244" max="10245" width="12" style="4" customWidth="1"/>
    <col min="10246" max="10246" width="19.8984375" style="4" customWidth="1"/>
    <col min="10247" max="10247" width="15.296875" style="4" customWidth="1"/>
    <col min="10248" max="10248" width="0.5" style="4" customWidth="1"/>
    <col min="10249" max="10249" width="17" style="4" bestFit="1" customWidth="1"/>
    <col min="10250" max="10250" width="3.69921875" style="4" customWidth="1"/>
    <col min="10251" max="10251" width="15.796875" style="4" bestFit="1" customWidth="1"/>
    <col min="10252" max="10252" width="12.69921875" style="4" customWidth="1"/>
    <col min="10253" max="10253" width="11.3984375" style="4" customWidth="1"/>
    <col min="10254" max="10254" width="14.296875" style="4" bestFit="1" customWidth="1"/>
    <col min="10255" max="10255" width="13" style="4" bestFit="1" customWidth="1"/>
    <col min="10256" max="10257" width="8.09765625" style="4" customWidth="1"/>
    <col min="10258" max="10497" width="7.5" style="4"/>
    <col min="10498" max="10498" width="25.5" style="4" customWidth="1"/>
    <col min="10499" max="10499" width="15.296875" style="4" bestFit="1" customWidth="1"/>
    <col min="10500" max="10501" width="12" style="4" customWidth="1"/>
    <col min="10502" max="10502" width="19.8984375" style="4" customWidth="1"/>
    <col min="10503" max="10503" width="15.296875" style="4" customWidth="1"/>
    <col min="10504" max="10504" width="0.5" style="4" customWidth="1"/>
    <col min="10505" max="10505" width="17" style="4" bestFit="1" customWidth="1"/>
    <col min="10506" max="10506" width="3.69921875" style="4" customWidth="1"/>
    <col min="10507" max="10507" width="15.796875" style="4" bestFit="1" customWidth="1"/>
    <col min="10508" max="10508" width="12.69921875" style="4" customWidth="1"/>
    <col min="10509" max="10509" width="11.3984375" style="4" customWidth="1"/>
    <col min="10510" max="10510" width="14.296875" style="4" bestFit="1" customWidth="1"/>
    <col min="10511" max="10511" width="13" style="4" bestFit="1" customWidth="1"/>
    <col min="10512" max="10513" width="8.09765625" style="4" customWidth="1"/>
    <col min="10514" max="10753" width="7.5" style="4"/>
    <col min="10754" max="10754" width="25.5" style="4" customWidth="1"/>
    <col min="10755" max="10755" width="15.296875" style="4" bestFit="1" customWidth="1"/>
    <col min="10756" max="10757" width="12" style="4" customWidth="1"/>
    <col min="10758" max="10758" width="19.8984375" style="4" customWidth="1"/>
    <col min="10759" max="10759" width="15.296875" style="4" customWidth="1"/>
    <col min="10760" max="10760" width="0.5" style="4" customWidth="1"/>
    <col min="10761" max="10761" width="17" style="4" bestFit="1" customWidth="1"/>
    <col min="10762" max="10762" width="3.69921875" style="4" customWidth="1"/>
    <col min="10763" max="10763" width="15.796875" style="4" bestFit="1" customWidth="1"/>
    <col min="10764" max="10764" width="12.69921875" style="4" customWidth="1"/>
    <col min="10765" max="10765" width="11.3984375" style="4" customWidth="1"/>
    <col min="10766" max="10766" width="14.296875" style="4" bestFit="1" customWidth="1"/>
    <col min="10767" max="10767" width="13" style="4" bestFit="1" customWidth="1"/>
    <col min="10768" max="10769" width="8.09765625" style="4" customWidth="1"/>
    <col min="10770" max="11009" width="7.5" style="4"/>
    <col min="11010" max="11010" width="25.5" style="4" customWidth="1"/>
    <col min="11011" max="11011" width="15.296875" style="4" bestFit="1" customWidth="1"/>
    <col min="11012" max="11013" width="12" style="4" customWidth="1"/>
    <col min="11014" max="11014" width="19.8984375" style="4" customWidth="1"/>
    <col min="11015" max="11015" width="15.296875" style="4" customWidth="1"/>
    <col min="11016" max="11016" width="0.5" style="4" customWidth="1"/>
    <col min="11017" max="11017" width="17" style="4" bestFit="1" customWidth="1"/>
    <col min="11018" max="11018" width="3.69921875" style="4" customWidth="1"/>
    <col min="11019" max="11019" width="15.796875" style="4" bestFit="1" customWidth="1"/>
    <col min="11020" max="11020" width="12.69921875" style="4" customWidth="1"/>
    <col min="11021" max="11021" width="11.3984375" style="4" customWidth="1"/>
    <col min="11022" max="11022" width="14.296875" style="4" bestFit="1" customWidth="1"/>
    <col min="11023" max="11023" width="13" style="4" bestFit="1" customWidth="1"/>
    <col min="11024" max="11025" width="8.09765625" style="4" customWidth="1"/>
    <col min="11026" max="11265" width="7.5" style="4"/>
    <col min="11266" max="11266" width="25.5" style="4" customWidth="1"/>
    <col min="11267" max="11267" width="15.296875" style="4" bestFit="1" customWidth="1"/>
    <col min="11268" max="11269" width="12" style="4" customWidth="1"/>
    <col min="11270" max="11270" width="19.8984375" style="4" customWidth="1"/>
    <col min="11271" max="11271" width="15.296875" style="4" customWidth="1"/>
    <col min="11272" max="11272" width="0.5" style="4" customWidth="1"/>
    <col min="11273" max="11273" width="17" style="4" bestFit="1" customWidth="1"/>
    <col min="11274" max="11274" width="3.69921875" style="4" customWidth="1"/>
    <col min="11275" max="11275" width="15.796875" style="4" bestFit="1" customWidth="1"/>
    <col min="11276" max="11276" width="12.69921875" style="4" customWidth="1"/>
    <col min="11277" max="11277" width="11.3984375" style="4" customWidth="1"/>
    <col min="11278" max="11278" width="14.296875" style="4" bestFit="1" customWidth="1"/>
    <col min="11279" max="11279" width="13" style="4" bestFit="1" customWidth="1"/>
    <col min="11280" max="11281" width="8.09765625" style="4" customWidth="1"/>
    <col min="11282" max="11521" width="7.5" style="4"/>
    <col min="11522" max="11522" width="25.5" style="4" customWidth="1"/>
    <col min="11523" max="11523" width="15.296875" style="4" bestFit="1" customWidth="1"/>
    <col min="11524" max="11525" width="12" style="4" customWidth="1"/>
    <col min="11526" max="11526" width="19.8984375" style="4" customWidth="1"/>
    <col min="11527" max="11527" width="15.296875" style="4" customWidth="1"/>
    <col min="11528" max="11528" width="0.5" style="4" customWidth="1"/>
    <col min="11529" max="11529" width="17" style="4" bestFit="1" customWidth="1"/>
    <col min="11530" max="11530" width="3.69921875" style="4" customWidth="1"/>
    <col min="11531" max="11531" width="15.796875" style="4" bestFit="1" customWidth="1"/>
    <col min="11532" max="11532" width="12.69921875" style="4" customWidth="1"/>
    <col min="11533" max="11533" width="11.3984375" style="4" customWidth="1"/>
    <col min="11534" max="11534" width="14.296875" style="4" bestFit="1" customWidth="1"/>
    <col min="11535" max="11535" width="13" style="4" bestFit="1" customWidth="1"/>
    <col min="11536" max="11537" width="8.09765625" style="4" customWidth="1"/>
    <col min="11538" max="11777" width="7.5" style="4"/>
    <col min="11778" max="11778" width="25.5" style="4" customWidth="1"/>
    <col min="11779" max="11779" width="15.296875" style="4" bestFit="1" customWidth="1"/>
    <col min="11780" max="11781" width="12" style="4" customWidth="1"/>
    <col min="11782" max="11782" width="19.8984375" style="4" customWidth="1"/>
    <col min="11783" max="11783" width="15.296875" style="4" customWidth="1"/>
    <col min="11784" max="11784" width="0.5" style="4" customWidth="1"/>
    <col min="11785" max="11785" width="17" style="4" bestFit="1" customWidth="1"/>
    <col min="11786" max="11786" width="3.69921875" style="4" customWidth="1"/>
    <col min="11787" max="11787" width="15.796875" style="4" bestFit="1" customWidth="1"/>
    <col min="11788" max="11788" width="12.69921875" style="4" customWidth="1"/>
    <col min="11789" max="11789" width="11.3984375" style="4" customWidth="1"/>
    <col min="11790" max="11790" width="14.296875" style="4" bestFit="1" customWidth="1"/>
    <col min="11791" max="11791" width="13" style="4" bestFit="1" customWidth="1"/>
    <col min="11792" max="11793" width="8.09765625" style="4" customWidth="1"/>
    <col min="11794" max="12033" width="7.5" style="4"/>
    <col min="12034" max="12034" width="25.5" style="4" customWidth="1"/>
    <col min="12035" max="12035" width="15.296875" style="4" bestFit="1" customWidth="1"/>
    <col min="12036" max="12037" width="12" style="4" customWidth="1"/>
    <col min="12038" max="12038" width="19.8984375" style="4" customWidth="1"/>
    <col min="12039" max="12039" width="15.296875" style="4" customWidth="1"/>
    <col min="12040" max="12040" width="0.5" style="4" customWidth="1"/>
    <col min="12041" max="12041" width="17" style="4" bestFit="1" customWidth="1"/>
    <col min="12042" max="12042" width="3.69921875" style="4" customWidth="1"/>
    <col min="12043" max="12043" width="15.796875" style="4" bestFit="1" customWidth="1"/>
    <col min="12044" max="12044" width="12.69921875" style="4" customWidth="1"/>
    <col min="12045" max="12045" width="11.3984375" style="4" customWidth="1"/>
    <col min="12046" max="12046" width="14.296875" style="4" bestFit="1" customWidth="1"/>
    <col min="12047" max="12047" width="13" style="4" bestFit="1" customWidth="1"/>
    <col min="12048" max="12049" width="8.09765625" style="4" customWidth="1"/>
    <col min="12050" max="12289" width="7.5" style="4"/>
    <col min="12290" max="12290" width="25.5" style="4" customWidth="1"/>
    <col min="12291" max="12291" width="15.296875" style="4" bestFit="1" customWidth="1"/>
    <col min="12292" max="12293" width="12" style="4" customWidth="1"/>
    <col min="12294" max="12294" width="19.8984375" style="4" customWidth="1"/>
    <col min="12295" max="12295" width="15.296875" style="4" customWidth="1"/>
    <col min="12296" max="12296" width="0.5" style="4" customWidth="1"/>
    <col min="12297" max="12297" width="17" style="4" bestFit="1" customWidth="1"/>
    <col min="12298" max="12298" width="3.69921875" style="4" customWidth="1"/>
    <col min="12299" max="12299" width="15.796875" style="4" bestFit="1" customWidth="1"/>
    <col min="12300" max="12300" width="12.69921875" style="4" customWidth="1"/>
    <col min="12301" max="12301" width="11.3984375" style="4" customWidth="1"/>
    <col min="12302" max="12302" width="14.296875" style="4" bestFit="1" customWidth="1"/>
    <col min="12303" max="12303" width="13" style="4" bestFit="1" customWidth="1"/>
    <col min="12304" max="12305" width="8.09765625" style="4" customWidth="1"/>
    <col min="12306" max="12545" width="7.5" style="4"/>
    <col min="12546" max="12546" width="25.5" style="4" customWidth="1"/>
    <col min="12547" max="12547" width="15.296875" style="4" bestFit="1" customWidth="1"/>
    <col min="12548" max="12549" width="12" style="4" customWidth="1"/>
    <col min="12550" max="12550" width="19.8984375" style="4" customWidth="1"/>
    <col min="12551" max="12551" width="15.296875" style="4" customWidth="1"/>
    <col min="12552" max="12552" width="0.5" style="4" customWidth="1"/>
    <col min="12553" max="12553" width="17" style="4" bestFit="1" customWidth="1"/>
    <col min="12554" max="12554" width="3.69921875" style="4" customWidth="1"/>
    <col min="12555" max="12555" width="15.796875" style="4" bestFit="1" customWidth="1"/>
    <col min="12556" max="12556" width="12.69921875" style="4" customWidth="1"/>
    <col min="12557" max="12557" width="11.3984375" style="4" customWidth="1"/>
    <col min="12558" max="12558" width="14.296875" style="4" bestFit="1" customWidth="1"/>
    <col min="12559" max="12559" width="13" style="4" bestFit="1" customWidth="1"/>
    <col min="12560" max="12561" width="8.09765625" style="4" customWidth="1"/>
    <col min="12562" max="12801" width="7.5" style="4"/>
    <col min="12802" max="12802" width="25.5" style="4" customWidth="1"/>
    <col min="12803" max="12803" width="15.296875" style="4" bestFit="1" customWidth="1"/>
    <col min="12804" max="12805" width="12" style="4" customWidth="1"/>
    <col min="12806" max="12806" width="19.8984375" style="4" customWidth="1"/>
    <col min="12807" max="12807" width="15.296875" style="4" customWidth="1"/>
    <col min="12808" max="12808" width="0.5" style="4" customWidth="1"/>
    <col min="12809" max="12809" width="17" style="4" bestFit="1" customWidth="1"/>
    <col min="12810" max="12810" width="3.69921875" style="4" customWidth="1"/>
    <col min="12811" max="12811" width="15.796875" style="4" bestFit="1" customWidth="1"/>
    <col min="12812" max="12812" width="12.69921875" style="4" customWidth="1"/>
    <col min="12813" max="12813" width="11.3984375" style="4" customWidth="1"/>
    <col min="12814" max="12814" width="14.296875" style="4" bestFit="1" customWidth="1"/>
    <col min="12815" max="12815" width="13" style="4" bestFit="1" customWidth="1"/>
    <col min="12816" max="12817" width="8.09765625" style="4" customWidth="1"/>
    <col min="12818" max="13057" width="7.5" style="4"/>
    <col min="13058" max="13058" width="25.5" style="4" customWidth="1"/>
    <col min="13059" max="13059" width="15.296875" style="4" bestFit="1" customWidth="1"/>
    <col min="13060" max="13061" width="12" style="4" customWidth="1"/>
    <col min="13062" max="13062" width="19.8984375" style="4" customWidth="1"/>
    <col min="13063" max="13063" width="15.296875" style="4" customWidth="1"/>
    <col min="13064" max="13064" width="0.5" style="4" customWidth="1"/>
    <col min="13065" max="13065" width="17" style="4" bestFit="1" customWidth="1"/>
    <col min="13066" max="13066" width="3.69921875" style="4" customWidth="1"/>
    <col min="13067" max="13067" width="15.796875" style="4" bestFit="1" customWidth="1"/>
    <col min="13068" max="13068" width="12.69921875" style="4" customWidth="1"/>
    <col min="13069" max="13069" width="11.3984375" style="4" customWidth="1"/>
    <col min="13070" max="13070" width="14.296875" style="4" bestFit="1" customWidth="1"/>
    <col min="13071" max="13071" width="13" style="4" bestFit="1" customWidth="1"/>
    <col min="13072" max="13073" width="8.09765625" style="4" customWidth="1"/>
    <col min="13074" max="13313" width="7.5" style="4"/>
    <col min="13314" max="13314" width="25.5" style="4" customWidth="1"/>
    <col min="13315" max="13315" width="15.296875" style="4" bestFit="1" customWidth="1"/>
    <col min="13316" max="13317" width="12" style="4" customWidth="1"/>
    <col min="13318" max="13318" width="19.8984375" style="4" customWidth="1"/>
    <col min="13319" max="13319" width="15.296875" style="4" customWidth="1"/>
    <col min="13320" max="13320" width="0.5" style="4" customWidth="1"/>
    <col min="13321" max="13321" width="17" style="4" bestFit="1" customWidth="1"/>
    <col min="13322" max="13322" width="3.69921875" style="4" customWidth="1"/>
    <col min="13323" max="13323" width="15.796875" style="4" bestFit="1" customWidth="1"/>
    <col min="13324" max="13324" width="12.69921875" style="4" customWidth="1"/>
    <col min="13325" max="13325" width="11.3984375" style="4" customWidth="1"/>
    <col min="13326" max="13326" width="14.296875" style="4" bestFit="1" customWidth="1"/>
    <col min="13327" max="13327" width="13" style="4" bestFit="1" customWidth="1"/>
    <col min="13328" max="13329" width="8.09765625" style="4" customWidth="1"/>
    <col min="13330" max="13569" width="7.5" style="4"/>
    <col min="13570" max="13570" width="25.5" style="4" customWidth="1"/>
    <col min="13571" max="13571" width="15.296875" style="4" bestFit="1" customWidth="1"/>
    <col min="13572" max="13573" width="12" style="4" customWidth="1"/>
    <col min="13574" max="13574" width="19.8984375" style="4" customWidth="1"/>
    <col min="13575" max="13575" width="15.296875" style="4" customWidth="1"/>
    <col min="13576" max="13576" width="0.5" style="4" customWidth="1"/>
    <col min="13577" max="13577" width="17" style="4" bestFit="1" customWidth="1"/>
    <col min="13578" max="13578" width="3.69921875" style="4" customWidth="1"/>
    <col min="13579" max="13579" width="15.796875" style="4" bestFit="1" customWidth="1"/>
    <col min="13580" max="13580" width="12.69921875" style="4" customWidth="1"/>
    <col min="13581" max="13581" width="11.3984375" style="4" customWidth="1"/>
    <col min="13582" max="13582" width="14.296875" style="4" bestFit="1" customWidth="1"/>
    <col min="13583" max="13583" width="13" style="4" bestFit="1" customWidth="1"/>
    <col min="13584" max="13585" width="8.09765625" style="4" customWidth="1"/>
    <col min="13586" max="13825" width="7.5" style="4"/>
    <col min="13826" max="13826" width="25.5" style="4" customWidth="1"/>
    <col min="13827" max="13827" width="15.296875" style="4" bestFit="1" customWidth="1"/>
    <col min="13828" max="13829" width="12" style="4" customWidth="1"/>
    <col min="13830" max="13830" width="19.8984375" style="4" customWidth="1"/>
    <col min="13831" max="13831" width="15.296875" style="4" customWidth="1"/>
    <col min="13832" max="13832" width="0.5" style="4" customWidth="1"/>
    <col min="13833" max="13833" width="17" style="4" bestFit="1" customWidth="1"/>
    <col min="13834" max="13834" width="3.69921875" style="4" customWidth="1"/>
    <col min="13835" max="13835" width="15.796875" style="4" bestFit="1" customWidth="1"/>
    <col min="13836" max="13836" width="12.69921875" style="4" customWidth="1"/>
    <col min="13837" max="13837" width="11.3984375" style="4" customWidth="1"/>
    <col min="13838" max="13838" width="14.296875" style="4" bestFit="1" customWidth="1"/>
    <col min="13839" max="13839" width="13" style="4" bestFit="1" customWidth="1"/>
    <col min="13840" max="13841" width="8.09765625" style="4" customWidth="1"/>
    <col min="13842" max="14081" width="7.5" style="4"/>
    <col min="14082" max="14082" width="25.5" style="4" customWidth="1"/>
    <col min="14083" max="14083" width="15.296875" style="4" bestFit="1" customWidth="1"/>
    <col min="14084" max="14085" width="12" style="4" customWidth="1"/>
    <col min="14086" max="14086" width="19.8984375" style="4" customWidth="1"/>
    <col min="14087" max="14087" width="15.296875" style="4" customWidth="1"/>
    <col min="14088" max="14088" width="0.5" style="4" customWidth="1"/>
    <col min="14089" max="14089" width="17" style="4" bestFit="1" customWidth="1"/>
    <col min="14090" max="14090" width="3.69921875" style="4" customWidth="1"/>
    <col min="14091" max="14091" width="15.796875" style="4" bestFit="1" customWidth="1"/>
    <col min="14092" max="14092" width="12.69921875" style="4" customWidth="1"/>
    <col min="14093" max="14093" width="11.3984375" style="4" customWidth="1"/>
    <col min="14094" max="14094" width="14.296875" style="4" bestFit="1" customWidth="1"/>
    <col min="14095" max="14095" width="13" style="4" bestFit="1" customWidth="1"/>
    <col min="14096" max="14097" width="8.09765625" style="4" customWidth="1"/>
    <col min="14098" max="14337" width="7.5" style="4"/>
    <col min="14338" max="14338" width="25.5" style="4" customWidth="1"/>
    <col min="14339" max="14339" width="15.296875" style="4" bestFit="1" customWidth="1"/>
    <col min="14340" max="14341" width="12" style="4" customWidth="1"/>
    <col min="14342" max="14342" width="19.8984375" style="4" customWidth="1"/>
    <col min="14343" max="14343" width="15.296875" style="4" customWidth="1"/>
    <col min="14344" max="14344" width="0.5" style="4" customWidth="1"/>
    <col min="14345" max="14345" width="17" style="4" bestFit="1" customWidth="1"/>
    <col min="14346" max="14346" width="3.69921875" style="4" customWidth="1"/>
    <col min="14347" max="14347" width="15.796875" style="4" bestFit="1" customWidth="1"/>
    <col min="14348" max="14348" width="12.69921875" style="4" customWidth="1"/>
    <col min="14349" max="14349" width="11.3984375" style="4" customWidth="1"/>
    <col min="14350" max="14350" width="14.296875" style="4" bestFit="1" customWidth="1"/>
    <col min="14351" max="14351" width="13" style="4" bestFit="1" customWidth="1"/>
    <col min="14352" max="14353" width="8.09765625" style="4" customWidth="1"/>
    <col min="14354" max="14593" width="7.5" style="4"/>
    <col min="14594" max="14594" width="25.5" style="4" customWidth="1"/>
    <col min="14595" max="14595" width="15.296875" style="4" bestFit="1" customWidth="1"/>
    <col min="14596" max="14597" width="12" style="4" customWidth="1"/>
    <col min="14598" max="14598" width="19.8984375" style="4" customWidth="1"/>
    <col min="14599" max="14599" width="15.296875" style="4" customWidth="1"/>
    <col min="14600" max="14600" width="0.5" style="4" customWidth="1"/>
    <col min="14601" max="14601" width="17" style="4" bestFit="1" customWidth="1"/>
    <col min="14602" max="14602" width="3.69921875" style="4" customWidth="1"/>
    <col min="14603" max="14603" width="15.796875" style="4" bestFit="1" customWidth="1"/>
    <col min="14604" max="14604" width="12.69921875" style="4" customWidth="1"/>
    <col min="14605" max="14605" width="11.3984375" style="4" customWidth="1"/>
    <col min="14606" max="14606" width="14.296875" style="4" bestFit="1" customWidth="1"/>
    <col min="14607" max="14607" width="13" style="4" bestFit="1" customWidth="1"/>
    <col min="14608" max="14609" width="8.09765625" style="4" customWidth="1"/>
    <col min="14610" max="14849" width="7.5" style="4"/>
    <col min="14850" max="14850" width="25.5" style="4" customWidth="1"/>
    <col min="14851" max="14851" width="15.296875" style="4" bestFit="1" customWidth="1"/>
    <col min="14852" max="14853" width="12" style="4" customWidth="1"/>
    <col min="14854" max="14854" width="19.8984375" style="4" customWidth="1"/>
    <col min="14855" max="14855" width="15.296875" style="4" customWidth="1"/>
    <col min="14856" max="14856" width="0.5" style="4" customWidth="1"/>
    <col min="14857" max="14857" width="17" style="4" bestFit="1" customWidth="1"/>
    <col min="14858" max="14858" width="3.69921875" style="4" customWidth="1"/>
    <col min="14859" max="14859" width="15.796875" style="4" bestFit="1" customWidth="1"/>
    <col min="14860" max="14860" width="12.69921875" style="4" customWidth="1"/>
    <col min="14861" max="14861" width="11.3984375" style="4" customWidth="1"/>
    <col min="14862" max="14862" width="14.296875" style="4" bestFit="1" customWidth="1"/>
    <col min="14863" max="14863" width="13" style="4" bestFit="1" customWidth="1"/>
    <col min="14864" max="14865" width="8.09765625" style="4" customWidth="1"/>
    <col min="14866" max="15105" width="7.5" style="4"/>
    <col min="15106" max="15106" width="25.5" style="4" customWidth="1"/>
    <col min="15107" max="15107" width="15.296875" style="4" bestFit="1" customWidth="1"/>
    <col min="15108" max="15109" width="12" style="4" customWidth="1"/>
    <col min="15110" max="15110" width="19.8984375" style="4" customWidth="1"/>
    <col min="15111" max="15111" width="15.296875" style="4" customWidth="1"/>
    <col min="15112" max="15112" width="0.5" style="4" customWidth="1"/>
    <col min="15113" max="15113" width="17" style="4" bestFit="1" customWidth="1"/>
    <col min="15114" max="15114" width="3.69921875" style="4" customWidth="1"/>
    <col min="15115" max="15115" width="15.796875" style="4" bestFit="1" customWidth="1"/>
    <col min="15116" max="15116" width="12.69921875" style="4" customWidth="1"/>
    <col min="15117" max="15117" width="11.3984375" style="4" customWidth="1"/>
    <col min="15118" max="15118" width="14.296875" style="4" bestFit="1" customWidth="1"/>
    <col min="15119" max="15119" width="13" style="4" bestFit="1" customWidth="1"/>
    <col min="15120" max="15121" width="8.09765625" style="4" customWidth="1"/>
    <col min="15122" max="15361" width="7.5" style="4"/>
    <col min="15362" max="15362" width="25.5" style="4" customWidth="1"/>
    <col min="15363" max="15363" width="15.296875" style="4" bestFit="1" customWidth="1"/>
    <col min="15364" max="15365" width="12" style="4" customWidth="1"/>
    <col min="15366" max="15366" width="19.8984375" style="4" customWidth="1"/>
    <col min="15367" max="15367" width="15.296875" style="4" customWidth="1"/>
    <col min="15368" max="15368" width="0.5" style="4" customWidth="1"/>
    <col min="15369" max="15369" width="17" style="4" bestFit="1" customWidth="1"/>
    <col min="15370" max="15370" width="3.69921875" style="4" customWidth="1"/>
    <col min="15371" max="15371" width="15.796875" style="4" bestFit="1" customWidth="1"/>
    <col min="15372" max="15372" width="12.69921875" style="4" customWidth="1"/>
    <col min="15373" max="15373" width="11.3984375" style="4" customWidth="1"/>
    <col min="15374" max="15374" width="14.296875" style="4" bestFit="1" customWidth="1"/>
    <col min="15375" max="15375" width="13" style="4" bestFit="1" customWidth="1"/>
    <col min="15376" max="15377" width="8.09765625" style="4" customWidth="1"/>
    <col min="15378" max="15617" width="7.5" style="4"/>
    <col min="15618" max="15618" width="25.5" style="4" customWidth="1"/>
    <col min="15619" max="15619" width="15.296875" style="4" bestFit="1" customWidth="1"/>
    <col min="15620" max="15621" width="12" style="4" customWidth="1"/>
    <col min="15622" max="15622" width="19.8984375" style="4" customWidth="1"/>
    <col min="15623" max="15623" width="15.296875" style="4" customWidth="1"/>
    <col min="15624" max="15624" width="0.5" style="4" customWidth="1"/>
    <col min="15625" max="15625" width="17" style="4" bestFit="1" customWidth="1"/>
    <col min="15626" max="15626" width="3.69921875" style="4" customWidth="1"/>
    <col min="15627" max="15627" width="15.796875" style="4" bestFit="1" customWidth="1"/>
    <col min="15628" max="15628" width="12.69921875" style="4" customWidth="1"/>
    <col min="15629" max="15629" width="11.3984375" style="4" customWidth="1"/>
    <col min="15630" max="15630" width="14.296875" style="4" bestFit="1" customWidth="1"/>
    <col min="15631" max="15631" width="13" style="4" bestFit="1" customWidth="1"/>
    <col min="15632" max="15633" width="8.09765625" style="4" customWidth="1"/>
    <col min="15634" max="15873" width="7.5" style="4"/>
    <col min="15874" max="15874" width="25.5" style="4" customWidth="1"/>
    <col min="15875" max="15875" width="15.296875" style="4" bestFit="1" customWidth="1"/>
    <col min="15876" max="15877" width="12" style="4" customWidth="1"/>
    <col min="15878" max="15878" width="19.8984375" style="4" customWidth="1"/>
    <col min="15879" max="15879" width="15.296875" style="4" customWidth="1"/>
    <col min="15880" max="15880" width="0.5" style="4" customWidth="1"/>
    <col min="15881" max="15881" width="17" style="4" bestFit="1" customWidth="1"/>
    <col min="15882" max="15882" width="3.69921875" style="4" customWidth="1"/>
    <col min="15883" max="15883" width="15.796875" style="4" bestFit="1" customWidth="1"/>
    <col min="15884" max="15884" width="12.69921875" style="4" customWidth="1"/>
    <col min="15885" max="15885" width="11.3984375" style="4" customWidth="1"/>
    <col min="15886" max="15886" width="14.296875" style="4" bestFit="1" customWidth="1"/>
    <col min="15887" max="15887" width="13" style="4" bestFit="1" customWidth="1"/>
    <col min="15888" max="15889" width="8.09765625" style="4" customWidth="1"/>
    <col min="15890" max="16129" width="7.5" style="4"/>
    <col min="16130" max="16130" width="25.5" style="4" customWidth="1"/>
    <col min="16131" max="16131" width="15.296875" style="4" bestFit="1" customWidth="1"/>
    <col min="16132" max="16133" width="12" style="4" customWidth="1"/>
    <col min="16134" max="16134" width="19.8984375" style="4" customWidth="1"/>
    <col min="16135" max="16135" width="15.296875" style="4" customWidth="1"/>
    <col min="16136" max="16136" width="0.5" style="4" customWidth="1"/>
    <col min="16137" max="16137" width="17" style="4" bestFit="1" customWidth="1"/>
    <col min="16138" max="16138" width="3.69921875" style="4" customWidth="1"/>
    <col min="16139" max="16139" width="15.796875" style="4" bestFit="1" customWidth="1"/>
    <col min="16140" max="16140" width="12.69921875" style="4" customWidth="1"/>
    <col min="16141" max="16141" width="11.3984375" style="4" customWidth="1"/>
    <col min="16142" max="16142" width="14.296875" style="4" bestFit="1" customWidth="1"/>
    <col min="16143" max="16143" width="13" style="4" bestFit="1" customWidth="1"/>
    <col min="16144" max="16145" width="8.09765625" style="4" customWidth="1"/>
    <col min="16146" max="16384" width="7.5" style="4"/>
  </cols>
  <sheetData>
    <row r="1" spans="2:15" ht="14.4" x14ac:dyDescent="0.25">
      <c r="B1" s="1"/>
    </row>
    <row r="2" spans="2:15" x14ac:dyDescent="0.15">
      <c r="B2" s="6" t="s">
        <v>0</v>
      </c>
    </row>
    <row r="3" spans="2:15" x14ac:dyDescent="0.15">
      <c r="B3" s="7" t="str">
        <f>[1]首页!$D$5</f>
        <v>波司登集团</v>
      </c>
    </row>
    <row r="4" spans="2:15" x14ac:dyDescent="0.15">
      <c r="B4" s="8" t="str">
        <f>[1]首页!$D$7</f>
        <v>2017/04/30</v>
      </c>
    </row>
    <row r="5" spans="2:15" x14ac:dyDescent="0.15">
      <c r="B5" s="9" t="s">
        <v>1</v>
      </c>
      <c r="C5" s="9"/>
      <c r="D5" s="9"/>
      <c r="E5" s="9"/>
      <c r="F5" s="9"/>
      <c r="G5" s="9"/>
      <c r="H5" s="9"/>
      <c r="I5" s="9"/>
      <c r="K5" s="10" t="s">
        <v>2</v>
      </c>
      <c r="L5" s="10"/>
      <c r="M5" s="10"/>
      <c r="N5" s="10"/>
      <c r="O5" s="10"/>
    </row>
    <row r="6" spans="2:15" x14ac:dyDescent="0.15">
      <c r="B6" s="9"/>
      <c r="C6" s="9"/>
      <c r="D6" s="9"/>
      <c r="E6" s="9"/>
      <c r="F6" s="9"/>
      <c r="G6" s="9"/>
      <c r="H6" s="9"/>
      <c r="I6" s="9"/>
      <c r="K6" s="11" t="e">
        <f>IF(SUM(K10:O112)=0,0,1)</f>
        <v>#REF!</v>
      </c>
      <c r="L6" s="12" t="s">
        <v>3</v>
      </c>
    </row>
    <row r="7" spans="2:15" ht="25.5" customHeight="1" x14ac:dyDescent="0.15">
      <c r="B7" s="13" t="s">
        <v>4</v>
      </c>
      <c r="C7" s="14" t="str">
        <f>[1]首页!$D$7</f>
        <v>2017/04/30</v>
      </c>
      <c r="D7" s="15" t="s">
        <v>5</v>
      </c>
      <c r="E7" s="15" t="s">
        <v>6</v>
      </c>
      <c r="F7" s="16" t="s">
        <v>7</v>
      </c>
      <c r="G7" s="14" t="str">
        <f>[1]首页!$D$7</f>
        <v>2017/04/30</v>
      </c>
      <c r="I7" s="17" t="str">
        <f>CONCATENATE(LEFT([1]首页!D6,4),"/03/31")</f>
        <v>2017/03/31</v>
      </c>
      <c r="J7" s="18"/>
      <c r="K7" s="19" t="e">
        <f>IF(ROUND(C46-C82,2)=0,0,1)</f>
        <v>#VALUE!</v>
      </c>
      <c r="L7" s="20" t="s">
        <v>8</v>
      </c>
    </row>
    <row r="8" spans="2:15" x14ac:dyDescent="0.15">
      <c r="B8" s="13"/>
      <c r="C8" s="21" t="s">
        <v>9</v>
      </c>
      <c r="D8" s="15"/>
      <c r="E8" s="15"/>
      <c r="F8" s="16"/>
      <c r="G8" s="21" t="s">
        <v>10</v>
      </c>
      <c r="I8" s="17"/>
      <c r="K8" s="19">
        <f>IF(ROUND(G46-G82,2)=0,0,1)</f>
        <v>0</v>
      </c>
      <c r="L8" s="20" t="s">
        <v>11</v>
      </c>
    </row>
    <row r="9" spans="2:15" s="25" customFormat="1" ht="26.25" customHeight="1" x14ac:dyDescent="0.15">
      <c r="B9" s="22" t="s">
        <v>12</v>
      </c>
      <c r="C9" s="23"/>
      <c r="D9" s="24"/>
      <c r="E9" s="24"/>
      <c r="F9" s="24"/>
      <c r="G9" s="23"/>
      <c r="H9" s="24"/>
      <c r="I9" s="23"/>
      <c r="K9" s="26" t="s">
        <v>13</v>
      </c>
      <c r="L9" s="26" t="s">
        <v>14</v>
      </c>
      <c r="M9" s="26" t="s">
        <v>15</v>
      </c>
      <c r="N9" s="26" t="s">
        <v>16</v>
      </c>
      <c r="O9" s="26" t="s">
        <v>17</v>
      </c>
    </row>
    <row r="10" spans="2:15" x14ac:dyDescent="0.15">
      <c r="B10" s="27" t="s">
        <v>18</v>
      </c>
      <c r="C10" s="28" t="s">
        <v>19</v>
      </c>
      <c r="D10" s="29"/>
      <c r="E10" s="29"/>
      <c r="F10" s="29"/>
      <c r="G10" s="30">
        <f>SUM(C10:F10)</f>
        <v>0</v>
      </c>
      <c r="I10" s="28"/>
      <c r="K10" s="19" t="e">
        <f>IF(#REF!="ok",0,1)</f>
        <v>#REF!</v>
      </c>
    </row>
    <row r="11" spans="2:15" ht="14.25" customHeight="1" x14ac:dyDescent="0.15">
      <c r="B11" s="27" t="s">
        <v>20</v>
      </c>
      <c r="C11" s="28"/>
      <c r="D11" s="29"/>
      <c r="E11" s="29"/>
      <c r="F11" s="29"/>
      <c r="G11" s="30">
        <f t="shared" ref="G11:G18" si="0">SUM(C11:F11)</f>
        <v>0</v>
      </c>
      <c r="I11" s="28"/>
      <c r="K11" s="19"/>
    </row>
    <row r="12" spans="2:15" x14ac:dyDescent="0.15">
      <c r="B12" s="27" t="s">
        <v>21</v>
      </c>
      <c r="C12" s="28"/>
      <c r="D12" s="29"/>
      <c r="E12" s="29"/>
      <c r="F12" s="29"/>
      <c r="G12" s="30">
        <f t="shared" si="0"/>
        <v>0</v>
      </c>
      <c r="I12" s="28"/>
      <c r="K12" s="19" t="e">
        <f>IF(#REF!="ok",0,1)</f>
        <v>#REF!</v>
      </c>
    </row>
    <row r="13" spans="2:15" x14ac:dyDescent="0.15">
      <c r="B13" s="27" t="s">
        <v>22</v>
      </c>
      <c r="C13" s="28"/>
      <c r="D13" s="29"/>
      <c r="E13" s="29"/>
      <c r="F13" s="29"/>
      <c r="G13" s="30">
        <f t="shared" si="0"/>
        <v>0</v>
      </c>
      <c r="I13" s="28"/>
      <c r="K13" s="19" t="e">
        <f>IF(#REF!="ok",0,1)</f>
        <v>#REF!</v>
      </c>
      <c r="L13" s="31" t="e">
        <f>IF(#REF!="ok",0,1)</f>
        <v>#REF!</v>
      </c>
      <c r="M13" s="19" t="e">
        <f>IF(#REF!="ok",0,1)</f>
        <v>#REF!</v>
      </c>
      <c r="N13" s="19" t="e">
        <f>IF(#REF!="ok",0,#REF!)</f>
        <v>#REF!</v>
      </c>
      <c r="O13" s="19"/>
    </row>
    <row r="14" spans="2:15" x14ac:dyDescent="0.15">
      <c r="B14" s="27" t="s">
        <v>23</v>
      </c>
      <c r="C14" s="28"/>
      <c r="D14" s="29"/>
      <c r="E14" s="29"/>
      <c r="F14" s="29"/>
      <c r="G14" s="30">
        <f t="shared" si="0"/>
        <v>0</v>
      </c>
      <c r="I14" s="28"/>
      <c r="K14" s="19" t="e">
        <f>IF(#REF!="ok",0,1)</f>
        <v>#REF!</v>
      </c>
      <c r="L14" s="31" t="e">
        <f>IF(#REF!="ok",0,1)</f>
        <v>#REF!</v>
      </c>
      <c r="M14" s="19" t="e">
        <f>IF(#REF!="ok",0,1)</f>
        <v>#REF!</v>
      </c>
      <c r="N14" s="19"/>
      <c r="O14" s="19" t="e">
        <f>IF(#REF!="ok",0,#REF!)</f>
        <v>#REF!</v>
      </c>
    </row>
    <row r="15" spans="2:15" x14ac:dyDescent="0.15">
      <c r="B15" s="27" t="s">
        <v>24</v>
      </c>
      <c r="C15" s="28"/>
      <c r="D15" s="29"/>
      <c r="E15" s="29"/>
      <c r="F15" s="29"/>
      <c r="G15" s="30">
        <f t="shared" si="0"/>
        <v>0</v>
      </c>
      <c r="I15" s="28"/>
      <c r="K15" s="19"/>
      <c r="L15" s="31"/>
      <c r="M15" s="19"/>
      <c r="N15" s="19"/>
      <c r="O15" s="19"/>
    </row>
    <row r="16" spans="2:15" x14ac:dyDescent="0.15">
      <c r="B16" s="27" t="s">
        <v>25</v>
      </c>
      <c r="C16" s="28"/>
      <c r="D16" s="29"/>
      <c r="E16" s="29"/>
      <c r="F16" s="29"/>
      <c r="G16" s="30">
        <f t="shared" si="0"/>
        <v>0</v>
      </c>
      <c r="I16" s="28"/>
      <c r="K16" s="19" t="e">
        <f>IF(#REF!="ok",0,1)</f>
        <v>#REF!</v>
      </c>
      <c r="L16" s="31"/>
      <c r="M16" s="19"/>
      <c r="N16" s="19"/>
      <c r="O16" s="19"/>
    </row>
    <row r="17" spans="2:15" x14ac:dyDescent="0.15">
      <c r="B17" s="27" t="s">
        <v>26</v>
      </c>
      <c r="C17" s="28"/>
      <c r="D17" s="29"/>
      <c r="E17" s="29"/>
      <c r="F17" s="29"/>
      <c r="G17" s="30">
        <f>SUM(C17:F17)</f>
        <v>0</v>
      </c>
      <c r="I17" s="28"/>
      <c r="K17" s="19" t="e">
        <f>IF(#REF!="ok",0,1)</f>
        <v>#REF!</v>
      </c>
      <c r="L17" s="31" t="e">
        <f>IF(#REF!="ok",0,1)</f>
        <v>#REF!</v>
      </c>
      <c r="M17" s="19"/>
      <c r="N17" s="19" t="e">
        <f>IF(#REF!="ok",0,#REF!)</f>
        <v>#REF!</v>
      </c>
      <c r="O17" s="19" t="e">
        <f>IF(#REF!="ok",0,#REF!)</f>
        <v>#REF!</v>
      </c>
    </row>
    <row r="18" spans="2:15" x14ac:dyDescent="0.15">
      <c r="B18" s="27" t="s">
        <v>27</v>
      </c>
      <c r="C18" s="28"/>
      <c r="D18" s="29"/>
      <c r="E18" s="29"/>
      <c r="F18" s="29"/>
      <c r="G18" s="30">
        <f t="shared" si="0"/>
        <v>0</v>
      </c>
      <c r="I18" s="28"/>
      <c r="K18" s="19" t="e">
        <f>IF(#REF!="ok",0,1)</f>
        <v>#REF!</v>
      </c>
    </row>
    <row r="19" spans="2:15" x14ac:dyDescent="0.15">
      <c r="B19" s="32" t="s">
        <v>28</v>
      </c>
      <c r="C19" s="30">
        <f>SUM(C20:C24)</f>
        <v>0</v>
      </c>
      <c r="D19" s="33">
        <f>SUM(D20:D24)</f>
        <v>0</v>
      </c>
      <c r="E19" s="33">
        <f>SUM(E20:E24)</f>
        <v>0</v>
      </c>
      <c r="F19" s="33">
        <f>SUM(F20:F24)</f>
        <v>0</v>
      </c>
      <c r="G19" s="30">
        <f>SUM(G20:G24)</f>
        <v>0</v>
      </c>
      <c r="I19" s="30">
        <f>SUM(I20:I24)</f>
        <v>0</v>
      </c>
      <c r="K19" s="19" t="e">
        <f>IF(#REF!="ok",0,1)</f>
        <v>#REF!</v>
      </c>
    </row>
    <row r="20" spans="2:15" x14ac:dyDescent="0.15">
      <c r="B20" s="34" t="s">
        <v>29</v>
      </c>
      <c r="C20" s="28"/>
      <c r="D20" s="29"/>
      <c r="E20" s="29"/>
      <c r="F20" s="29"/>
      <c r="G20" s="30">
        <f t="shared" ref="G20:G26" si="1">SUM(C20:F20)</f>
        <v>0</v>
      </c>
      <c r="I20" s="28"/>
      <c r="K20" s="19"/>
    </row>
    <row r="21" spans="2:15" x14ac:dyDescent="0.15">
      <c r="B21" s="34" t="s">
        <v>30</v>
      </c>
      <c r="C21" s="28"/>
      <c r="D21" s="29"/>
      <c r="E21" s="29"/>
      <c r="F21" s="29"/>
      <c r="G21" s="30">
        <f t="shared" si="1"/>
        <v>0</v>
      </c>
      <c r="I21" s="28"/>
      <c r="K21" s="19"/>
    </row>
    <row r="22" spans="2:15" x14ac:dyDescent="0.15">
      <c r="B22" s="35" t="s">
        <v>31</v>
      </c>
      <c r="C22" s="28"/>
      <c r="D22" s="29"/>
      <c r="E22" s="29"/>
      <c r="F22" s="29"/>
      <c r="G22" s="30">
        <f t="shared" si="1"/>
        <v>0</v>
      </c>
      <c r="I22" s="28"/>
      <c r="K22" s="19"/>
    </row>
    <row r="23" spans="2:15" x14ac:dyDescent="0.15">
      <c r="B23" s="35" t="s">
        <v>32</v>
      </c>
      <c r="C23" s="28"/>
      <c r="D23" s="29"/>
      <c r="E23" s="29"/>
      <c r="F23" s="29"/>
      <c r="G23" s="30">
        <f t="shared" si="1"/>
        <v>0</v>
      </c>
      <c r="I23" s="28"/>
      <c r="K23" s="19"/>
    </row>
    <row r="24" spans="2:15" x14ac:dyDescent="0.15">
      <c r="B24" s="34" t="s">
        <v>33</v>
      </c>
      <c r="C24" s="28"/>
      <c r="D24" s="29"/>
      <c r="E24" s="29"/>
      <c r="F24" s="29"/>
      <c r="G24" s="30">
        <f t="shared" si="1"/>
        <v>0</v>
      </c>
      <c r="I24" s="28"/>
      <c r="K24" s="19"/>
    </row>
    <row r="25" spans="2:15" x14ac:dyDescent="0.15">
      <c r="B25" s="27" t="s">
        <v>34</v>
      </c>
      <c r="C25" s="28"/>
      <c r="D25" s="29"/>
      <c r="E25" s="29"/>
      <c r="F25" s="29"/>
      <c r="G25" s="30">
        <f t="shared" si="1"/>
        <v>0</v>
      </c>
      <c r="I25" s="28"/>
      <c r="K25" s="19"/>
    </row>
    <row r="26" spans="2:15" x14ac:dyDescent="0.15">
      <c r="B26" s="27" t="s">
        <v>35</v>
      </c>
      <c r="C26" s="28"/>
      <c r="D26" s="29"/>
      <c r="E26" s="29"/>
      <c r="F26" s="29"/>
      <c r="G26" s="30">
        <f t="shared" si="1"/>
        <v>0</v>
      </c>
      <c r="I26" s="28"/>
      <c r="K26" s="19" t="e">
        <f>IF(#REF!="ok",0,1)</f>
        <v>#REF!</v>
      </c>
    </row>
    <row r="27" spans="2:15" x14ac:dyDescent="0.15">
      <c r="B27" s="36" t="s">
        <v>36</v>
      </c>
      <c r="C27" s="37">
        <f>SUM(C10:C19,C25:C26)</f>
        <v>0</v>
      </c>
      <c r="D27" s="38"/>
      <c r="E27" s="38"/>
      <c r="F27" s="38"/>
      <c r="G27" s="37">
        <f>SUM(G10:G19,G25:G26)</f>
        <v>0</v>
      </c>
      <c r="I27" s="37">
        <f>SUM(I10:I19,I25:I26)</f>
        <v>0</v>
      </c>
      <c r="J27" s="39"/>
      <c r="K27" s="19"/>
    </row>
    <row r="28" spans="2:15" x14ac:dyDescent="0.15">
      <c r="D28" s="41"/>
      <c r="E28" s="41"/>
      <c r="F28" s="41"/>
      <c r="K28" s="19"/>
    </row>
    <row r="29" spans="2:15" x14ac:dyDescent="0.15">
      <c r="B29" s="40" t="s">
        <v>37</v>
      </c>
      <c r="D29" s="41"/>
      <c r="E29" s="41"/>
      <c r="F29" s="41"/>
      <c r="K29" s="19"/>
    </row>
    <row r="30" spans="2:15" x14ac:dyDescent="0.15">
      <c r="B30" s="27" t="s">
        <v>38</v>
      </c>
      <c r="C30" s="28"/>
      <c r="D30" s="29"/>
      <c r="E30" s="29"/>
      <c r="F30" s="29"/>
      <c r="G30" s="30">
        <f t="shared" ref="G30:G36" si="2">SUM(C30:F30)</f>
        <v>0</v>
      </c>
      <c r="I30" s="28"/>
      <c r="K30" s="19"/>
    </row>
    <row r="31" spans="2:15" x14ac:dyDescent="0.15">
      <c r="B31" s="27" t="s">
        <v>39</v>
      </c>
      <c r="C31" s="28"/>
      <c r="D31" s="29"/>
      <c r="E31" s="29"/>
      <c r="F31" s="29"/>
      <c r="G31" s="30">
        <f t="shared" si="2"/>
        <v>0</v>
      </c>
      <c r="I31" s="28"/>
      <c r="K31" s="19"/>
    </row>
    <row r="32" spans="2:15" x14ac:dyDescent="0.15">
      <c r="B32" s="27" t="s">
        <v>40</v>
      </c>
      <c r="C32" s="28"/>
      <c r="D32" s="29"/>
      <c r="E32" s="29"/>
      <c r="F32" s="29"/>
      <c r="G32" s="30">
        <f t="shared" si="2"/>
        <v>0</v>
      </c>
      <c r="I32" s="28"/>
      <c r="K32" s="19" t="e">
        <f>IF(#REF!="ok",0,1)</f>
        <v>#REF!</v>
      </c>
    </row>
    <row r="33" spans="2:13" x14ac:dyDescent="0.15">
      <c r="B33" s="27" t="s">
        <v>41</v>
      </c>
      <c r="C33" s="28"/>
      <c r="D33" s="29"/>
      <c r="E33" s="29"/>
      <c r="F33" s="29"/>
      <c r="G33" s="30">
        <f t="shared" si="2"/>
        <v>0</v>
      </c>
      <c r="I33" s="28"/>
      <c r="K33" s="19"/>
    </row>
    <row r="34" spans="2:13" x14ac:dyDescent="0.15">
      <c r="B34" s="27" t="s">
        <v>42</v>
      </c>
      <c r="C34" s="28"/>
      <c r="D34" s="29"/>
      <c r="E34" s="29"/>
      <c r="F34" s="29"/>
      <c r="G34" s="30">
        <f t="shared" si="2"/>
        <v>0</v>
      </c>
      <c r="I34" s="28"/>
      <c r="K34" s="19"/>
    </row>
    <row r="35" spans="2:13" x14ac:dyDescent="0.15">
      <c r="B35" s="34" t="s">
        <v>43</v>
      </c>
      <c r="C35" s="28"/>
      <c r="D35" s="29"/>
      <c r="E35" s="29"/>
      <c r="F35" s="29"/>
      <c r="G35" s="30">
        <f t="shared" si="2"/>
        <v>0</v>
      </c>
      <c r="I35" s="28"/>
      <c r="K35" s="19"/>
    </row>
    <row r="36" spans="2:13" x14ac:dyDescent="0.15">
      <c r="B36" s="34" t="s">
        <v>44</v>
      </c>
      <c r="C36" s="28"/>
      <c r="D36" s="29"/>
      <c r="E36" s="29"/>
      <c r="F36" s="29"/>
      <c r="G36" s="30">
        <f t="shared" si="2"/>
        <v>0</v>
      </c>
      <c r="I36" s="28"/>
      <c r="K36" s="19"/>
    </row>
    <row r="37" spans="2:13" x14ac:dyDescent="0.15">
      <c r="B37" s="36" t="s">
        <v>45</v>
      </c>
      <c r="C37" s="37">
        <f>SUM(C34:C36)</f>
        <v>0</v>
      </c>
      <c r="D37" s="42">
        <f>SUM(D34:D36)</f>
        <v>0</v>
      </c>
      <c r="E37" s="42">
        <f>SUM(E34:E36)</f>
        <v>0</v>
      </c>
      <c r="F37" s="42">
        <f>SUM(F34:F36)</f>
        <v>0</v>
      </c>
      <c r="G37" s="37">
        <f>SUM(G34:G36)</f>
        <v>0</v>
      </c>
      <c r="I37" s="37">
        <f>SUM(I34:I36)</f>
        <v>0</v>
      </c>
      <c r="J37" s="41"/>
      <c r="K37" s="19" t="e">
        <f>IF(#REF!="ok",0,1)</f>
        <v>#REF!</v>
      </c>
    </row>
    <row r="38" spans="2:13" x14ac:dyDescent="0.15">
      <c r="B38" s="27" t="s">
        <v>46</v>
      </c>
      <c r="C38" s="28"/>
      <c r="D38" s="29"/>
      <c r="E38" s="29"/>
      <c r="F38" s="29"/>
      <c r="G38" s="30">
        <f t="shared" ref="G38:G43" si="3">SUM(C38:F38)</f>
        <v>0</v>
      </c>
      <c r="I38" s="28"/>
      <c r="K38" s="19" t="e">
        <f>IF(#REF!="ok",0,1)</f>
        <v>#REF!</v>
      </c>
      <c r="M38" s="19" t="e">
        <f>IF(#REF!="ok",0,1)</f>
        <v>#REF!</v>
      </c>
    </row>
    <row r="39" spans="2:13" x14ac:dyDescent="0.15">
      <c r="B39" s="27" t="s">
        <v>47</v>
      </c>
      <c r="C39" s="28"/>
      <c r="D39" s="29"/>
      <c r="E39" s="29"/>
      <c r="F39" s="29"/>
      <c r="G39" s="30">
        <f t="shared" si="3"/>
        <v>0</v>
      </c>
      <c r="I39" s="28"/>
      <c r="K39" s="19" t="e">
        <f>IF(#REF!="ok",0,1)</f>
        <v>#REF!</v>
      </c>
    </row>
    <row r="40" spans="2:13" x14ac:dyDescent="0.15">
      <c r="B40" s="27" t="s">
        <v>48</v>
      </c>
      <c r="C40" s="28"/>
      <c r="D40" s="29"/>
      <c r="E40" s="29"/>
      <c r="F40" s="29"/>
      <c r="G40" s="30">
        <f t="shared" si="3"/>
        <v>0</v>
      </c>
      <c r="I40" s="28"/>
      <c r="K40" s="19" t="e">
        <f>IF(#REF!="ok",0,1)</f>
        <v>#REF!</v>
      </c>
    </row>
    <row r="41" spans="2:13" x14ac:dyDescent="0.15">
      <c r="B41" s="27" t="s">
        <v>49</v>
      </c>
      <c r="C41" s="28"/>
      <c r="D41" s="29"/>
      <c r="E41" s="29"/>
      <c r="F41" s="29"/>
      <c r="G41" s="30">
        <f t="shared" si="3"/>
        <v>0</v>
      </c>
      <c r="I41" s="28"/>
      <c r="K41" s="19" t="e">
        <f>IF(#REF!="ok",0,1)</f>
        <v>#REF!</v>
      </c>
    </row>
    <row r="42" spans="2:13" x14ac:dyDescent="0.15">
      <c r="B42" s="27" t="s">
        <v>50</v>
      </c>
      <c r="C42" s="28"/>
      <c r="D42" s="29"/>
      <c r="E42" s="29"/>
      <c r="F42" s="29"/>
      <c r="G42" s="30">
        <f t="shared" si="3"/>
        <v>0</v>
      </c>
      <c r="I42" s="28"/>
      <c r="K42" s="19" t="e">
        <f>IF(#REF!="ok",0,1)</f>
        <v>#REF!</v>
      </c>
    </row>
    <row r="43" spans="2:13" x14ac:dyDescent="0.15">
      <c r="B43" s="27" t="s">
        <v>51</v>
      </c>
      <c r="C43" s="28"/>
      <c r="D43" s="29"/>
      <c r="E43" s="29"/>
      <c r="F43" s="29"/>
      <c r="G43" s="30">
        <f t="shared" si="3"/>
        <v>0</v>
      </c>
      <c r="I43" s="28"/>
      <c r="K43" s="19"/>
    </row>
    <row r="44" spans="2:13" x14ac:dyDescent="0.15">
      <c r="B44" s="36" t="s">
        <v>52</v>
      </c>
      <c r="C44" s="37">
        <f>SUM(C30:C33,C37:C43)</f>
        <v>0</v>
      </c>
      <c r="D44" s="38"/>
      <c r="E44" s="38"/>
      <c r="F44" s="38"/>
      <c r="G44" s="37">
        <f>SUM(G30:G33,G37:G43)</f>
        <v>0</v>
      </c>
      <c r="I44" s="37">
        <f>SUM(I30:I33,I37:I43)</f>
        <v>0</v>
      </c>
      <c r="K44" s="19"/>
    </row>
    <row r="45" spans="2:13" x14ac:dyDescent="0.15">
      <c r="D45" s="41"/>
      <c r="E45" s="41"/>
      <c r="F45" s="41"/>
      <c r="K45" s="19"/>
    </row>
    <row r="46" spans="2:13" x14ac:dyDescent="0.15">
      <c r="B46" s="36" t="s">
        <v>53</v>
      </c>
      <c r="C46" s="37">
        <f>C27+C44</f>
        <v>0</v>
      </c>
      <c r="D46" s="38"/>
      <c r="E46" s="38"/>
      <c r="F46" s="38"/>
      <c r="G46" s="37">
        <f>G27+G44</f>
        <v>0</v>
      </c>
      <c r="I46" s="37">
        <f>I27+I44</f>
        <v>0</v>
      </c>
      <c r="J46" s="39"/>
      <c r="K46" s="19"/>
    </row>
    <row r="47" spans="2:13" x14ac:dyDescent="0.15">
      <c r="B47" s="43"/>
      <c r="C47" s="44"/>
      <c r="D47" s="39"/>
      <c r="E47" s="39"/>
      <c r="F47" s="39"/>
      <c r="G47" s="44"/>
      <c r="K47" s="19"/>
    </row>
    <row r="48" spans="2:13" x14ac:dyDescent="0.15">
      <c r="B48" s="27" t="s">
        <v>54</v>
      </c>
      <c r="C48" s="28"/>
      <c r="D48" s="29"/>
      <c r="E48" s="29"/>
      <c r="F48" s="29"/>
      <c r="G48" s="30">
        <f>SUM(C48:F48)</f>
        <v>0</v>
      </c>
      <c r="I48" s="28"/>
      <c r="K48" s="19" t="e">
        <f>IF(#REF!="ok",0,1)</f>
        <v>#REF!</v>
      </c>
    </row>
    <row r="49" spans="2:15" x14ac:dyDescent="0.15">
      <c r="B49" s="27" t="s">
        <v>55</v>
      </c>
      <c r="C49" s="28"/>
      <c r="D49" s="29"/>
      <c r="E49" s="29"/>
      <c r="F49" s="29"/>
      <c r="G49" s="30">
        <f t="shared" ref="G49:G60" si="4">SUM(C49:F49)</f>
        <v>0</v>
      </c>
      <c r="I49" s="28"/>
      <c r="K49" s="19"/>
    </row>
    <row r="50" spans="2:15" x14ac:dyDescent="0.15">
      <c r="B50" s="27" t="s">
        <v>56</v>
      </c>
      <c r="C50" s="28"/>
      <c r="D50" s="29"/>
      <c r="E50" s="29"/>
      <c r="F50" s="29"/>
      <c r="G50" s="30">
        <f t="shared" si="4"/>
        <v>0</v>
      </c>
      <c r="I50" s="28"/>
      <c r="K50" s="19" t="e">
        <f>IF(#REF!="ok",0,1)</f>
        <v>#REF!</v>
      </c>
    </row>
    <row r="51" spans="2:15" x14ac:dyDescent="0.15">
      <c r="B51" s="27" t="s">
        <v>57</v>
      </c>
      <c r="C51" s="28"/>
      <c r="D51" s="29"/>
      <c r="E51" s="29"/>
      <c r="F51" s="29"/>
      <c r="G51" s="30">
        <f t="shared" si="4"/>
        <v>0</v>
      </c>
      <c r="I51" s="28"/>
      <c r="K51" s="19" t="e">
        <f>IF(#REF!="ok",0,1)</f>
        <v>#REF!</v>
      </c>
      <c r="L51" s="31" t="e">
        <f>IF(#REF!="ok",0,1)</f>
        <v>#REF!</v>
      </c>
      <c r="M51" s="31" t="e">
        <f>IF(#REF!="ok",0,1)</f>
        <v>#REF!</v>
      </c>
      <c r="O51" s="19" t="e">
        <f>IF(#REF!="ok",0,#REF!)</f>
        <v>#REF!</v>
      </c>
    </row>
    <row r="52" spans="2:15" x14ac:dyDescent="0.15">
      <c r="B52" s="27" t="s">
        <v>58</v>
      </c>
      <c r="C52" s="28"/>
      <c r="D52" s="29"/>
      <c r="E52" s="29"/>
      <c r="F52" s="29"/>
      <c r="G52" s="30">
        <f t="shared" si="4"/>
        <v>0</v>
      </c>
      <c r="I52" s="28"/>
      <c r="K52" s="19" t="e">
        <f>IF(#REF!="ok",0,1)</f>
        <v>#REF!</v>
      </c>
      <c r="L52" s="31" t="e">
        <f>IF(#REF!="ok",0,1)</f>
        <v>#REF!</v>
      </c>
      <c r="M52" s="19" t="e">
        <f>IF(#REF!="ok",0,1)</f>
        <v>#REF!</v>
      </c>
      <c r="N52" s="19" t="e">
        <f>IF(#REF!="ok",0,#REF!)</f>
        <v>#REF!</v>
      </c>
      <c r="O52" s="19" t="e">
        <f>IF(#REF!="ok",0,#REF!)</f>
        <v>#REF!</v>
      </c>
    </row>
    <row r="53" spans="2:15" x14ac:dyDescent="0.15">
      <c r="B53" s="27" t="s">
        <v>59</v>
      </c>
      <c r="C53" s="28"/>
      <c r="D53" s="29"/>
      <c r="E53" s="29"/>
      <c r="F53" s="29"/>
      <c r="G53" s="30">
        <f t="shared" si="4"/>
        <v>0</v>
      </c>
      <c r="I53" s="28"/>
      <c r="K53" s="19" t="e">
        <f>IF(#REF!="ok",0,1)</f>
        <v>#REF!</v>
      </c>
      <c r="M53" s="19"/>
    </row>
    <row r="54" spans="2:15" x14ac:dyDescent="0.15">
      <c r="B54" s="27" t="s">
        <v>60</v>
      </c>
      <c r="C54" s="28"/>
      <c r="D54" s="29"/>
      <c r="E54" s="29"/>
      <c r="F54" s="29"/>
      <c r="G54" s="30">
        <f t="shared" si="4"/>
        <v>0</v>
      </c>
      <c r="I54" s="28"/>
      <c r="K54" s="19" t="e">
        <f>IF(#REF!="ok",0,1)</f>
        <v>#REF!</v>
      </c>
    </row>
    <row r="55" spans="2:15" x14ac:dyDescent="0.15">
      <c r="B55" s="27" t="s">
        <v>61</v>
      </c>
      <c r="C55" s="28"/>
      <c r="D55" s="29"/>
      <c r="E55" s="29"/>
      <c r="F55" s="29"/>
      <c r="G55" s="30">
        <f t="shared" si="4"/>
        <v>0</v>
      </c>
      <c r="I55" s="28"/>
      <c r="K55" s="19"/>
    </row>
    <row r="56" spans="2:15" x14ac:dyDescent="0.15">
      <c r="B56" s="27" t="s">
        <v>62</v>
      </c>
      <c r="C56" s="28"/>
      <c r="D56" s="29"/>
      <c r="E56" s="29"/>
      <c r="F56" s="29"/>
      <c r="G56" s="30">
        <f t="shared" si="4"/>
        <v>0</v>
      </c>
      <c r="I56" s="28"/>
      <c r="K56" s="19" t="e">
        <f>IF(#REF!="ok",0,1)</f>
        <v>#REF!</v>
      </c>
    </row>
    <row r="57" spans="2:15" x14ac:dyDescent="0.15">
      <c r="B57" s="27" t="s">
        <v>63</v>
      </c>
      <c r="C57" s="28"/>
      <c r="D57" s="29"/>
      <c r="E57" s="29"/>
      <c r="F57" s="29"/>
      <c r="G57" s="30">
        <f t="shared" si="4"/>
        <v>0</v>
      </c>
      <c r="I57" s="28"/>
      <c r="K57" s="19" t="e">
        <f>IF(#REF!="ok",0,1)</f>
        <v>#REF!</v>
      </c>
      <c r="L57" s="31" t="e">
        <f>IF(#REF!="ok",0,1)</f>
        <v>#REF!</v>
      </c>
      <c r="M57" s="19"/>
      <c r="N57" s="19" t="e">
        <f>IF(#REF!="ok",0,#REF!)</f>
        <v>#REF!</v>
      </c>
      <c r="O57" s="19" t="e">
        <f>IF(#REF!="ok",0,#REF!)</f>
        <v>#REF!</v>
      </c>
    </row>
    <row r="58" spans="2:15" x14ac:dyDescent="0.15">
      <c r="B58" s="27" t="s">
        <v>64</v>
      </c>
      <c r="C58" s="28"/>
      <c r="D58" s="29"/>
      <c r="E58" s="29"/>
      <c r="F58" s="29"/>
      <c r="G58" s="30">
        <f t="shared" si="4"/>
        <v>0</v>
      </c>
      <c r="I58" s="28"/>
      <c r="K58" s="19" t="e">
        <f>IF(#REF!="ok",0,1)</f>
        <v>#REF!</v>
      </c>
    </row>
    <row r="59" spans="2:15" x14ac:dyDescent="0.15">
      <c r="B59" s="27" t="s">
        <v>65</v>
      </c>
      <c r="C59" s="28"/>
      <c r="D59" s="29"/>
      <c r="E59" s="29"/>
      <c r="F59" s="29"/>
      <c r="G59" s="30">
        <f t="shared" si="4"/>
        <v>0</v>
      </c>
      <c r="I59" s="28"/>
      <c r="K59" s="19"/>
    </row>
    <row r="60" spans="2:15" x14ac:dyDescent="0.15">
      <c r="B60" s="27" t="s">
        <v>66</v>
      </c>
      <c r="C60" s="28"/>
      <c r="D60" s="29"/>
      <c r="E60" s="29"/>
      <c r="F60" s="29"/>
      <c r="G60" s="30">
        <f t="shared" si="4"/>
        <v>0</v>
      </c>
      <c r="I60" s="28"/>
      <c r="K60" s="19" t="e">
        <f>IF(#REF!="ok",0,1)</f>
        <v>#REF!</v>
      </c>
    </row>
    <row r="61" spans="2:15" x14ac:dyDescent="0.15">
      <c r="B61" s="36" t="s">
        <v>67</v>
      </c>
      <c r="C61" s="37">
        <f>SUM(C48:C60)</f>
        <v>0</v>
      </c>
      <c r="D61" s="38"/>
      <c r="E61" s="38"/>
      <c r="F61" s="38"/>
      <c r="G61" s="37">
        <f>SUM(G48:G60)</f>
        <v>0</v>
      </c>
      <c r="I61" s="37">
        <f>SUM(I48:I60)</f>
        <v>0</v>
      </c>
      <c r="K61" s="19"/>
    </row>
    <row r="62" spans="2:15" x14ac:dyDescent="0.15">
      <c r="D62" s="41"/>
      <c r="E62" s="41"/>
      <c r="F62" s="41"/>
      <c r="K62" s="19"/>
    </row>
    <row r="63" spans="2:15" x14ac:dyDescent="0.15">
      <c r="B63" s="40" t="s">
        <v>68</v>
      </c>
      <c r="D63" s="41"/>
      <c r="E63" s="41"/>
      <c r="F63" s="41"/>
      <c r="K63" s="19"/>
    </row>
    <row r="64" spans="2:15" x14ac:dyDescent="0.15">
      <c r="B64" s="27" t="s">
        <v>69</v>
      </c>
      <c r="C64" s="28"/>
      <c r="D64" s="29"/>
      <c r="E64" s="29"/>
      <c r="F64" s="29"/>
      <c r="G64" s="30">
        <f>SUM(C64:F64)</f>
        <v>0</v>
      </c>
      <c r="I64" s="28"/>
      <c r="K64" s="19"/>
    </row>
    <row r="65" spans="2:11" x14ac:dyDescent="0.15">
      <c r="B65" s="27" t="s">
        <v>70</v>
      </c>
      <c r="C65" s="28"/>
      <c r="D65" s="29"/>
      <c r="E65" s="29"/>
      <c r="F65" s="29"/>
      <c r="G65" s="30">
        <f>SUM(C65:F65)</f>
        <v>0</v>
      </c>
      <c r="I65" s="28"/>
      <c r="K65" s="19"/>
    </row>
    <row r="66" spans="2:11" x14ac:dyDescent="0.15">
      <c r="B66" s="27" t="s">
        <v>71</v>
      </c>
      <c r="C66" s="28"/>
      <c r="D66" s="29"/>
      <c r="E66" s="29"/>
      <c r="F66" s="29"/>
      <c r="G66" s="30">
        <f>SUM(C66:F66)</f>
        <v>0</v>
      </c>
      <c r="I66" s="28"/>
      <c r="K66" s="19" t="e">
        <f>IF(#REF!="ok",0,1)</f>
        <v>#REF!</v>
      </c>
    </row>
    <row r="67" spans="2:11" x14ac:dyDescent="0.15">
      <c r="B67" s="27" t="s">
        <v>72</v>
      </c>
      <c r="C67" s="28"/>
      <c r="D67" s="29"/>
      <c r="E67" s="29"/>
      <c r="F67" s="29"/>
      <c r="G67" s="30">
        <f>SUM(C67:F67)</f>
        <v>0</v>
      </c>
      <c r="I67" s="28"/>
      <c r="K67" s="19" t="e">
        <f>IF(#REF!="ok",0,1)</f>
        <v>#REF!</v>
      </c>
    </row>
    <row r="68" spans="2:11" x14ac:dyDescent="0.15">
      <c r="B68" s="27" t="s">
        <v>73</v>
      </c>
      <c r="C68" s="28"/>
      <c r="D68" s="29"/>
      <c r="E68" s="29"/>
      <c r="F68" s="29"/>
      <c r="G68" s="30">
        <f>SUM(C68:F68)</f>
        <v>0</v>
      </c>
      <c r="I68" s="28"/>
      <c r="K68" s="19" t="e">
        <f>IF(#REF!="ok",0,1)</f>
        <v>#REF!</v>
      </c>
    </row>
    <row r="69" spans="2:11" x14ac:dyDescent="0.15">
      <c r="B69" s="36" t="s">
        <v>74</v>
      </c>
      <c r="C69" s="37">
        <f>SUM(C64:C68)</f>
        <v>0</v>
      </c>
      <c r="D69" s="38"/>
      <c r="E69" s="38"/>
      <c r="F69" s="38"/>
      <c r="G69" s="37">
        <f>SUM(G64:G68)</f>
        <v>0</v>
      </c>
      <c r="I69" s="37">
        <f>SUM(I64:I68)</f>
        <v>0</v>
      </c>
      <c r="K69" s="19"/>
    </row>
    <row r="70" spans="2:11" x14ac:dyDescent="0.15">
      <c r="D70" s="41"/>
      <c r="E70" s="41"/>
      <c r="F70" s="41"/>
      <c r="G70" s="45"/>
      <c r="K70" s="19"/>
    </row>
    <row r="71" spans="2:11" x14ac:dyDescent="0.15">
      <c r="B71" s="36" t="s">
        <v>75</v>
      </c>
      <c r="C71" s="37">
        <f>C61+C69</f>
        <v>0</v>
      </c>
      <c r="D71" s="38"/>
      <c r="E71" s="38"/>
      <c r="F71" s="38"/>
      <c r="G71" s="37">
        <f>G61+G69</f>
        <v>0</v>
      </c>
      <c r="I71" s="37">
        <f>I61+I69</f>
        <v>0</v>
      </c>
      <c r="K71" s="19"/>
    </row>
    <row r="72" spans="2:11" x14ac:dyDescent="0.15">
      <c r="D72" s="41"/>
      <c r="E72" s="41"/>
      <c r="F72" s="41"/>
      <c r="K72" s="19"/>
    </row>
    <row r="73" spans="2:11" x14ac:dyDescent="0.15">
      <c r="B73" s="34" t="s">
        <v>76</v>
      </c>
      <c r="C73" s="28"/>
      <c r="D73" s="29"/>
      <c r="E73" s="29"/>
      <c r="F73" s="29"/>
      <c r="G73" s="30">
        <f>SUM(C73:F73)</f>
        <v>0</v>
      </c>
      <c r="I73" s="28"/>
      <c r="K73" s="19" t="e">
        <f>IF(#REF!="ok",0,1)</f>
        <v>#REF!</v>
      </c>
    </row>
    <row r="74" spans="2:11" x14ac:dyDescent="0.15">
      <c r="B74" s="34" t="s">
        <v>77</v>
      </c>
      <c r="C74" s="28"/>
      <c r="D74" s="29"/>
      <c r="E74" s="29"/>
      <c r="F74" s="29"/>
      <c r="G74" s="30">
        <f>SUM(C74:F74)</f>
        <v>0</v>
      </c>
      <c r="I74" s="28"/>
      <c r="K74" s="19" t="e">
        <f>IF(#REF!="ok",0,1)</f>
        <v>#REF!</v>
      </c>
    </row>
    <row r="75" spans="2:11" x14ac:dyDescent="0.15">
      <c r="B75" s="34" t="s">
        <v>78</v>
      </c>
      <c r="C75" s="28"/>
      <c r="D75" s="29"/>
      <c r="E75" s="29"/>
      <c r="F75" s="29"/>
      <c r="G75" s="30">
        <f>SUM(C75:F75)</f>
        <v>0</v>
      </c>
      <c r="I75" s="28"/>
      <c r="K75" s="19" t="e">
        <f>IF(#REF!="ok",0,1)</f>
        <v>#REF!</v>
      </c>
    </row>
    <row r="76" spans="2:11" x14ac:dyDescent="0.15">
      <c r="B76" s="46" t="s">
        <v>79</v>
      </c>
      <c r="C76" s="30" t="e">
        <f>C112</f>
        <v>#VALUE!</v>
      </c>
      <c r="D76" s="33">
        <f>D112</f>
        <v>0</v>
      </c>
      <c r="E76" s="33">
        <f>E112</f>
        <v>0</v>
      </c>
      <c r="F76" s="33">
        <f>F112</f>
        <v>0</v>
      </c>
      <c r="G76" s="30">
        <f>G112</f>
        <v>0</v>
      </c>
      <c r="H76" s="47"/>
      <c r="I76" s="28" t="s">
        <v>80</v>
      </c>
      <c r="K76" s="19"/>
    </row>
    <row r="77" spans="2:11" x14ac:dyDescent="0.15">
      <c r="B77" s="34" t="s">
        <v>81</v>
      </c>
      <c r="C77" s="28" t="s">
        <v>82</v>
      </c>
      <c r="D77" s="29"/>
      <c r="E77" s="29"/>
      <c r="F77" s="29"/>
      <c r="G77" s="30">
        <f>SUM(C77:F77)</f>
        <v>0</v>
      </c>
      <c r="H77" s="47"/>
      <c r="I77" s="28"/>
      <c r="K77" s="19"/>
    </row>
    <row r="78" spans="2:11" x14ac:dyDescent="0.15">
      <c r="B78" s="48" t="s">
        <v>83</v>
      </c>
      <c r="C78" s="30" t="e">
        <f>SUM(C73:C77)</f>
        <v>#VALUE!</v>
      </c>
      <c r="D78" s="49"/>
      <c r="E78" s="49"/>
      <c r="F78" s="49"/>
      <c r="G78" s="30">
        <f>SUM(G73:G77)</f>
        <v>0</v>
      </c>
      <c r="H78" s="47"/>
      <c r="I78" s="30">
        <f>SUM(I73:I77)</f>
        <v>0</v>
      </c>
      <c r="K78" s="19"/>
    </row>
    <row r="79" spans="2:11" x14ac:dyDescent="0.15">
      <c r="B79" s="27" t="s">
        <v>84</v>
      </c>
      <c r="C79" s="28"/>
      <c r="D79" s="29"/>
      <c r="E79" s="29"/>
      <c r="F79" s="29"/>
      <c r="G79" s="30">
        <f>SUM(C79:F79)</f>
        <v>0</v>
      </c>
      <c r="H79" s="47"/>
      <c r="I79" s="28"/>
      <c r="K79" s="19"/>
    </row>
    <row r="80" spans="2:11" x14ac:dyDescent="0.15">
      <c r="B80" s="36" t="s">
        <v>85</v>
      </c>
      <c r="C80" s="37" t="e">
        <f>C78+C79</f>
        <v>#VALUE!</v>
      </c>
      <c r="D80" s="38"/>
      <c r="E80" s="38"/>
      <c r="F80" s="38"/>
      <c r="G80" s="37">
        <f>G78+G79</f>
        <v>0</v>
      </c>
      <c r="I80" s="37">
        <f>I78+I79</f>
        <v>0</v>
      </c>
      <c r="K80" s="19"/>
    </row>
    <row r="81" spans="2:15" x14ac:dyDescent="0.15">
      <c r="B81" s="43"/>
      <c r="C81" s="50"/>
      <c r="D81" s="39"/>
      <c r="E81" s="39"/>
      <c r="F81" s="39"/>
      <c r="G81" s="50"/>
      <c r="I81" s="50"/>
      <c r="K81" s="19"/>
    </row>
    <row r="82" spans="2:15" x14ac:dyDescent="0.15">
      <c r="B82" s="36" t="s">
        <v>86</v>
      </c>
      <c r="C82" s="37" t="e">
        <f>C80+C71</f>
        <v>#VALUE!</v>
      </c>
      <c r="D82" s="38"/>
      <c r="E82" s="38"/>
      <c r="F82" s="38"/>
      <c r="G82" s="37">
        <f>G80+G71</f>
        <v>0</v>
      </c>
      <c r="I82" s="37">
        <f>I80+I71</f>
        <v>0</v>
      </c>
      <c r="K82" s="19"/>
    </row>
    <row r="83" spans="2:15" x14ac:dyDescent="0.15">
      <c r="B83" s="43"/>
      <c r="C83" s="50"/>
      <c r="D83" s="39"/>
      <c r="E83" s="39"/>
      <c r="F83" s="39"/>
      <c r="G83" s="50"/>
      <c r="I83" s="50"/>
      <c r="K83" s="19"/>
    </row>
    <row r="84" spans="2:15" x14ac:dyDescent="0.15">
      <c r="B84" s="43"/>
      <c r="C84" s="51" t="str">
        <f>CONCATENATE([1]首页!$D$6,"~",[1]首页!$D$7)</f>
        <v>2017/04/01~2017/04/30</v>
      </c>
      <c r="D84" s="51"/>
      <c r="E84" s="51"/>
      <c r="F84" s="51"/>
      <c r="G84" s="51"/>
      <c r="H84" s="39"/>
      <c r="I84" s="44" t="str">
        <f>CONCATENATE(CONCATENATE(LEFT([1]首页!D6,4)-1,"/",RIGHT([1]首页!D6,5)),"~",CONCATENATE(LEFT([1]首页!D7,4)-1,"/",RIGHT([1]首页!D7,5)))</f>
        <v>2016/04/01~2016/04/30</v>
      </c>
      <c r="K84" s="19"/>
    </row>
    <row r="85" spans="2:15" x14ac:dyDescent="0.15">
      <c r="B85" s="40" t="s">
        <v>87</v>
      </c>
      <c r="C85" s="28"/>
      <c r="D85" s="29"/>
      <c r="E85" s="29"/>
      <c r="F85" s="29"/>
      <c r="G85" s="30">
        <f>SUM(C85:F85)</f>
        <v>0</v>
      </c>
      <c r="I85" s="28"/>
      <c r="K85" s="19" t="e">
        <f>IF(#REF!="ok",0,1)</f>
        <v>#REF!</v>
      </c>
      <c r="M85" s="19" t="e">
        <f>IF(#REF!="ok",0,1)</f>
        <v>#REF!</v>
      </c>
      <c r="N85" s="52"/>
      <c r="O85" s="53"/>
    </row>
    <row r="86" spans="2:15" x14ac:dyDescent="0.15">
      <c r="B86" s="34" t="s">
        <v>88</v>
      </c>
      <c r="C86" s="28"/>
      <c r="D86" s="29"/>
      <c r="E86" s="29"/>
      <c r="F86" s="29"/>
      <c r="G86" s="30">
        <f t="shared" ref="G86:G99" si="5">SUM(C86:F86)</f>
        <v>0</v>
      </c>
      <c r="I86" s="28"/>
      <c r="K86" s="19" t="e">
        <f>IF(#REF!="ok",0,1)</f>
        <v>#REF!</v>
      </c>
      <c r="M86" s="54"/>
      <c r="N86" s="52"/>
      <c r="O86" s="53"/>
    </row>
    <row r="87" spans="2:15" x14ac:dyDescent="0.15">
      <c r="B87" s="55" t="s">
        <v>89</v>
      </c>
      <c r="C87" s="28"/>
      <c r="D87" s="29"/>
      <c r="E87" s="29"/>
      <c r="F87" s="29"/>
      <c r="G87" s="30">
        <f t="shared" si="5"/>
        <v>0</v>
      </c>
      <c r="I87" s="28"/>
      <c r="K87" s="19" t="e">
        <f>IF(#REF!="ok",0,1)</f>
        <v>#REF!</v>
      </c>
      <c r="M87" s="19" t="e">
        <f>IF(#REF!="ok",0,1)</f>
        <v>#REF!</v>
      </c>
      <c r="N87" s="52"/>
    </row>
    <row r="88" spans="2:15" x14ac:dyDescent="0.15">
      <c r="B88" s="34" t="s">
        <v>90</v>
      </c>
      <c r="C88" s="28"/>
      <c r="D88" s="29"/>
      <c r="E88" s="29"/>
      <c r="F88" s="29"/>
      <c r="G88" s="30">
        <f t="shared" si="5"/>
        <v>0</v>
      </c>
      <c r="I88" s="28"/>
      <c r="K88" s="19" t="e">
        <f>IF(#REF!="ok",0,1)</f>
        <v>#REF!</v>
      </c>
      <c r="M88" s="54"/>
      <c r="N88" s="52"/>
    </row>
    <row r="89" spans="2:15" x14ac:dyDescent="0.15">
      <c r="B89" s="34" t="s">
        <v>91</v>
      </c>
      <c r="C89" s="28"/>
      <c r="D89" s="29"/>
      <c r="E89" s="29"/>
      <c r="F89" s="29"/>
      <c r="G89" s="30">
        <f t="shared" si="5"/>
        <v>0</v>
      </c>
      <c r="I89" s="28"/>
      <c r="K89" s="19" t="e">
        <f>IF(#REF!="ok",0,1)</f>
        <v>#REF!</v>
      </c>
      <c r="M89" s="19" t="e">
        <f>IF(#REF!="ok",0,1)</f>
        <v>#REF!</v>
      </c>
      <c r="N89" s="52"/>
    </row>
    <row r="90" spans="2:15" x14ac:dyDescent="0.15">
      <c r="B90" s="34" t="s">
        <v>92</v>
      </c>
      <c r="C90" s="28"/>
      <c r="D90" s="29"/>
      <c r="E90" s="29"/>
      <c r="F90" s="29"/>
      <c r="G90" s="30">
        <f t="shared" si="5"/>
        <v>0</v>
      </c>
      <c r="I90" s="28"/>
      <c r="K90" s="19" t="e">
        <f>IF(#REF!="ok",0,1)</f>
        <v>#REF!</v>
      </c>
    </row>
    <row r="91" spans="2:15" x14ac:dyDescent="0.15">
      <c r="B91" s="34" t="s">
        <v>93</v>
      </c>
      <c r="C91" s="28"/>
      <c r="D91" s="29"/>
      <c r="E91" s="29"/>
      <c r="F91" s="29"/>
      <c r="G91" s="30">
        <f t="shared" si="5"/>
        <v>0</v>
      </c>
      <c r="I91" s="28"/>
      <c r="K91" s="19" t="e">
        <f>IF(#REF!="ok",0,1)</f>
        <v>#REF!</v>
      </c>
    </row>
    <row r="92" spans="2:15" x14ac:dyDescent="0.15">
      <c r="B92" s="34" t="s">
        <v>94</v>
      </c>
      <c r="C92" s="28"/>
      <c r="D92" s="29"/>
      <c r="E92" s="29"/>
      <c r="F92" s="29"/>
      <c r="G92" s="30">
        <f t="shared" si="5"/>
        <v>0</v>
      </c>
      <c r="I92" s="28"/>
      <c r="K92" s="19" t="e">
        <f>IF(#REF!="ok",0,1)</f>
        <v>#REF!</v>
      </c>
    </row>
    <row r="93" spans="2:15" x14ac:dyDescent="0.15">
      <c r="B93" s="34" t="s">
        <v>95</v>
      </c>
      <c r="C93" s="28"/>
      <c r="D93" s="29"/>
      <c r="E93" s="29"/>
      <c r="F93" s="29"/>
      <c r="G93" s="30">
        <f t="shared" si="5"/>
        <v>0</v>
      </c>
      <c r="I93" s="28"/>
      <c r="K93" s="19" t="e">
        <f>IF(#REF!="ok",0,1)</f>
        <v>#REF!</v>
      </c>
    </row>
    <row r="94" spans="2:15" x14ac:dyDescent="0.15">
      <c r="B94" s="55" t="s">
        <v>96</v>
      </c>
      <c r="C94" s="28"/>
      <c r="D94" s="29"/>
      <c r="E94" s="29"/>
      <c r="F94" s="29"/>
      <c r="G94" s="30">
        <f t="shared" si="5"/>
        <v>0</v>
      </c>
      <c r="I94" s="28"/>
      <c r="K94" s="19" t="e">
        <f>IF(#REF!="ok",0,1)</f>
        <v>#REF!</v>
      </c>
    </row>
    <row r="95" spans="2:15" x14ac:dyDescent="0.15">
      <c r="B95" s="34" t="s">
        <v>97</v>
      </c>
      <c r="C95" s="28"/>
      <c r="D95" s="29"/>
      <c r="E95" s="29"/>
      <c r="F95" s="29"/>
      <c r="G95" s="30">
        <f t="shared" si="5"/>
        <v>0</v>
      </c>
      <c r="I95" s="28"/>
      <c r="K95" s="19"/>
    </row>
    <row r="96" spans="2:15" x14ac:dyDescent="0.15">
      <c r="B96" s="36" t="s">
        <v>98</v>
      </c>
      <c r="C96" s="37">
        <f>C85+C86-C87-C88-C89-C90-C91-C92-C93+C94+C95</f>
        <v>0</v>
      </c>
      <c r="D96" s="38">
        <f>D85+D86-D87-D88-D89-D90-D91-D92-D93+D94+D95</f>
        <v>0</v>
      </c>
      <c r="E96" s="38">
        <f>E85+E86-E87-E88-E89-E90-E91-E92-E93+E94+E95</f>
        <v>0</v>
      </c>
      <c r="F96" s="38">
        <f>F85+F86-F87-F88-F89-F90-F91-F92-F93+F94+F95</f>
        <v>0</v>
      </c>
      <c r="G96" s="37">
        <f>G85+G86-G87-G88-G89-G90-G91-G92-G93+G94+G95</f>
        <v>0</v>
      </c>
      <c r="I96" s="37">
        <f>I85+I86-I87-I88-I89-I90-I91-I92-I93+I94+I95</f>
        <v>0</v>
      </c>
      <c r="K96" s="19"/>
    </row>
    <row r="97" spans="2:11" x14ac:dyDescent="0.15">
      <c r="B97" s="55" t="s">
        <v>99</v>
      </c>
      <c r="C97" s="28"/>
      <c r="D97" s="29"/>
      <c r="E97" s="29"/>
      <c r="F97" s="29"/>
      <c r="G97" s="30">
        <f t="shared" si="5"/>
        <v>0</v>
      </c>
      <c r="I97" s="28"/>
      <c r="K97" s="19" t="e">
        <f>IF(#REF!="ok",0,1)</f>
        <v>#REF!</v>
      </c>
    </row>
    <row r="98" spans="2:11" x14ac:dyDescent="0.15">
      <c r="B98" s="55" t="s">
        <v>100</v>
      </c>
      <c r="C98" s="28"/>
      <c r="D98" s="29"/>
      <c r="E98" s="29"/>
      <c r="F98" s="29"/>
      <c r="G98" s="30">
        <f t="shared" si="5"/>
        <v>0</v>
      </c>
      <c r="I98" s="28"/>
      <c r="K98" s="19" t="e">
        <f>IF(#REF!="ok",0,1)</f>
        <v>#REF!</v>
      </c>
    </row>
    <row r="99" spans="2:11" x14ac:dyDescent="0.15">
      <c r="B99" s="55" t="s">
        <v>101</v>
      </c>
      <c r="C99" s="28"/>
      <c r="D99" s="29"/>
      <c r="E99" s="29"/>
      <c r="F99" s="29"/>
      <c r="G99" s="30">
        <f t="shared" si="5"/>
        <v>0</v>
      </c>
      <c r="I99" s="28"/>
      <c r="K99" s="19"/>
    </row>
    <row r="100" spans="2:11" x14ac:dyDescent="0.15">
      <c r="B100" s="36" t="s">
        <v>102</v>
      </c>
      <c r="C100" s="37">
        <f>C96+C97-C98</f>
        <v>0</v>
      </c>
      <c r="D100" s="38">
        <f>D96+D97-D98</f>
        <v>0</v>
      </c>
      <c r="E100" s="38">
        <f>E96+E97-E98</f>
        <v>0</v>
      </c>
      <c r="F100" s="38">
        <f>F96+F97-F98</f>
        <v>0</v>
      </c>
      <c r="G100" s="37">
        <f>G96+G97-G98</f>
        <v>0</v>
      </c>
      <c r="I100" s="37">
        <f>I96+I97-I98</f>
        <v>0</v>
      </c>
    </row>
    <row r="101" spans="2:11" x14ac:dyDescent="0.15">
      <c r="B101" s="55" t="s">
        <v>103</v>
      </c>
      <c r="C101" s="28"/>
      <c r="D101" s="29"/>
      <c r="E101" s="29"/>
      <c r="F101" s="29"/>
      <c r="G101" s="30">
        <f>SUM(C101:F101)</f>
        <v>0</v>
      </c>
      <c r="I101" s="28"/>
    </row>
    <row r="102" spans="2:11" x14ac:dyDescent="0.15">
      <c r="B102" s="36" t="s">
        <v>104</v>
      </c>
      <c r="C102" s="37">
        <f>C100-C101</f>
        <v>0</v>
      </c>
      <c r="D102" s="38">
        <f>D100-D101</f>
        <v>0</v>
      </c>
      <c r="E102" s="38">
        <f>E100-E101</f>
        <v>0</v>
      </c>
      <c r="F102" s="38">
        <f>F100-F101</f>
        <v>0</v>
      </c>
      <c r="G102" s="37">
        <f>G100-G101</f>
        <v>0</v>
      </c>
      <c r="I102" s="37">
        <f>I100-I101</f>
        <v>0</v>
      </c>
    </row>
    <row r="103" spans="2:11" x14ac:dyDescent="0.15">
      <c r="B103" s="40" t="s">
        <v>105</v>
      </c>
      <c r="C103" s="30" t="str">
        <f>I76</f>
        <v>LOAD{TYPE:UPROW;MAP:I=AMT_QICHU;COMPARE:DETAIL=B75&amp;B76;SQL:SELECT*FROM pkg_spreadsheet  WHERE YEAR_PERIOD='#{END}' AND ENTITY='#{ENTITY}'}</v>
      </c>
      <c r="D103" s="29"/>
      <c r="E103" s="29"/>
      <c r="F103" s="29"/>
      <c r="G103" s="30">
        <f t="shared" ref="G103:G108" si="6">SUM(C103:F103)</f>
        <v>0</v>
      </c>
      <c r="I103" s="28" t="s">
        <v>106</v>
      </c>
      <c r="J103" s="56"/>
    </row>
    <row r="104" spans="2:11" x14ac:dyDescent="0.15">
      <c r="B104" s="57" t="s">
        <v>107</v>
      </c>
      <c r="C104" s="28" t="s">
        <v>108</v>
      </c>
      <c r="D104" s="29"/>
      <c r="E104" s="29"/>
      <c r="F104" s="29"/>
      <c r="G104" s="58">
        <f t="shared" si="6"/>
        <v>0</v>
      </c>
      <c r="I104" s="28"/>
      <c r="J104" s="56"/>
    </row>
    <row r="105" spans="2:11" x14ac:dyDescent="0.15">
      <c r="B105" s="59" t="s">
        <v>109</v>
      </c>
      <c r="C105" s="28"/>
      <c r="D105" s="29"/>
      <c r="E105" s="29"/>
      <c r="F105" s="29"/>
      <c r="G105" s="58">
        <f t="shared" si="6"/>
        <v>0</v>
      </c>
      <c r="I105" s="28"/>
    </row>
    <row r="106" spans="2:11" x14ac:dyDescent="0.15">
      <c r="B106" s="60" t="s">
        <v>110</v>
      </c>
      <c r="C106" s="28"/>
      <c r="D106" s="29"/>
      <c r="E106" s="29"/>
      <c r="F106" s="29"/>
      <c r="G106" s="58">
        <f t="shared" si="6"/>
        <v>0</v>
      </c>
      <c r="I106" s="28"/>
      <c r="K106" s="19" t="e">
        <f>IF(#REF!="ok",0,1)</f>
        <v>#REF!</v>
      </c>
    </row>
    <row r="107" spans="2:11" x14ac:dyDescent="0.15">
      <c r="B107" s="40" t="s">
        <v>111</v>
      </c>
      <c r="C107" s="28"/>
      <c r="D107" s="29"/>
      <c r="E107" s="29"/>
      <c r="F107" s="29"/>
      <c r="G107" s="58">
        <f t="shared" si="6"/>
        <v>0</v>
      </c>
      <c r="I107" s="28"/>
    </row>
    <row r="108" spans="2:11" x14ac:dyDescent="0.15">
      <c r="B108" s="40" t="s">
        <v>112</v>
      </c>
      <c r="C108" s="28"/>
      <c r="D108" s="29"/>
      <c r="E108" s="29"/>
      <c r="F108" s="29"/>
      <c r="G108" s="58">
        <f t="shared" si="6"/>
        <v>0</v>
      </c>
      <c r="I108" s="28"/>
    </row>
    <row r="109" spans="2:11" x14ac:dyDescent="0.15">
      <c r="B109" s="32" t="s">
        <v>113</v>
      </c>
      <c r="C109" s="30" t="e">
        <f>C102+C103+C104-C105+C106-C107+C108</f>
        <v>#VALUE!</v>
      </c>
      <c r="D109" s="49">
        <f>D102+D103+D104-D105+D106-D107+D108</f>
        <v>0</v>
      </c>
      <c r="E109" s="49">
        <f>E102+E103+E104-E105+E106-E107+E108</f>
        <v>0</v>
      </c>
      <c r="F109" s="49">
        <f>F102+F103+F104-F105+F106-F107+F108</f>
        <v>0</v>
      </c>
      <c r="G109" s="30">
        <f>G102+G103+G104-G105+G106-G107+G108</f>
        <v>0</v>
      </c>
      <c r="I109" s="30" t="e">
        <f>I102+I103+I104-I105+I106-I107+I108</f>
        <v>#VALUE!</v>
      </c>
    </row>
    <row r="110" spans="2:11" x14ac:dyDescent="0.15">
      <c r="B110" s="40" t="s">
        <v>114</v>
      </c>
      <c r="C110" s="28"/>
      <c r="D110" s="29"/>
      <c r="E110" s="29"/>
      <c r="F110" s="29"/>
      <c r="G110" s="30">
        <f>SUM(C110:F110)</f>
        <v>0</v>
      </c>
      <c r="I110" s="28"/>
    </row>
    <row r="111" spans="2:11" x14ac:dyDescent="0.15">
      <c r="B111" s="34" t="s">
        <v>115</v>
      </c>
      <c r="C111" s="28"/>
      <c r="D111" s="29"/>
      <c r="E111" s="29"/>
      <c r="F111" s="29"/>
      <c r="G111" s="30">
        <f>SUM(C111:F111)</f>
        <v>0</v>
      </c>
      <c r="I111" s="28"/>
    </row>
    <row r="112" spans="2:11" x14ac:dyDescent="0.15">
      <c r="B112" s="32" t="s">
        <v>116</v>
      </c>
      <c r="C112" s="30" t="e">
        <f>C109-C110-C111</f>
        <v>#VALUE!</v>
      </c>
      <c r="D112" s="49">
        <f>D109-D110-D111</f>
        <v>0</v>
      </c>
      <c r="E112" s="49">
        <f>E109-E110-E111</f>
        <v>0</v>
      </c>
      <c r="F112" s="49">
        <f>F109-F110-F111</f>
        <v>0</v>
      </c>
      <c r="G112" s="30">
        <f>G109-G110-G111</f>
        <v>0</v>
      </c>
      <c r="I112" s="30" t="e">
        <f>I109-I110-I111</f>
        <v>#VALUE!</v>
      </c>
      <c r="K112" s="19" t="e">
        <f>IF(C112-C76=0,0,1)</f>
        <v>#VALUE!</v>
      </c>
    </row>
    <row r="113" spans="2:9" x14ac:dyDescent="0.15">
      <c r="C113" s="61"/>
      <c r="D113" s="47"/>
      <c r="E113" s="47"/>
      <c r="F113" s="47"/>
      <c r="G113" s="61"/>
    </row>
    <row r="114" spans="2:9" x14ac:dyDescent="0.15">
      <c r="B114" s="43"/>
      <c r="C114" s="62"/>
      <c r="D114" s="63"/>
      <c r="E114" s="63"/>
      <c r="F114" s="63"/>
      <c r="G114" s="62"/>
      <c r="H114" s="63"/>
      <c r="I114" s="62"/>
    </row>
    <row r="115" spans="2:9" x14ac:dyDescent="0.15">
      <c r="C115" s="61"/>
      <c r="D115" s="47"/>
      <c r="E115" s="47"/>
      <c r="F115" s="47"/>
      <c r="G115" s="61"/>
    </row>
    <row r="116" spans="2:9" x14ac:dyDescent="0.15">
      <c r="C116" s="61"/>
      <c r="D116" s="47"/>
      <c r="E116" s="47"/>
      <c r="F116" s="47"/>
      <c r="G116" s="61"/>
    </row>
    <row r="117" spans="2:9" x14ac:dyDescent="0.15">
      <c r="C117" s="61"/>
      <c r="D117" s="47"/>
      <c r="E117" s="47"/>
      <c r="F117" s="47"/>
      <c r="G117" s="61"/>
    </row>
    <row r="118" spans="2:9" x14ac:dyDescent="0.15">
      <c r="C118" s="61"/>
      <c r="D118" s="47"/>
      <c r="E118" s="47"/>
      <c r="F118" s="47"/>
      <c r="G118" s="61"/>
    </row>
    <row r="119" spans="2:9" x14ac:dyDescent="0.15">
      <c r="C119" s="61"/>
      <c r="D119" s="47"/>
      <c r="E119" s="47"/>
      <c r="F119" s="47"/>
      <c r="G119" s="61"/>
    </row>
    <row r="120" spans="2:9" x14ac:dyDescent="0.15">
      <c r="C120" s="61"/>
      <c r="D120" s="47"/>
      <c r="E120" s="47"/>
      <c r="F120" s="47"/>
      <c r="G120" s="61"/>
    </row>
    <row r="121" spans="2:9" x14ac:dyDescent="0.15">
      <c r="C121" s="61"/>
      <c r="D121" s="47"/>
      <c r="E121" s="47"/>
      <c r="F121" s="47"/>
      <c r="G121" s="61"/>
    </row>
    <row r="122" spans="2:9" x14ac:dyDescent="0.15">
      <c r="C122" s="61"/>
      <c r="D122" s="47"/>
      <c r="E122" s="47"/>
      <c r="F122" s="47"/>
      <c r="G122" s="61"/>
    </row>
    <row r="123" spans="2:9" x14ac:dyDescent="0.15">
      <c r="C123" s="61"/>
      <c r="D123" s="47"/>
      <c r="E123" s="47"/>
      <c r="F123" s="47"/>
      <c r="G123" s="61"/>
    </row>
    <row r="124" spans="2:9" x14ac:dyDescent="0.15">
      <c r="C124" s="61"/>
      <c r="D124" s="47"/>
      <c r="E124" s="47"/>
      <c r="F124" s="47"/>
      <c r="G124" s="61"/>
    </row>
    <row r="125" spans="2:9" x14ac:dyDescent="0.15">
      <c r="C125" s="61"/>
      <c r="D125" s="47"/>
      <c r="E125" s="47"/>
      <c r="F125" s="47"/>
      <c r="G125" s="61"/>
    </row>
    <row r="126" spans="2:9" x14ac:dyDescent="0.15">
      <c r="C126" s="61"/>
      <c r="D126" s="47"/>
      <c r="E126" s="47"/>
      <c r="F126" s="47"/>
      <c r="G126" s="61"/>
    </row>
    <row r="127" spans="2:9" x14ac:dyDescent="0.15">
      <c r="C127" s="61"/>
      <c r="D127" s="47"/>
      <c r="E127" s="47"/>
      <c r="F127" s="47"/>
      <c r="G127" s="61"/>
    </row>
    <row r="128" spans="2:9" x14ac:dyDescent="0.15">
      <c r="C128" s="61"/>
      <c r="D128" s="47"/>
      <c r="E128" s="47"/>
      <c r="F128" s="47"/>
      <c r="G128" s="61"/>
    </row>
    <row r="129" spans="3:7" x14ac:dyDescent="0.15">
      <c r="C129" s="61"/>
      <c r="D129" s="47"/>
      <c r="E129" s="47"/>
      <c r="F129" s="47"/>
      <c r="G129" s="61"/>
    </row>
    <row r="130" spans="3:7" x14ac:dyDescent="0.15">
      <c r="C130" s="61"/>
      <c r="D130" s="47"/>
      <c r="E130" s="47"/>
      <c r="F130" s="47"/>
      <c r="G130" s="61"/>
    </row>
    <row r="131" spans="3:7" x14ac:dyDescent="0.15">
      <c r="C131" s="61"/>
      <c r="D131" s="47"/>
      <c r="E131" s="47"/>
      <c r="F131" s="47"/>
      <c r="G131" s="61"/>
    </row>
    <row r="132" spans="3:7" x14ac:dyDescent="0.15">
      <c r="C132" s="61"/>
      <c r="D132" s="47"/>
      <c r="E132" s="47"/>
      <c r="F132" s="47"/>
      <c r="G132" s="61"/>
    </row>
    <row r="133" spans="3:7" x14ac:dyDescent="0.15">
      <c r="C133" s="61"/>
      <c r="D133" s="47"/>
      <c r="E133" s="47"/>
      <c r="F133" s="47"/>
      <c r="G133" s="61"/>
    </row>
    <row r="134" spans="3:7" x14ac:dyDescent="0.15">
      <c r="C134" s="61"/>
      <c r="D134" s="47"/>
      <c r="E134" s="47"/>
      <c r="F134" s="47"/>
      <c r="G134" s="61"/>
    </row>
    <row r="135" spans="3:7" x14ac:dyDescent="0.15">
      <c r="C135" s="61"/>
      <c r="D135" s="47"/>
      <c r="E135" s="47"/>
      <c r="F135" s="47"/>
      <c r="G135" s="61"/>
    </row>
    <row r="136" spans="3:7" x14ac:dyDescent="0.15">
      <c r="C136" s="61"/>
      <c r="D136" s="47"/>
      <c r="E136" s="47"/>
      <c r="F136" s="47"/>
      <c r="G136" s="61"/>
    </row>
    <row r="137" spans="3:7" x14ac:dyDescent="0.15">
      <c r="C137" s="61"/>
      <c r="D137" s="47"/>
      <c r="E137" s="47"/>
      <c r="F137" s="47"/>
      <c r="G137" s="61"/>
    </row>
    <row r="138" spans="3:7" x14ac:dyDescent="0.15">
      <c r="C138" s="61"/>
      <c r="D138" s="47"/>
      <c r="E138" s="47"/>
      <c r="F138" s="47"/>
      <c r="G138" s="61"/>
    </row>
    <row r="139" spans="3:7" x14ac:dyDescent="0.15">
      <c r="C139" s="61"/>
      <c r="D139" s="47"/>
      <c r="E139" s="47"/>
      <c r="F139" s="47"/>
      <c r="G139" s="61"/>
    </row>
    <row r="140" spans="3:7" x14ac:dyDescent="0.15">
      <c r="C140" s="61"/>
      <c r="D140" s="47"/>
      <c r="E140" s="47"/>
      <c r="F140" s="47"/>
      <c r="G140" s="61"/>
    </row>
    <row r="141" spans="3:7" x14ac:dyDescent="0.15">
      <c r="C141" s="61"/>
      <c r="D141" s="47"/>
      <c r="E141" s="47"/>
      <c r="F141" s="47"/>
      <c r="G141" s="61"/>
    </row>
    <row r="142" spans="3:7" x14ac:dyDescent="0.15">
      <c r="C142" s="61"/>
      <c r="D142" s="47"/>
      <c r="E142" s="47"/>
      <c r="F142" s="47"/>
      <c r="G142" s="61"/>
    </row>
    <row r="143" spans="3:7" x14ac:dyDescent="0.15">
      <c r="C143" s="61"/>
      <c r="D143" s="47"/>
      <c r="E143" s="47"/>
      <c r="F143" s="47"/>
      <c r="G143" s="61"/>
    </row>
    <row r="144" spans="3:7" x14ac:dyDescent="0.15">
      <c r="C144" s="61"/>
      <c r="D144" s="47"/>
      <c r="E144" s="47"/>
      <c r="F144" s="47"/>
      <c r="G144" s="61"/>
    </row>
    <row r="145" spans="3:7" x14ac:dyDescent="0.15">
      <c r="C145" s="61"/>
      <c r="D145" s="47"/>
      <c r="E145" s="47"/>
      <c r="F145" s="47"/>
      <c r="G145" s="61"/>
    </row>
    <row r="146" spans="3:7" x14ac:dyDescent="0.15">
      <c r="C146" s="61"/>
      <c r="D146" s="47"/>
      <c r="E146" s="47"/>
      <c r="F146" s="47"/>
      <c r="G146" s="61"/>
    </row>
    <row r="147" spans="3:7" x14ac:dyDescent="0.15">
      <c r="C147" s="61"/>
      <c r="D147" s="47"/>
      <c r="E147" s="47"/>
      <c r="F147" s="47"/>
      <c r="G147" s="61"/>
    </row>
    <row r="148" spans="3:7" x14ac:dyDescent="0.15">
      <c r="C148" s="61"/>
      <c r="D148" s="47"/>
      <c r="E148" s="47"/>
      <c r="F148" s="47"/>
      <c r="G148" s="61"/>
    </row>
    <row r="149" spans="3:7" x14ac:dyDescent="0.15">
      <c r="C149" s="61"/>
      <c r="D149" s="47"/>
      <c r="E149" s="47"/>
      <c r="F149" s="47"/>
      <c r="G149" s="61"/>
    </row>
    <row r="150" spans="3:7" x14ac:dyDescent="0.15">
      <c r="C150" s="61"/>
      <c r="D150" s="47"/>
      <c r="E150" s="47"/>
      <c r="F150" s="47"/>
      <c r="G150" s="61"/>
    </row>
    <row r="151" spans="3:7" x14ac:dyDescent="0.15">
      <c r="C151" s="61"/>
      <c r="D151" s="47"/>
      <c r="E151" s="47"/>
      <c r="F151" s="47"/>
      <c r="G151" s="61"/>
    </row>
    <row r="152" spans="3:7" x14ac:dyDescent="0.15">
      <c r="C152" s="61"/>
      <c r="D152" s="47"/>
      <c r="E152" s="47"/>
      <c r="F152" s="47"/>
      <c r="G152" s="61"/>
    </row>
    <row r="153" spans="3:7" x14ac:dyDescent="0.15">
      <c r="C153" s="61"/>
      <c r="D153" s="47"/>
      <c r="E153" s="47"/>
      <c r="F153" s="47"/>
      <c r="G153" s="61"/>
    </row>
    <row r="154" spans="3:7" x14ac:dyDescent="0.15">
      <c r="C154" s="61"/>
      <c r="D154" s="47"/>
      <c r="E154" s="47"/>
      <c r="F154" s="47"/>
      <c r="G154" s="61"/>
    </row>
    <row r="155" spans="3:7" x14ac:dyDescent="0.15">
      <c r="C155" s="61"/>
      <c r="D155" s="47"/>
      <c r="E155" s="47"/>
      <c r="F155" s="47"/>
      <c r="G155" s="61"/>
    </row>
    <row r="156" spans="3:7" x14ac:dyDescent="0.15">
      <c r="C156" s="61"/>
      <c r="D156" s="47"/>
      <c r="E156" s="47"/>
      <c r="F156" s="47"/>
      <c r="G156" s="61"/>
    </row>
    <row r="157" spans="3:7" x14ac:dyDescent="0.15">
      <c r="C157" s="61"/>
      <c r="D157" s="47"/>
      <c r="E157" s="47"/>
      <c r="F157" s="47"/>
      <c r="G157" s="61"/>
    </row>
    <row r="158" spans="3:7" x14ac:dyDescent="0.15">
      <c r="C158" s="61"/>
      <c r="D158" s="47"/>
      <c r="E158" s="47"/>
      <c r="F158" s="47"/>
      <c r="G158" s="61"/>
    </row>
    <row r="159" spans="3:7" x14ac:dyDescent="0.15">
      <c r="C159" s="61"/>
      <c r="D159" s="47"/>
      <c r="E159" s="47"/>
      <c r="F159" s="47"/>
      <c r="G159" s="61"/>
    </row>
    <row r="160" spans="3:7" x14ac:dyDescent="0.15">
      <c r="C160" s="61"/>
      <c r="D160" s="47"/>
      <c r="E160" s="47"/>
      <c r="F160" s="47"/>
      <c r="G160" s="61"/>
    </row>
    <row r="161" spans="3:7" x14ac:dyDescent="0.15">
      <c r="C161" s="61"/>
      <c r="D161" s="47"/>
      <c r="E161" s="47"/>
      <c r="F161" s="47"/>
      <c r="G161" s="61"/>
    </row>
    <row r="162" spans="3:7" x14ac:dyDescent="0.15">
      <c r="C162" s="61"/>
      <c r="D162" s="47"/>
      <c r="E162" s="47"/>
      <c r="F162" s="47"/>
      <c r="G162" s="61"/>
    </row>
    <row r="163" spans="3:7" x14ac:dyDescent="0.15">
      <c r="C163" s="61"/>
      <c r="D163" s="47"/>
      <c r="E163" s="47"/>
      <c r="F163" s="47"/>
      <c r="G163" s="61"/>
    </row>
    <row r="164" spans="3:7" x14ac:dyDescent="0.15">
      <c r="C164" s="61"/>
      <c r="D164" s="47"/>
      <c r="E164" s="47"/>
      <c r="F164" s="47"/>
      <c r="G164" s="61"/>
    </row>
    <row r="165" spans="3:7" x14ac:dyDescent="0.15">
      <c r="C165" s="61"/>
      <c r="D165" s="47"/>
      <c r="E165" s="47"/>
      <c r="F165" s="47"/>
      <c r="G165" s="61"/>
    </row>
    <row r="166" spans="3:7" x14ac:dyDescent="0.15">
      <c r="C166" s="61"/>
      <c r="D166" s="47"/>
      <c r="E166" s="47"/>
      <c r="F166" s="47"/>
      <c r="G166" s="61"/>
    </row>
    <row r="167" spans="3:7" x14ac:dyDescent="0.15">
      <c r="C167" s="61"/>
      <c r="D167" s="47"/>
      <c r="E167" s="47"/>
      <c r="F167" s="47"/>
      <c r="G167" s="61"/>
    </row>
    <row r="168" spans="3:7" x14ac:dyDescent="0.15">
      <c r="C168" s="61"/>
      <c r="D168" s="47"/>
      <c r="E168" s="47"/>
      <c r="F168" s="47"/>
      <c r="G168" s="61"/>
    </row>
    <row r="169" spans="3:7" x14ac:dyDescent="0.15">
      <c r="C169" s="61"/>
      <c r="D169" s="47"/>
      <c r="E169" s="47"/>
      <c r="F169" s="47"/>
      <c r="G169" s="61"/>
    </row>
    <row r="170" spans="3:7" x14ac:dyDescent="0.15">
      <c r="C170" s="61"/>
      <c r="D170" s="47"/>
      <c r="E170" s="47"/>
      <c r="F170" s="47"/>
      <c r="G170" s="61"/>
    </row>
    <row r="171" spans="3:7" x14ac:dyDescent="0.15">
      <c r="C171" s="61"/>
      <c r="D171" s="47"/>
      <c r="E171" s="47"/>
      <c r="F171" s="47"/>
      <c r="G171" s="61"/>
    </row>
    <row r="172" spans="3:7" x14ac:dyDescent="0.15">
      <c r="C172" s="61"/>
      <c r="D172" s="47"/>
      <c r="E172" s="47"/>
      <c r="F172" s="47"/>
      <c r="G172" s="61"/>
    </row>
    <row r="173" spans="3:7" x14ac:dyDescent="0.15">
      <c r="C173" s="61"/>
      <c r="D173" s="47"/>
      <c r="E173" s="47"/>
      <c r="F173" s="47"/>
      <c r="G173" s="61"/>
    </row>
    <row r="174" spans="3:7" x14ac:dyDescent="0.15">
      <c r="C174" s="61"/>
      <c r="D174" s="47"/>
      <c r="E174" s="47"/>
      <c r="F174" s="47"/>
      <c r="G174" s="61"/>
    </row>
    <row r="175" spans="3:7" x14ac:dyDescent="0.15">
      <c r="C175" s="61"/>
      <c r="D175" s="47"/>
      <c r="E175" s="47"/>
      <c r="F175" s="47"/>
      <c r="G175" s="61"/>
    </row>
    <row r="176" spans="3:7" x14ac:dyDescent="0.15">
      <c r="C176" s="61"/>
      <c r="D176" s="47"/>
      <c r="E176" s="47"/>
      <c r="F176" s="47"/>
      <c r="G176" s="61"/>
    </row>
    <row r="177" spans="3:7" x14ac:dyDescent="0.15">
      <c r="C177" s="61"/>
      <c r="D177" s="47"/>
      <c r="E177" s="47"/>
      <c r="F177" s="47"/>
      <c r="G177" s="61"/>
    </row>
    <row r="178" spans="3:7" x14ac:dyDescent="0.15">
      <c r="C178" s="61"/>
      <c r="D178" s="47"/>
      <c r="E178" s="47"/>
      <c r="F178" s="47"/>
      <c r="G178" s="61"/>
    </row>
    <row r="179" spans="3:7" x14ac:dyDescent="0.15">
      <c r="C179" s="61"/>
      <c r="D179" s="47"/>
      <c r="E179" s="47"/>
      <c r="F179" s="47"/>
      <c r="G179" s="61"/>
    </row>
    <row r="180" spans="3:7" x14ac:dyDescent="0.15">
      <c r="C180" s="61"/>
      <c r="D180" s="47"/>
      <c r="E180" s="47"/>
      <c r="F180" s="47"/>
      <c r="G180" s="61"/>
    </row>
    <row r="181" spans="3:7" x14ac:dyDescent="0.15">
      <c r="C181" s="61"/>
      <c r="D181" s="47"/>
      <c r="E181" s="47"/>
      <c r="F181" s="47"/>
      <c r="G181" s="61"/>
    </row>
    <row r="182" spans="3:7" x14ac:dyDescent="0.15">
      <c r="C182" s="61"/>
      <c r="D182" s="47"/>
      <c r="E182" s="47"/>
      <c r="F182" s="47"/>
      <c r="G182" s="61"/>
    </row>
    <row r="183" spans="3:7" x14ac:dyDescent="0.15">
      <c r="C183" s="61"/>
      <c r="D183" s="47"/>
      <c r="E183" s="47"/>
      <c r="F183" s="47"/>
      <c r="G183" s="61"/>
    </row>
    <row r="184" spans="3:7" x14ac:dyDescent="0.15">
      <c r="C184" s="61"/>
      <c r="D184" s="47"/>
      <c r="E184" s="47"/>
      <c r="F184" s="47"/>
      <c r="G184" s="61"/>
    </row>
    <row r="185" spans="3:7" x14ac:dyDescent="0.15">
      <c r="C185" s="61"/>
      <c r="D185" s="47"/>
      <c r="E185" s="47"/>
      <c r="F185" s="47"/>
      <c r="G185" s="61"/>
    </row>
    <row r="186" spans="3:7" x14ac:dyDescent="0.15">
      <c r="C186" s="61"/>
      <c r="D186" s="47"/>
      <c r="E186" s="47"/>
      <c r="F186" s="47"/>
      <c r="G186" s="61"/>
    </row>
    <row r="187" spans="3:7" x14ac:dyDescent="0.15">
      <c r="C187" s="61"/>
      <c r="D187" s="47"/>
      <c r="E187" s="47"/>
      <c r="F187" s="47"/>
      <c r="G187" s="61"/>
    </row>
    <row r="188" spans="3:7" x14ac:dyDescent="0.15">
      <c r="C188" s="61"/>
      <c r="D188" s="47"/>
      <c r="E188" s="47"/>
      <c r="F188" s="47"/>
      <c r="G188" s="61"/>
    </row>
    <row r="189" spans="3:7" x14ac:dyDescent="0.15">
      <c r="C189" s="61"/>
      <c r="D189" s="47"/>
      <c r="E189" s="47"/>
      <c r="F189" s="47"/>
      <c r="G189" s="61"/>
    </row>
    <row r="190" spans="3:7" x14ac:dyDescent="0.15">
      <c r="C190" s="61"/>
      <c r="D190" s="47"/>
      <c r="E190" s="47"/>
      <c r="F190" s="47"/>
      <c r="G190" s="61"/>
    </row>
    <row r="191" spans="3:7" x14ac:dyDescent="0.15">
      <c r="C191" s="61"/>
      <c r="D191" s="47"/>
      <c r="E191" s="47"/>
      <c r="F191" s="47"/>
      <c r="G191" s="61"/>
    </row>
    <row r="192" spans="3:7" x14ac:dyDescent="0.15">
      <c r="C192" s="61"/>
      <c r="D192" s="47"/>
      <c r="E192" s="47"/>
      <c r="F192" s="47"/>
      <c r="G192" s="61"/>
    </row>
    <row r="193" spans="3:7" x14ac:dyDescent="0.15">
      <c r="C193" s="61"/>
      <c r="D193" s="47"/>
      <c r="E193" s="47"/>
      <c r="F193" s="47"/>
      <c r="G193" s="61"/>
    </row>
    <row r="194" spans="3:7" x14ac:dyDescent="0.15">
      <c r="C194" s="61"/>
      <c r="D194" s="47"/>
      <c r="E194" s="47"/>
      <c r="F194" s="47"/>
      <c r="G194" s="61"/>
    </row>
    <row r="195" spans="3:7" x14ac:dyDescent="0.15">
      <c r="C195" s="61"/>
      <c r="D195" s="47"/>
      <c r="E195" s="47"/>
      <c r="F195" s="47"/>
      <c r="G195" s="61"/>
    </row>
    <row r="196" spans="3:7" x14ac:dyDescent="0.15">
      <c r="C196" s="61"/>
      <c r="D196" s="47"/>
      <c r="E196" s="47"/>
      <c r="F196" s="47"/>
      <c r="G196" s="61"/>
    </row>
    <row r="197" spans="3:7" x14ac:dyDescent="0.15">
      <c r="C197" s="61"/>
      <c r="D197" s="47"/>
      <c r="E197" s="47"/>
      <c r="F197" s="47"/>
      <c r="G197" s="61"/>
    </row>
    <row r="198" spans="3:7" x14ac:dyDescent="0.15">
      <c r="C198" s="61"/>
      <c r="D198" s="47"/>
      <c r="E198" s="47"/>
      <c r="F198" s="47"/>
      <c r="G198" s="61"/>
    </row>
    <row r="199" spans="3:7" x14ac:dyDescent="0.15">
      <c r="C199" s="61"/>
      <c r="D199" s="47"/>
      <c r="E199" s="47"/>
      <c r="F199" s="47"/>
      <c r="G199" s="61"/>
    </row>
    <row r="200" spans="3:7" x14ac:dyDescent="0.15">
      <c r="C200" s="61"/>
      <c r="D200" s="47"/>
      <c r="E200" s="47"/>
      <c r="F200" s="47"/>
      <c r="G200" s="61"/>
    </row>
    <row r="201" spans="3:7" x14ac:dyDescent="0.15">
      <c r="C201" s="61"/>
      <c r="D201" s="47"/>
      <c r="E201" s="47"/>
      <c r="F201" s="47"/>
      <c r="G201" s="61"/>
    </row>
    <row r="202" spans="3:7" x14ac:dyDescent="0.15">
      <c r="C202" s="61"/>
      <c r="D202" s="47"/>
      <c r="E202" s="47"/>
      <c r="F202" s="47"/>
      <c r="G202" s="61"/>
    </row>
    <row r="203" spans="3:7" x14ac:dyDescent="0.15">
      <c r="C203" s="61"/>
      <c r="D203" s="47"/>
      <c r="E203" s="47"/>
      <c r="F203" s="47"/>
      <c r="G203" s="61"/>
    </row>
    <row r="204" spans="3:7" x14ac:dyDescent="0.15">
      <c r="C204" s="61"/>
      <c r="D204" s="47"/>
      <c r="E204" s="47"/>
      <c r="F204" s="47"/>
      <c r="G204" s="61"/>
    </row>
    <row r="205" spans="3:7" x14ac:dyDescent="0.15">
      <c r="C205" s="61"/>
      <c r="D205" s="47"/>
      <c r="E205" s="47"/>
      <c r="F205" s="47"/>
      <c r="G205" s="61"/>
    </row>
    <row r="206" spans="3:7" x14ac:dyDescent="0.15">
      <c r="C206" s="61"/>
      <c r="D206" s="47"/>
      <c r="E206" s="47"/>
      <c r="F206" s="47"/>
      <c r="G206" s="61"/>
    </row>
    <row r="207" spans="3:7" x14ac:dyDescent="0.15">
      <c r="C207" s="61"/>
      <c r="D207" s="47"/>
      <c r="E207" s="47"/>
      <c r="F207" s="47"/>
      <c r="G207" s="61"/>
    </row>
    <row r="208" spans="3:7" x14ac:dyDescent="0.15">
      <c r="C208" s="61"/>
      <c r="D208" s="47"/>
      <c r="E208" s="47"/>
      <c r="F208" s="47"/>
      <c r="G208" s="61"/>
    </row>
    <row r="209" spans="3:7" x14ac:dyDescent="0.15">
      <c r="C209" s="61"/>
      <c r="D209" s="47"/>
      <c r="E209" s="47"/>
      <c r="F209" s="47"/>
      <c r="G209" s="61"/>
    </row>
    <row r="210" spans="3:7" x14ac:dyDescent="0.15">
      <c r="C210" s="61"/>
      <c r="D210" s="47"/>
      <c r="E210" s="47"/>
      <c r="F210" s="47"/>
      <c r="G210" s="61"/>
    </row>
    <row r="211" spans="3:7" x14ac:dyDescent="0.15">
      <c r="C211" s="61"/>
      <c r="D211" s="47"/>
      <c r="E211" s="47"/>
      <c r="F211" s="47"/>
      <c r="G211" s="61"/>
    </row>
    <row r="212" spans="3:7" x14ac:dyDescent="0.15">
      <c r="C212" s="61"/>
      <c r="D212" s="47"/>
      <c r="E212" s="47"/>
      <c r="F212" s="47"/>
      <c r="G212" s="61"/>
    </row>
    <row r="213" spans="3:7" x14ac:dyDescent="0.15">
      <c r="C213" s="61"/>
      <c r="D213" s="47"/>
      <c r="E213" s="47"/>
      <c r="F213" s="47"/>
      <c r="G213" s="61"/>
    </row>
    <row r="214" spans="3:7" x14ac:dyDescent="0.15">
      <c r="C214" s="61"/>
      <c r="D214" s="47"/>
      <c r="E214" s="47"/>
      <c r="F214" s="47"/>
      <c r="G214" s="61"/>
    </row>
    <row r="215" spans="3:7" x14ac:dyDescent="0.15">
      <c r="C215" s="61"/>
      <c r="D215" s="47"/>
      <c r="E215" s="47"/>
      <c r="F215" s="47"/>
      <c r="G215" s="61"/>
    </row>
    <row r="216" spans="3:7" x14ac:dyDescent="0.15">
      <c r="C216" s="61"/>
      <c r="D216" s="47"/>
      <c r="E216" s="47"/>
      <c r="F216" s="47"/>
      <c r="G216" s="61"/>
    </row>
    <row r="217" spans="3:7" x14ac:dyDescent="0.15">
      <c r="C217" s="61"/>
      <c r="D217" s="47"/>
      <c r="E217" s="47"/>
      <c r="F217" s="47"/>
      <c r="G217" s="61"/>
    </row>
    <row r="218" spans="3:7" x14ac:dyDescent="0.15">
      <c r="C218" s="61"/>
      <c r="D218" s="47"/>
      <c r="E218" s="47"/>
      <c r="F218" s="47"/>
      <c r="G218" s="61"/>
    </row>
    <row r="219" spans="3:7" x14ac:dyDescent="0.15">
      <c r="C219" s="61"/>
      <c r="D219" s="47"/>
      <c r="E219" s="47"/>
      <c r="F219" s="47"/>
      <c r="G219" s="61"/>
    </row>
    <row r="220" spans="3:7" x14ac:dyDescent="0.15">
      <c r="C220" s="61"/>
      <c r="D220" s="47"/>
      <c r="E220" s="47"/>
      <c r="F220" s="47"/>
      <c r="G220" s="61"/>
    </row>
    <row r="221" spans="3:7" x14ac:dyDescent="0.15">
      <c r="C221" s="61"/>
      <c r="D221" s="47"/>
      <c r="E221" s="47"/>
      <c r="F221" s="47"/>
      <c r="G221" s="61"/>
    </row>
    <row r="222" spans="3:7" x14ac:dyDescent="0.15">
      <c r="C222" s="61"/>
      <c r="D222" s="47"/>
      <c r="E222" s="47"/>
      <c r="F222" s="47"/>
      <c r="G222" s="61"/>
    </row>
    <row r="223" spans="3:7" x14ac:dyDescent="0.15">
      <c r="C223" s="61"/>
      <c r="D223" s="47"/>
      <c r="E223" s="47"/>
      <c r="F223" s="47"/>
      <c r="G223" s="61"/>
    </row>
    <row r="224" spans="3:7" x14ac:dyDescent="0.15">
      <c r="C224" s="61"/>
      <c r="D224" s="47"/>
      <c r="E224" s="47"/>
      <c r="F224" s="47"/>
      <c r="G224" s="61"/>
    </row>
    <row r="225" spans="3:7" x14ac:dyDescent="0.15">
      <c r="C225" s="61"/>
      <c r="D225" s="47"/>
      <c r="E225" s="47"/>
      <c r="F225" s="47"/>
      <c r="G225" s="61"/>
    </row>
    <row r="226" spans="3:7" x14ac:dyDescent="0.15">
      <c r="C226" s="61"/>
      <c r="D226" s="47"/>
      <c r="E226" s="47"/>
      <c r="F226" s="47"/>
      <c r="G226" s="61"/>
    </row>
    <row r="227" spans="3:7" x14ac:dyDescent="0.15">
      <c r="C227" s="61"/>
      <c r="D227" s="47"/>
      <c r="E227" s="47"/>
      <c r="F227" s="47"/>
      <c r="G227" s="61"/>
    </row>
    <row r="228" spans="3:7" x14ac:dyDescent="0.15">
      <c r="C228" s="61"/>
      <c r="D228" s="47"/>
      <c r="E228" s="47"/>
      <c r="F228" s="47"/>
      <c r="G228" s="61"/>
    </row>
    <row r="229" spans="3:7" x14ac:dyDescent="0.15">
      <c r="C229" s="61"/>
      <c r="D229" s="47"/>
      <c r="E229" s="47"/>
      <c r="F229" s="47"/>
      <c r="G229" s="61"/>
    </row>
    <row r="230" spans="3:7" x14ac:dyDescent="0.15">
      <c r="C230" s="61"/>
      <c r="D230" s="47"/>
      <c r="E230" s="47"/>
      <c r="F230" s="47"/>
      <c r="G230" s="61"/>
    </row>
    <row r="231" spans="3:7" x14ac:dyDescent="0.15">
      <c r="C231" s="61"/>
      <c r="D231" s="47"/>
      <c r="E231" s="47"/>
      <c r="F231" s="47"/>
      <c r="G231" s="61"/>
    </row>
    <row r="232" spans="3:7" x14ac:dyDescent="0.15">
      <c r="C232" s="61"/>
      <c r="D232" s="47"/>
      <c r="E232" s="47"/>
      <c r="F232" s="47"/>
      <c r="G232" s="61"/>
    </row>
    <row r="233" spans="3:7" x14ac:dyDescent="0.15">
      <c r="C233" s="61"/>
      <c r="D233" s="47"/>
      <c r="E233" s="47"/>
      <c r="F233" s="47"/>
      <c r="G233" s="61"/>
    </row>
    <row r="234" spans="3:7" x14ac:dyDescent="0.15">
      <c r="C234" s="61"/>
      <c r="D234" s="47"/>
      <c r="E234" s="47"/>
      <c r="F234" s="47"/>
      <c r="G234" s="61"/>
    </row>
    <row r="235" spans="3:7" x14ac:dyDescent="0.15">
      <c r="C235" s="61"/>
      <c r="D235" s="47"/>
      <c r="E235" s="47"/>
      <c r="F235" s="47"/>
      <c r="G235" s="61"/>
    </row>
    <row r="236" spans="3:7" x14ac:dyDescent="0.15">
      <c r="C236" s="61"/>
      <c r="D236" s="47"/>
      <c r="E236" s="47"/>
      <c r="F236" s="47"/>
      <c r="G236" s="61"/>
    </row>
    <row r="237" spans="3:7" x14ac:dyDescent="0.15">
      <c r="C237" s="61"/>
      <c r="D237" s="47"/>
      <c r="E237" s="47"/>
      <c r="F237" s="47"/>
      <c r="G237" s="61"/>
    </row>
    <row r="238" spans="3:7" x14ac:dyDescent="0.15">
      <c r="C238" s="61"/>
      <c r="D238" s="47"/>
      <c r="E238" s="47"/>
      <c r="F238" s="47"/>
      <c r="G238" s="61"/>
    </row>
    <row r="239" spans="3:7" x14ac:dyDescent="0.15">
      <c r="C239" s="61"/>
      <c r="D239" s="47"/>
      <c r="E239" s="47"/>
      <c r="F239" s="47"/>
      <c r="G239" s="61"/>
    </row>
    <row r="240" spans="3:7" x14ac:dyDescent="0.15">
      <c r="C240" s="61"/>
      <c r="D240" s="47"/>
      <c r="E240" s="47"/>
      <c r="F240" s="47"/>
      <c r="G240" s="61"/>
    </row>
    <row r="241" spans="3:7" x14ac:dyDescent="0.15">
      <c r="C241" s="61"/>
      <c r="D241" s="47"/>
      <c r="E241" s="47"/>
      <c r="F241" s="47"/>
      <c r="G241" s="61"/>
    </row>
    <row r="242" spans="3:7" x14ac:dyDescent="0.15">
      <c r="C242" s="61"/>
      <c r="D242" s="47"/>
      <c r="E242" s="47"/>
      <c r="F242" s="47"/>
      <c r="G242" s="61"/>
    </row>
    <row r="243" spans="3:7" x14ac:dyDescent="0.15">
      <c r="C243" s="61"/>
      <c r="D243" s="47"/>
      <c r="E243" s="47"/>
      <c r="F243" s="47"/>
      <c r="G243" s="61"/>
    </row>
    <row r="244" spans="3:7" x14ac:dyDescent="0.15">
      <c r="C244" s="61"/>
      <c r="D244" s="47"/>
      <c r="E244" s="47"/>
      <c r="F244" s="47"/>
      <c r="G244" s="61"/>
    </row>
    <row r="245" spans="3:7" x14ac:dyDescent="0.15">
      <c r="C245" s="61"/>
      <c r="D245" s="47"/>
      <c r="E245" s="47"/>
      <c r="F245" s="47"/>
      <c r="G245" s="61"/>
    </row>
    <row r="246" spans="3:7" x14ac:dyDescent="0.15">
      <c r="C246" s="61"/>
      <c r="D246" s="47"/>
      <c r="E246" s="47"/>
      <c r="F246" s="47"/>
      <c r="G246" s="61"/>
    </row>
    <row r="247" spans="3:7" x14ac:dyDescent="0.15">
      <c r="C247" s="61"/>
      <c r="D247" s="47"/>
      <c r="E247" s="47"/>
      <c r="F247" s="47"/>
      <c r="G247" s="61"/>
    </row>
    <row r="248" spans="3:7" x14ac:dyDescent="0.15">
      <c r="C248" s="61"/>
      <c r="D248" s="47"/>
      <c r="E248" s="47"/>
      <c r="F248" s="47"/>
      <c r="G248" s="61"/>
    </row>
    <row r="249" spans="3:7" x14ac:dyDescent="0.15">
      <c r="C249" s="61"/>
      <c r="D249" s="47"/>
      <c r="E249" s="47"/>
      <c r="F249" s="47"/>
      <c r="G249" s="61"/>
    </row>
    <row r="250" spans="3:7" x14ac:dyDescent="0.15">
      <c r="C250" s="61"/>
      <c r="D250" s="47"/>
      <c r="E250" s="47"/>
      <c r="F250" s="47"/>
      <c r="G250" s="61"/>
    </row>
    <row r="251" spans="3:7" x14ac:dyDescent="0.15">
      <c r="C251" s="61"/>
      <c r="D251" s="47"/>
      <c r="E251" s="47"/>
      <c r="F251" s="47"/>
      <c r="G251" s="61"/>
    </row>
    <row r="252" spans="3:7" x14ac:dyDescent="0.15">
      <c r="C252" s="61"/>
      <c r="D252" s="47"/>
      <c r="E252" s="47"/>
      <c r="F252" s="47"/>
      <c r="G252" s="61"/>
    </row>
    <row r="253" spans="3:7" x14ac:dyDescent="0.15">
      <c r="C253" s="61"/>
      <c r="D253" s="47"/>
      <c r="E253" s="47"/>
      <c r="F253" s="47"/>
      <c r="G253" s="61"/>
    </row>
    <row r="254" spans="3:7" x14ac:dyDescent="0.15">
      <c r="C254" s="61"/>
      <c r="D254" s="47"/>
      <c r="E254" s="47"/>
      <c r="F254" s="47"/>
      <c r="G254" s="61"/>
    </row>
    <row r="255" spans="3:7" x14ac:dyDescent="0.15">
      <c r="C255" s="61"/>
      <c r="D255" s="47"/>
      <c r="E255" s="47"/>
      <c r="F255" s="47"/>
      <c r="G255" s="61"/>
    </row>
    <row r="256" spans="3:7" x14ac:dyDescent="0.15">
      <c r="C256" s="61"/>
      <c r="D256" s="47"/>
      <c r="E256" s="47"/>
      <c r="F256" s="47"/>
      <c r="G256" s="61"/>
    </row>
    <row r="257" spans="3:7" x14ac:dyDescent="0.15">
      <c r="C257" s="61"/>
      <c r="D257" s="47"/>
      <c r="E257" s="47"/>
      <c r="F257" s="47"/>
      <c r="G257" s="61"/>
    </row>
    <row r="258" spans="3:7" x14ac:dyDescent="0.15">
      <c r="C258" s="61"/>
      <c r="D258" s="47"/>
      <c r="E258" s="47"/>
      <c r="F258" s="47"/>
      <c r="G258" s="61"/>
    </row>
    <row r="259" spans="3:7" x14ac:dyDescent="0.15">
      <c r="C259" s="61"/>
      <c r="D259" s="47"/>
      <c r="E259" s="47"/>
      <c r="F259" s="47"/>
      <c r="G259" s="61"/>
    </row>
    <row r="260" spans="3:7" x14ac:dyDescent="0.15">
      <c r="C260" s="61"/>
      <c r="D260" s="47"/>
      <c r="E260" s="47"/>
      <c r="F260" s="47"/>
      <c r="G260" s="61"/>
    </row>
    <row r="261" spans="3:7" x14ac:dyDescent="0.15">
      <c r="C261" s="61"/>
      <c r="D261" s="47"/>
      <c r="E261" s="47"/>
      <c r="F261" s="47"/>
      <c r="G261" s="61"/>
    </row>
    <row r="262" spans="3:7" x14ac:dyDescent="0.15">
      <c r="C262" s="61"/>
      <c r="D262" s="47"/>
      <c r="E262" s="47"/>
      <c r="F262" s="47"/>
      <c r="G262" s="61"/>
    </row>
    <row r="263" spans="3:7" x14ac:dyDescent="0.15">
      <c r="C263" s="61"/>
      <c r="D263" s="47"/>
      <c r="E263" s="47"/>
      <c r="F263" s="47"/>
      <c r="G263" s="61"/>
    </row>
    <row r="264" spans="3:7" x14ac:dyDescent="0.15">
      <c r="C264" s="61"/>
      <c r="D264" s="47"/>
      <c r="E264" s="47"/>
      <c r="F264" s="47"/>
      <c r="G264" s="61"/>
    </row>
    <row r="265" spans="3:7" x14ac:dyDescent="0.15">
      <c r="C265" s="61"/>
      <c r="D265" s="47"/>
      <c r="E265" s="47"/>
      <c r="F265" s="47"/>
      <c r="G265" s="61"/>
    </row>
    <row r="266" spans="3:7" x14ac:dyDescent="0.15">
      <c r="C266" s="61"/>
      <c r="D266" s="47"/>
      <c r="E266" s="47"/>
      <c r="F266" s="47"/>
      <c r="G266" s="61"/>
    </row>
    <row r="267" spans="3:7" x14ac:dyDescent="0.15">
      <c r="C267" s="61"/>
      <c r="D267" s="47"/>
      <c r="E267" s="47"/>
      <c r="F267" s="47"/>
      <c r="G267" s="61"/>
    </row>
    <row r="268" spans="3:7" x14ac:dyDescent="0.15">
      <c r="C268" s="61"/>
      <c r="D268" s="47"/>
      <c r="E268" s="47"/>
      <c r="F268" s="47"/>
      <c r="G268" s="61"/>
    </row>
    <row r="269" spans="3:7" x14ac:dyDescent="0.15">
      <c r="C269" s="61"/>
      <c r="D269" s="47"/>
      <c r="E269" s="47"/>
      <c r="F269" s="47"/>
      <c r="G269" s="61"/>
    </row>
    <row r="270" spans="3:7" x14ac:dyDescent="0.15">
      <c r="C270" s="61"/>
      <c r="D270" s="47"/>
      <c r="E270" s="47"/>
      <c r="F270" s="47"/>
      <c r="G270" s="61"/>
    </row>
    <row r="271" spans="3:7" x14ac:dyDescent="0.15">
      <c r="C271" s="61"/>
      <c r="D271" s="47"/>
      <c r="E271" s="47"/>
      <c r="F271" s="47"/>
      <c r="G271" s="61"/>
    </row>
    <row r="272" spans="3:7" x14ac:dyDescent="0.15">
      <c r="C272" s="61"/>
      <c r="D272" s="47"/>
      <c r="E272" s="47"/>
      <c r="F272" s="47"/>
      <c r="G272" s="61"/>
    </row>
    <row r="273" spans="3:7" x14ac:dyDescent="0.15">
      <c r="C273" s="61"/>
      <c r="D273" s="47"/>
      <c r="E273" s="47"/>
      <c r="F273" s="47"/>
      <c r="G273" s="61"/>
    </row>
    <row r="274" spans="3:7" x14ac:dyDescent="0.15">
      <c r="C274" s="61"/>
      <c r="D274" s="47"/>
      <c r="E274" s="47"/>
      <c r="F274" s="47"/>
      <c r="G274" s="61"/>
    </row>
    <row r="275" spans="3:7" x14ac:dyDescent="0.15">
      <c r="C275" s="61"/>
      <c r="D275" s="47"/>
      <c r="E275" s="47"/>
      <c r="F275" s="47"/>
      <c r="G275" s="61"/>
    </row>
    <row r="276" spans="3:7" x14ac:dyDescent="0.15">
      <c r="C276" s="61"/>
      <c r="D276" s="47"/>
      <c r="E276" s="47"/>
      <c r="F276" s="47"/>
      <c r="G276" s="61"/>
    </row>
    <row r="277" spans="3:7" x14ac:dyDescent="0.15">
      <c r="C277" s="61"/>
      <c r="D277" s="47"/>
      <c r="E277" s="47"/>
      <c r="F277" s="47"/>
      <c r="G277" s="61"/>
    </row>
    <row r="278" spans="3:7" x14ac:dyDescent="0.15">
      <c r="C278" s="61"/>
      <c r="D278" s="47"/>
      <c r="E278" s="47"/>
      <c r="F278" s="47"/>
      <c r="G278" s="61"/>
    </row>
    <row r="279" spans="3:7" x14ac:dyDescent="0.15">
      <c r="C279" s="61"/>
      <c r="D279" s="47"/>
      <c r="E279" s="47"/>
      <c r="F279" s="47"/>
      <c r="G279" s="61"/>
    </row>
    <row r="280" spans="3:7" x14ac:dyDescent="0.15">
      <c r="C280" s="61"/>
      <c r="D280" s="47"/>
      <c r="E280" s="47"/>
      <c r="F280" s="47"/>
      <c r="G280" s="61"/>
    </row>
    <row r="281" spans="3:7" x14ac:dyDescent="0.15">
      <c r="C281" s="61"/>
      <c r="D281" s="47"/>
      <c r="E281" s="47"/>
      <c r="F281" s="47"/>
      <c r="G281" s="61"/>
    </row>
    <row r="282" spans="3:7" x14ac:dyDescent="0.15">
      <c r="C282" s="61"/>
      <c r="D282" s="47"/>
      <c r="E282" s="47"/>
      <c r="F282" s="47"/>
      <c r="G282" s="61"/>
    </row>
    <row r="283" spans="3:7" x14ac:dyDescent="0.15">
      <c r="C283" s="61"/>
      <c r="D283" s="47"/>
      <c r="E283" s="47"/>
      <c r="F283" s="47"/>
      <c r="G283" s="61"/>
    </row>
    <row r="284" spans="3:7" x14ac:dyDescent="0.15">
      <c r="C284" s="61"/>
      <c r="D284" s="47"/>
      <c r="E284" s="47"/>
      <c r="F284" s="47"/>
      <c r="G284" s="61"/>
    </row>
    <row r="285" spans="3:7" x14ac:dyDescent="0.15">
      <c r="C285" s="61"/>
      <c r="D285" s="47"/>
      <c r="E285" s="47"/>
      <c r="F285" s="47"/>
      <c r="G285" s="61"/>
    </row>
    <row r="286" spans="3:7" x14ac:dyDescent="0.15">
      <c r="C286" s="61"/>
      <c r="D286" s="47"/>
      <c r="E286" s="47"/>
      <c r="F286" s="47"/>
      <c r="G286" s="61"/>
    </row>
    <row r="287" spans="3:7" x14ac:dyDescent="0.15">
      <c r="C287" s="61"/>
      <c r="D287" s="47"/>
      <c r="E287" s="47"/>
      <c r="F287" s="47"/>
      <c r="G287" s="61"/>
    </row>
    <row r="288" spans="3:7" x14ac:dyDescent="0.15">
      <c r="C288" s="61"/>
      <c r="D288" s="47"/>
      <c r="E288" s="47"/>
      <c r="F288" s="47"/>
      <c r="G288" s="61"/>
    </row>
    <row r="289" spans="3:7" x14ac:dyDescent="0.15">
      <c r="C289" s="61"/>
      <c r="D289" s="47"/>
      <c r="E289" s="47"/>
      <c r="F289" s="47"/>
      <c r="G289" s="61"/>
    </row>
    <row r="290" spans="3:7" x14ac:dyDescent="0.15">
      <c r="C290" s="61"/>
      <c r="D290" s="47"/>
      <c r="E290" s="47"/>
      <c r="F290" s="47"/>
      <c r="G290" s="61"/>
    </row>
    <row r="291" spans="3:7" x14ac:dyDescent="0.15">
      <c r="C291" s="61"/>
      <c r="D291" s="47"/>
      <c r="E291" s="47"/>
      <c r="F291" s="47"/>
      <c r="G291" s="61"/>
    </row>
    <row r="292" spans="3:7" x14ac:dyDescent="0.15">
      <c r="C292" s="61"/>
      <c r="D292" s="47"/>
      <c r="E292" s="47"/>
      <c r="F292" s="47"/>
      <c r="G292" s="61"/>
    </row>
    <row r="293" spans="3:7" x14ac:dyDescent="0.15">
      <c r="C293" s="61"/>
      <c r="D293" s="47"/>
      <c r="E293" s="47"/>
      <c r="F293" s="47"/>
      <c r="G293" s="61"/>
    </row>
    <row r="294" spans="3:7" x14ac:dyDescent="0.15">
      <c r="C294" s="61"/>
      <c r="D294" s="47"/>
      <c r="E294" s="47"/>
      <c r="F294" s="47"/>
      <c r="G294" s="61"/>
    </row>
    <row r="295" spans="3:7" x14ac:dyDescent="0.15">
      <c r="C295" s="61"/>
      <c r="D295" s="47"/>
      <c r="E295" s="47"/>
      <c r="F295" s="47"/>
      <c r="G295" s="61"/>
    </row>
    <row r="296" spans="3:7" x14ac:dyDescent="0.15">
      <c r="C296" s="61"/>
      <c r="D296" s="47"/>
      <c r="E296" s="47"/>
      <c r="F296" s="47"/>
      <c r="G296" s="61"/>
    </row>
    <row r="297" spans="3:7" x14ac:dyDescent="0.15">
      <c r="C297" s="61"/>
      <c r="D297" s="47"/>
      <c r="E297" s="47"/>
      <c r="F297" s="47"/>
      <c r="G297" s="61"/>
    </row>
    <row r="298" spans="3:7" x14ac:dyDescent="0.15">
      <c r="C298" s="61"/>
      <c r="D298" s="47"/>
      <c r="E298" s="47"/>
      <c r="F298" s="47"/>
      <c r="G298" s="61"/>
    </row>
    <row r="299" spans="3:7" x14ac:dyDescent="0.15">
      <c r="C299" s="61"/>
      <c r="D299" s="47"/>
      <c r="E299" s="47"/>
      <c r="F299" s="47"/>
      <c r="G299" s="61"/>
    </row>
    <row r="300" spans="3:7" x14ac:dyDescent="0.15">
      <c r="C300" s="61"/>
      <c r="D300" s="47"/>
      <c r="E300" s="47"/>
      <c r="F300" s="47"/>
      <c r="G300" s="61"/>
    </row>
    <row r="301" spans="3:7" x14ac:dyDescent="0.15">
      <c r="C301" s="61"/>
      <c r="D301" s="47"/>
      <c r="E301" s="47"/>
      <c r="F301" s="47"/>
      <c r="G301" s="61"/>
    </row>
    <row r="302" spans="3:7" x14ac:dyDescent="0.15">
      <c r="C302" s="61"/>
      <c r="D302" s="47"/>
      <c r="E302" s="47"/>
      <c r="F302" s="47"/>
      <c r="G302" s="61"/>
    </row>
    <row r="303" spans="3:7" x14ac:dyDescent="0.15">
      <c r="C303" s="61"/>
      <c r="D303" s="47"/>
      <c r="E303" s="47"/>
      <c r="F303" s="47"/>
      <c r="G303" s="61"/>
    </row>
    <row r="304" spans="3:7" x14ac:dyDescent="0.15">
      <c r="C304" s="61"/>
      <c r="D304" s="47"/>
      <c r="E304" s="47"/>
      <c r="F304" s="47"/>
      <c r="G304" s="61"/>
    </row>
    <row r="305" spans="3:7" x14ac:dyDescent="0.15">
      <c r="C305" s="61"/>
      <c r="D305" s="47"/>
      <c r="E305" s="47"/>
      <c r="F305" s="47"/>
      <c r="G305" s="61"/>
    </row>
    <row r="306" spans="3:7" x14ac:dyDescent="0.15">
      <c r="C306" s="61"/>
      <c r="D306" s="47"/>
      <c r="E306" s="47"/>
      <c r="F306" s="47"/>
      <c r="G306" s="61"/>
    </row>
    <row r="307" spans="3:7" x14ac:dyDescent="0.15">
      <c r="C307" s="61"/>
      <c r="D307" s="47"/>
      <c r="E307" s="47"/>
      <c r="F307" s="47"/>
      <c r="G307" s="61"/>
    </row>
    <row r="308" spans="3:7" x14ac:dyDescent="0.15">
      <c r="C308" s="61"/>
      <c r="D308" s="47"/>
      <c r="E308" s="47"/>
      <c r="F308" s="47"/>
      <c r="G308" s="61"/>
    </row>
    <row r="309" spans="3:7" x14ac:dyDescent="0.15">
      <c r="C309" s="61"/>
      <c r="D309" s="47"/>
      <c r="E309" s="47"/>
      <c r="F309" s="47"/>
      <c r="G309" s="61"/>
    </row>
    <row r="310" spans="3:7" x14ac:dyDescent="0.15">
      <c r="C310" s="61"/>
      <c r="D310" s="47"/>
      <c r="E310" s="47"/>
      <c r="F310" s="47"/>
      <c r="G310" s="61"/>
    </row>
    <row r="311" spans="3:7" x14ac:dyDescent="0.15">
      <c r="C311" s="61"/>
      <c r="D311" s="47"/>
      <c r="E311" s="47"/>
      <c r="F311" s="47"/>
      <c r="G311" s="61"/>
    </row>
    <row r="312" spans="3:7" x14ac:dyDescent="0.15">
      <c r="C312" s="61"/>
      <c r="D312" s="47"/>
      <c r="E312" s="47"/>
      <c r="F312" s="47"/>
      <c r="G312" s="61"/>
    </row>
    <row r="313" spans="3:7" x14ac:dyDescent="0.15">
      <c r="C313" s="61"/>
      <c r="D313" s="47"/>
      <c r="E313" s="47"/>
      <c r="F313" s="47"/>
      <c r="G313" s="61"/>
    </row>
    <row r="314" spans="3:7" x14ac:dyDescent="0.15">
      <c r="C314" s="61"/>
      <c r="D314" s="47"/>
      <c r="E314" s="47"/>
      <c r="F314" s="47"/>
      <c r="G314" s="61"/>
    </row>
    <row r="315" spans="3:7" x14ac:dyDescent="0.15">
      <c r="C315" s="61"/>
      <c r="D315" s="47"/>
      <c r="E315" s="47"/>
      <c r="F315" s="47"/>
      <c r="G315" s="61"/>
    </row>
    <row r="316" spans="3:7" x14ac:dyDescent="0.15">
      <c r="C316" s="61"/>
      <c r="D316" s="47"/>
      <c r="E316" s="47"/>
      <c r="F316" s="47"/>
      <c r="G316" s="61"/>
    </row>
    <row r="317" spans="3:7" x14ac:dyDescent="0.15">
      <c r="C317" s="61"/>
      <c r="D317" s="47"/>
      <c r="E317" s="47"/>
      <c r="F317" s="47"/>
      <c r="G317" s="61"/>
    </row>
    <row r="318" spans="3:7" x14ac:dyDescent="0.15">
      <c r="C318" s="61"/>
      <c r="D318" s="47"/>
      <c r="E318" s="47"/>
      <c r="F318" s="47"/>
      <c r="G318" s="61"/>
    </row>
    <row r="319" spans="3:7" x14ac:dyDescent="0.15">
      <c r="C319" s="61"/>
      <c r="D319" s="47"/>
      <c r="E319" s="47"/>
      <c r="F319" s="47"/>
      <c r="G319" s="61"/>
    </row>
    <row r="320" spans="3:7" x14ac:dyDescent="0.15">
      <c r="C320" s="61"/>
      <c r="D320" s="47"/>
      <c r="E320" s="47"/>
      <c r="F320" s="47"/>
      <c r="G320" s="61"/>
    </row>
    <row r="321" spans="3:7" x14ac:dyDescent="0.15">
      <c r="C321" s="61"/>
      <c r="D321" s="47"/>
      <c r="E321" s="47"/>
      <c r="F321" s="47"/>
      <c r="G321" s="61"/>
    </row>
    <row r="322" spans="3:7" x14ac:dyDescent="0.15">
      <c r="C322" s="61"/>
      <c r="D322" s="47"/>
      <c r="E322" s="47"/>
      <c r="F322" s="47"/>
      <c r="G322" s="61"/>
    </row>
    <row r="323" spans="3:7" x14ac:dyDescent="0.15">
      <c r="C323" s="61"/>
      <c r="D323" s="47"/>
      <c r="E323" s="47"/>
      <c r="F323" s="47"/>
      <c r="G323" s="61"/>
    </row>
    <row r="324" spans="3:7" x14ac:dyDescent="0.15">
      <c r="C324" s="61"/>
      <c r="D324" s="47"/>
      <c r="E324" s="47"/>
      <c r="F324" s="47"/>
      <c r="G324" s="61"/>
    </row>
    <row r="325" spans="3:7" x14ac:dyDescent="0.15">
      <c r="C325" s="61"/>
      <c r="D325" s="47"/>
      <c r="E325" s="47"/>
      <c r="F325" s="47"/>
      <c r="G325" s="61"/>
    </row>
    <row r="326" spans="3:7" x14ac:dyDescent="0.15">
      <c r="C326" s="61"/>
      <c r="D326" s="47"/>
      <c r="E326" s="47"/>
      <c r="F326" s="47"/>
      <c r="G326" s="61"/>
    </row>
    <row r="327" spans="3:7" x14ac:dyDescent="0.15">
      <c r="C327" s="61"/>
      <c r="D327" s="47"/>
      <c r="E327" s="47"/>
      <c r="F327" s="47"/>
      <c r="G327" s="61"/>
    </row>
    <row r="328" spans="3:7" x14ac:dyDescent="0.15">
      <c r="C328" s="61"/>
      <c r="D328" s="47"/>
      <c r="E328" s="47"/>
      <c r="F328" s="47"/>
      <c r="G328" s="61"/>
    </row>
    <row r="329" spans="3:7" x14ac:dyDescent="0.15">
      <c r="C329" s="61"/>
      <c r="D329" s="47"/>
      <c r="E329" s="47"/>
      <c r="F329" s="47"/>
      <c r="G329" s="61"/>
    </row>
    <row r="330" spans="3:7" x14ac:dyDescent="0.15">
      <c r="C330" s="61"/>
      <c r="D330" s="47"/>
      <c r="E330" s="47"/>
      <c r="F330" s="47"/>
      <c r="G330" s="61"/>
    </row>
    <row r="331" spans="3:7" x14ac:dyDescent="0.15">
      <c r="C331" s="61"/>
      <c r="D331" s="47"/>
      <c r="E331" s="47"/>
      <c r="F331" s="47"/>
      <c r="G331" s="61"/>
    </row>
    <row r="332" spans="3:7" x14ac:dyDescent="0.15">
      <c r="C332" s="61"/>
      <c r="D332" s="47"/>
      <c r="E332" s="47"/>
      <c r="F332" s="47"/>
      <c r="G332" s="61"/>
    </row>
    <row r="333" spans="3:7" x14ac:dyDescent="0.15">
      <c r="C333" s="61"/>
      <c r="D333" s="47"/>
      <c r="E333" s="47"/>
      <c r="F333" s="47"/>
      <c r="G333" s="61"/>
    </row>
    <row r="334" spans="3:7" x14ac:dyDescent="0.15">
      <c r="C334" s="61"/>
      <c r="D334" s="47"/>
      <c r="E334" s="47"/>
      <c r="F334" s="47"/>
      <c r="G334" s="61"/>
    </row>
    <row r="335" spans="3:7" x14ac:dyDescent="0.15">
      <c r="C335" s="61"/>
      <c r="D335" s="47"/>
      <c r="E335" s="47"/>
      <c r="F335" s="47"/>
      <c r="G335" s="61"/>
    </row>
    <row r="336" spans="3:7" x14ac:dyDescent="0.15">
      <c r="C336" s="61"/>
      <c r="D336" s="47"/>
      <c r="E336" s="47"/>
      <c r="F336" s="47"/>
      <c r="G336" s="61"/>
    </row>
    <row r="337" spans="3:7" x14ac:dyDescent="0.15">
      <c r="C337" s="61"/>
      <c r="D337" s="47"/>
      <c r="E337" s="47"/>
      <c r="F337" s="47"/>
      <c r="G337" s="61"/>
    </row>
    <row r="338" spans="3:7" x14ac:dyDescent="0.15">
      <c r="C338" s="61"/>
      <c r="D338" s="47"/>
      <c r="E338" s="47"/>
      <c r="F338" s="47"/>
      <c r="G338" s="61"/>
    </row>
    <row r="339" spans="3:7" x14ac:dyDescent="0.15">
      <c r="C339" s="61"/>
      <c r="D339" s="47"/>
      <c r="E339" s="47"/>
      <c r="F339" s="47"/>
      <c r="G339" s="61"/>
    </row>
    <row r="340" spans="3:7" x14ac:dyDescent="0.15">
      <c r="C340" s="61"/>
      <c r="D340" s="47"/>
      <c r="E340" s="47"/>
      <c r="F340" s="47"/>
      <c r="G340" s="61"/>
    </row>
    <row r="341" spans="3:7" x14ac:dyDescent="0.15">
      <c r="C341" s="61"/>
      <c r="D341" s="47"/>
      <c r="E341" s="47"/>
      <c r="F341" s="47"/>
      <c r="G341" s="61"/>
    </row>
    <row r="342" spans="3:7" x14ac:dyDescent="0.15">
      <c r="C342" s="61"/>
      <c r="D342" s="47"/>
      <c r="E342" s="47"/>
      <c r="F342" s="47"/>
      <c r="G342" s="61"/>
    </row>
    <row r="343" spans="3:7" x14ac:dyDescent="0.15">
      <c r="C343" s="61"/>
      <c r="D343" s="47"/>
      <c r="E343" s="47"/>
      <c r="F343" s="47"/>
      <c r="G343" s="61"/>
    </row>
    <row r="344" spans="3:7" x14ac:dyDescent="0.15">
      <c r="C344" s="61"/>
      <c r="D344" s="47"/>
      <c r="E344" s="47"/>
      <c r="F344" s="47"/>
      <c r="G344" s="61"/>
    </row>
    <row r="345" spans="3:7" x14ac:dyDescent="0.15">
      <c r="C345" s="61"/>
      <c r="D345" s="47"/>
      <c r="E345" s="47"/>
      <c r="F345" s="47"/>
      <c r="G345" s="61"/>
    </row>
    <row r="346" spans="3:7" x14ac:dyDescent="0.15">
      <c r="C346" s="61"/>
      <c r="D346" s="47"/>
      <c r="E346" s="47"/>
      <c r="F346" s="47"/>
      <c r="G346" s="61"/>
    </row>
    <row r="347" spans="3:7" x14ac:dyDescent="0.15">
      <c r="C347" s="61"/>
      <c r="D347" s="47"/>
      <c r="E347" s="47"/>
      <c r="F347" s="47"/>
      <c r="G347" s="61"/>
    </row>
    <row r="348" spans="3:7" x14ac:dyDescent="0.15">
      <c r="C348" s="61"/>
      <c r="D348" s="47"/>
      <c r="E348" s="47"/>
      <c r="F348" s="47"/>
      <c r="G348" s="61"/>
    </row>
    <row r="349" spans="3:7" x14ac:dyDescent="0.15">
      <c r="C349" s="61"/>
      <c r="D349" s="47"/>
      <c r="E349" s="47"/>
      <c r="F349" s="47"/>
      <c r="G349" s="61"/>
    </row>
    <row r="350" spans="3:7" x14ac:dyDescent="0.15">
      <c r="C350" s="61"/>
      <c r="D350" s="47"/>
      <c r="E350" s="47"/>
      <c r="F350" s="47"/>
      <c r="G350" s="61"/>
    </row>
    <row r="351" spans="3:7" x14ac:dyDescent="0.15">
      <c r="C351" s="61"/>
      <c r="D351" s="47"/>
      <c r="E351" s="47"/>
      <c r="F351" s="47"/>
      <c r="G351" s="61"/>
    </row>
    <row r="352" spans="3:7" x14ac:dyDescent="0.15">
      <c r="C352" s="61"/>
      <c r="D352" s="47"/>
      <c r="E352" s="47"/>
      <c r="F352" s="47"/>
      <c r="G352" s="61"/>
    </row>
    <row r="353" spans="3:7" x14ac:dyDescent="0.15">
      <c r="C353" s="61"/>
      <c r="D353" s="47"/>
      <c r="E353" s="47"/>
      <c r="F353" s="47"/>
      <c r="G353" s="61"/>
    </row>
    <row r="354" spans="3:7" x14ac:dyDescent="0.15">
      <c r="C354" s="61"/>
      <c r="D354" s="47"/>
      <c r="E354" s="47"/>
      <c r="F354" s="47"/>
      <c r="G354" s="61"/>
    </row>
    <row r="355" spans="3:7" x14ac:dyDescent="0.15">
      <c r="C355" s="61"/>
      <c r="D355" s="47"/>
      <c r="E355" s="47"/>
      <c r="F355" s="47"/>
      <c r="G355" s="61"/>
    </row>
    <row r="356" spans="3:7" x14ac:dyDescent="0.15">
      <c r="C356" s="61"/>
      <c r="D356" s="47"/>
      <c r="E356" s="47"/>
      <c r="F356" s="47"/>
      <c r="G356" s="61"/>
    </row>
    <row r="357" spans="3:7" x14ac:dyDescent="0.15">
      <c r="C357" s="61"/>
      <c r="D357" s="47"/>
      <c r="E357" s="47"/>
      <c r="F357" s="47"/>
      <c r="G357" s="61"/>
    </row>
    <row r="358" spans="3:7" x14ac:dyDescent="0.15">
      <c r="C358" s="61"/>
      <c r="D358" s="47"/>
      <c r="E358" s="47"/>
      <c r="F358" s="47"/>
      <c r="G358" s="61"/>
    </row>
    <row r="359" spans="3:7" x14ac:dyDescent="0.15">
      <c r="C359" s="61"/>
      <c r="D359" s="47"/>
      <c r="E359" s="47"/>
      <c r="F359" s="47"/>
      <c r="G359" s="61"/>
    </row>
    <row r="360" spans="3:7" x14ac:dyDescent="0.15">
      <c r="C360" s="61"/>
      <c r="D360" s="47"/>
      <c r="E360" s="47"/>
      <c r="F360" s="47"/>
      <c r="G360" s="61"/>
    </row>
    <row r="361" spans="3:7" x14ac:dyDescent="0.15">
      <c r="C361" s="61"/>
      <c r="D361" s="47"/>
      <c r="E361" s="47"/>
      <c r="F361" s="47"/>
      <c r="G361" s="61"/>
    </row>
    <row r="362" spans="3:7" x14ac:dyDescent="0.15">
      <c r="C362" s="61"/>
      <c r="D362" s="47"/>
      <c r="E362" s="47"/>
      <c r="F362" s="47"/>
      <c r="G362" s="61"/>
    </row>
    <row r="363" spans="3:7" x14ac:dyDescent="0.15">
      <c r="C363" s="61"/>
      <c r="D363" s="47"/>
      <c r="E363" s="47"/>
      <c r="F363" s="47"/>
      <c r="G363" s="61"/>
    </row>
    <row r="364" spans="3:7" x14ac:dyDescent="0.15">
      <c r="C364" s="61"/>
      <c r="D364" s="47"/>
      <c r="E364" s="47"/>
      <c r="F364" s="47"/>
      <c r="G364" s="61"/>
    </row>
    <row r="365" spans="3:7" x14ac:dyDescent="0.15">
      <c r="C365" s="61"/>
      <c r="D365" s="47"/>
      <c r="E365" s="47"/>
      <c r="F365" s="47"/>
      <c r="G365" s="61"/>
    </row>
    <row r="366" spans="3:7" x14ac:dyDescent="0.15">
      <c r="C366" s="61"/>
      <c r="D366" s="47"/>
      <c r="E366" s="47"/>
      <c r="F366" s="47"/>
      <c r="G366" s="61"/>
    </row>
    <row r="367" spans="3:7" x14ac:dyDescent="0.15">
      <c r="C367" s="61"/>
      <c r="D367" s="47"/>
      <c r="E367" s="47"/>
      <c r="F367" s="47"/>
      <c r="G367" s="61"/>
    </row>
    <row r="368" spans="3:7" x14ac:dyDescent="0.15">
      <c r="C368" s="61"/>
      <c r="D368" s="47"/>
      <c r="E368" s="47"/>
      <c r="F368" s="47"/>
      <c r="G368" s="61"/>
    </row>
    <row r="369" spans="3:7" x14ac:dyDescent="0.15">
      <c r="C369" s="61"/>
      <c r="D369" s="47"/>
      <c r="E369" s="47"/>
      <c r="F369" s="47"/>
      <c r="G369" s="61"/>
    </row>
    <row r="370" spans="3:7" x14ac:dyDescent="0.15">
      <c r="C370" s="61"/>
      <c r="D370" s="47"/>
      <c r="E370" s="47"/>
      <c r="F370" s="47"/>
      <c r="G370" s="61"/>
    </row>
    <row r="371" spans="3:7" x14ac:dyDescent="0.15">
      <c r="C371" s="61"/>
      <c r="D371" s="47"/>
      <c r="E371" s="47"/>
      <c r="F371" s="47"/>
      <c r="G371" s="61"/>
    </row>
    <row r="372" spans="3:7" x14ac:dyDescent="0.15">
      <c r="C372" s="61"/>
      <c r="D372" s="47"/>
      <c r="E372" s="47"/>
      <c r="F372" s="47"/>
      <c r="G372" s="61"/>
    </row>
    <row r="373" spans="3:7" x14ac:dyDescent="0.15">
      <c r="C373" s="61"/>
      <c r="D373" s="47"/>
      <c r="E373" s="47"/>
      <c r="F373" s="47"/>
      <c r="G373" s="61"/>
    </row>
    <row r="374" spans="3:7" x14ac:dyDescent="0.15">
      <c r="C374" s="61"/>
      <c r="D374" s="47"/>
      <c r="E374" s="47"/>
      <c r="F374" s="47"/>
      <c r="G374" s="61"/>
    </row>
    <row r="375" spans="3:7" x14ac:dyDescent="0.15">
      <c r="C375" s="61"/>
      <c r="D375" s="47"/>
      <c r="E375" s="47"/>
      <c r="F375" s="47"/>
      <c r="G375" s="61"/>
    </row>
    <row r="376" spans="3:7" x14ac:dyDescent="0.15">
      <c r="C376" s="61"/>
      <c r="D376" s="47"/>
      <c r="E376" s="47"/>
      <c r="F376" s="47"/>
      <c r="G376" s="61"/>
    </row>
    <row r="377" spans="3:7" x14ac:dyDescent="0.15">
      <c r="C377" s="61"/>
      <c r="D377" s="47"/>
      <c r="E377" s="47"/>
      <c r="F377" s="47"/>
      <c r="G377" s="61"/>
    </row>
    <row r="378" spans="3:7" x14ac:dyDescent="0.15">
      <c r="C378" s="61"/>
      <c r="D378" s="47"/>
      <c r="E378" s="47"/>
      <c r="F378" s="47"/>
      <c r="G378" s="61"/>
    </row>
    <row r="379" spans="3:7" x14ac:dyDescent="0.15">
      <c r="C379" s="61"/>
      <c r="D379" s="47"/>
      <c r="E379" s="47"/>
      <c r="F379" s="47"/>
      <c r="G379" s="61"/>
    </row>
    <row r="380" spans="3:7" x14ac:dyDescent="0.15">
      <c r="C380" s="61"/>
      <c r="D380" s="47"/>
      <c r="E380" s="47"/>
      <c r="F380" s="47"/>
      <c r="G380" s="61"/>
    </row>
    <row r="381" spans="3:7" x14ac:dyDescent="0.15">
      <c r="C381" s="61"/>
      <c r="D381" s="47"/>
      <c r="E381" s="47"/>
      <c r="F381" s="47"/>
      <c r="G381" s="61"/>
    </row>
    <row r="382" spans="3:7" x14ac:dyDescent="0.15">
      <c r="C382" s="61"/>
      <c r="D382" s="47"/>
      <c r="E382" s="47"/>
      <c r="F382" s="47"/>
      <c r="G382" s="61"/>
    </row>
    <row r="383" spans="3:7" x14ac:dyDescent="0.15">
      <c r="C383" s="61"/>
      <c r="D383" s="47"/>
      <c r="E383" s="47"/>
      <c r="F383" s="47"/>
      <c r="G383" s="61"/>
    </row>
    <row r="384" spans="3:7" x14ac:dyDescent="0.15">
      <c r="C384" s="61"/>
      <c r="D384" s="47"/>
      <c r="E384" s="47"/>
      <c r="F384" s="47"/>
      <c r="G384" s="61"/>
    </row>
    <row r="385" spans="3:7" x14ac:dyDescent="0.15">
      <c r="C385" s="61"/>
      <c r="D385" s="47"/>
      <c r="E385" s="47"/>
      <c r="F385" s="47"/>
      <c r="G385" s="61"/>
    </row>
    <row r="386" spans="3:7" x14ac:dyDescent="0.15">
      <c r="C386" s="61"/>
      <c r="D386" s="47"/>
      <c r="E386" s="47"/>
      <c r="F386" s="47"/>
      <c r="G386" s="61"/>
    </row>
    <row r="387" spans="3:7" x14ac:dyDescent="0.15">
      <c r="C387" s="61"/>
      <c r="D387" s="47"/>
      <c r="E387" s="47"/>
      <c r="F387" s="47"/>
      <c r="G387" s="61"/>
    </row>
    <row r="388" spans="3:7" x14ac:dyDescent="0.15">
      <c r="C388" s="61"/>
      <c r="D388" s="47"/>
      <c r="E388" s="47"/>
      <c r="F388" s="47"/>
      <c r="G388" s="61"/>
    </row>
    <row r="389" spans="3:7" x14ac:dyDescent="0.15">
      <c r="C389" s="61"/>
      <c r="D389" s="47"/>
      <c r="E389" s="47"/>
      <c r="F389" s="47"/>
      <c r="G389" s="61"/>
    </row>
    <row r="390" spans="3:7" x14ac:dyDescent="0.15">
      <c r="C390" s="61"/>
      <c r="D390" s="47"/>
      <c r="E390" s="47"/>
      <c r="F390" s="47"/>
      <c r="G390" s="61"/>
    </row>
    <row r="391" spans="3:7" x14ac:dyDescent="0.15">
      <c r="C391" s="61"/>
      <c r="D391" s="47"/>
      <c r="E391" s="47"/>
      <c r="F391" s="47"/>
      <c r="G391" s="61"/>
    </row>
    <row r="392" spans="3:7" x14ac:dyDescent="0.15">
      <c r="C392" s="61"/>
      <c r="D392" s="47"/>
      <c r="E392" s="47"/>
      <c r="F392" s="47"/>
      <c r="G392" s="61"/>
    </row>
    <row r="393" spans="3:7" x14ac:dyDescent="0.15">
      <c r="C393" s="61"/>
      <c r="D393" s="47"/>
      <c r="E393" s="47"/>
      <c r="F393" s="47"/>
      <c r="G393" s="61"/>
    </row>
    <row r="394" spans="3:7" x14ac:dyDescent="0.15">
      <c r="C394" s="61"/>
      <c r="D394" s="47"/>
      <c r="E394" s="47"/>
      <c r="F394" s="47"/>
      <c r="G394" s="61"/>
    </row>
    <row r="395" spans="3:7" x14ac:dyDescent="0.15">
      <c r="C395" s="61"/>
      <c r="D395" s="47"/>
      <c r="E395" s="47"/>
      <c r="F395" s="47"/>
      <c r="G395" s="61"/>
    </row>
    <row r="396" spans="3:7" x14ac:dyDescent="0.15">
      <c r="C396" s="61"/>
      <c r="D396" s="47"/>
      <c r="E396" s="47"/>
      <c r="F396" s="47"/>
      <c r="G396" s="61"/>
    </row>
    <row r="397" spans="3:7" x14ac:dyDescent="0.15">
      <c r="C397" s="61"/>
      <c r="D397" s="47"/>
      <c r="E397" s="47"/>
      <c r="F397" s="47"/>
      <c r="G397" s="61"/>
    </row>
    <row r="398" spans="3:7" x14ac:dyDescent="0.15">
      <c r="C398" s="61"/>
      <c r="D398" s="47"/>
      <c r="E398" s="47"/>
      <c r="F398" s="47"/>
      <c r="G398" s="61"/>
    </row>
    <row r="399" spans="3:7" x14ac:dyDescent="0.15">
      <c r="C399" s="61"/>
      <c r="D399" s="47"/>
      <c r="E399" s="47"/>
      <c r="F399" s="47"/>
      <c r="G399" s="61"/>
    </row>
    <row r="400" spans="3:7" x14ac:dyDescent="0.15">
      <c r="C400" s="61"/>
      <c r="D400" s="47"/>
      <c r="E400" s="47"/>
      <c r="F400" s="47"/>
      <c r="G400" s="61"/>
    </row>
    <row r="401" spans="3:7" x14ac:dyDescent="0.15">
      <c r="C401" s="61"/>
      <c r="D401" s="47"/>
      <c r="E401" s="47"/>
      <c r="F401" s="47"/>
      <c r="G401" s="61"/>
    </row>
    <row r="402" spans="3:7" x14ac:dyDescent="0.15">
      <c r="C402" s="61"/>
      <c r="D402" s="47"/>
      <c r="E402" s="47"/>
      <c r="F402" s="47"/>
      <c r="G402" s="61"/>
    </row>
    <row r="403" spans="3:7" x14ac:dyDescent="0.15">
      <c r="C403" s="61"/>
      <c r="D403" s="47"/>
      <c r="E403" s="47"/>
      <c r="F403" s="47"/>
      <c r="G403" s="61"/>
    </row>
    <row r="404" spans="3:7" x14ac:dyDescent="0.15">
      <c r="C404" s="61"/>
      <c r="D404" s="47"/>
      <c r="E404" s="47"/>
      <c r="F404" s="47"/>
      <c r="G404" s="61"/>
    </row>
    <row r="405" spans="3:7" x14ac:dyDescent="0.15">
      <c r="C405" s="61"/>
      <c r="D405" s="47"/>
      <c r="E405" s="47"/>
      <c r="F405" s="47"/>
      <c r="G405" s="61"/>
    </row>
    <row r="406" spans="3:7" x14ac:dyDescent="0.15">
      <c r="C406" s="61"/>
      <c r="D406" s="47"/>
      <c r="E406" s="47"/>
      <c r="F406" s="47"/>
      <c r="G406" s="61"/>
    </row>
    <row r="407" spans="3:7" x14ac:dyDescent="0.15">
      <c r="C407" s="61"/>
      <c r="D407" s="47"/>
      <c r="E407" s="47"/>
      <c r="F407" s="47"/>
      <c r="G407" s="61"/>
    </row>
    <row r="408" spans="3:7" x14ac:dyDescent="0.15">
      <c r="C408" s="61"/>
      <c r="D408" s="47"/>
      <c r="E408" s="47"/>
      <c r="F408" s="47"/>
      <c r="G408" s="61"/>
    </row>
    <row r="409" spans="3:7" x14ac:dyDescent="0.15">
      <c r="C409" s="61"/>
      <c r="D409" s="47"/>
      <c r="E409" s="47"/>
      <c r="F409" s="47"/>
      <c r="G409" s="61"/>
    </row>
    <row r="410" spans="3:7" x14ac:dyDescent="0.15">
      <c r="C410" s="61"/>
      <c r="D410" s="47"/>
      <c r="E410" s="47"/>
      <c r="F410" s="47"/>
      <c r="G410" s="61"/>
    </row>
    <row r="411" spans="3:7" x14ac:dyDescent="0.15">
      <c r="C411" s="61"/>
      <c r="D411" s="47"/>
      <c r="E411" s="47"/>
      <c r="F411" s="47"/>
      <c r="G411" s="61"/>
    </row>
    <row r="412" spans="3:7" x14ac:dyDescent="0.15">
      <c r="C412" s="61"/>
      <c r="D412" s="47"/>
      <c r="E412" s="47"/>
      <c r="F412" s="47"/>
      <c r="G412" s="61"/>
    </row>
    <row r="413" spans="3:7" x14ac:dyDescent="0.15">
      <c r="C413" s="61"/>
      <c r="D413" s="47"/>
      <c r="E413" s="47"/>
      <c r="F413" s="47"/>
      <c r="G413" s="61"/>
    </row>
    <row r="414" spans="3:7" x14ac:dyDescent="0.15">
      <c r="C414" s="61"/>
      <c r="D414" s="47"/>
      <c r="E414" s="47"/>
      <c r="F414" s="47"/>
      <c r="G414" s="61"/>
    </row>
    <row r="415" spans="3:7" x14ac:dyDescent="0.15">
      <c r="C415" s="61"/>
      <c r="D415" s="47"/>
      <c r="E415" s="47"/>
      <c r="F415" s="47"/>
      <c r="G415" s="61"/>
    </row>
    <row r="416" spans="3:7" x14ac:dyDescent="0.15">
      <c r="C416" s="61"/>
      <c r="D416" s="47"/>
      <c r="E416" s="47"/>
      <c r="F416" s="47"/>
      <c r="G416" s="61"/>
    </row>
    <row r="417" spans="3:7" x14ac:dyDescent="0.15">
      <c r="C417" s="61"/>
      <c r="D417" s="47"/>
      <c r="E417" s="47"/>
      <c r="F417" s="47"/>
      <c r="G417" s="61"/>
    </row>
    <row r="418" spans="3:7" x14ac:dyDescent="0.15">
      <c r="C418" s="61"/>
      <c r="D418" s="47"/>
      <c r="E418" s="47"/>
      <c r="F418" s="47"/>
      <c r="G418" s="61"/>
    </row>
    <row r="419" spans="3:7" x14ac:dyDescent="0.15">
      <c r="C419" s="61"/>
      <c r="D419" s="47"/>
      <c r="E419" s="47"/>
      <c r="F419" s="47"/>
      <c r="G419" s="61"/>
    </row>
    <row r="420" spans="3:7" x14ac:dyDescent="0.15">
      <c r="C420" s="61"/>
      <c r="D420" s="47"/>
      <c r="E420" s="47"/>
      <c r="F420" s="47"/>
      <c r="G420" s="61"/>
    </row>
    <row r="421" spans="3:7" x14ac:dyDescent="0.15">
      <c r="C421" s="61"/>
      <c r="D421" s="47"/>
      <c r="E421" s="47"/>
      <c r="F421" s="47"/>
      <c r="G421" s="61"/>
    </row>
    <row r="422" spans="3:7" x14ac:dyDescent="0.15">
      <c r="C422" s="61"/>
      <c r="D422" s="47"/>
      <c r="E422" s="47"/>
      <c r="F422" s="47"/>
      <c r="G422" s="61"/>
    </row>
    <row r="423" spans="3:7" x14ac:dyDescent="0.15">
      <c r="C423" s="61"/>
      <c r="D423" s="47"/>
      <c r="E423" s="47"/>
      <c r="F423" s="47"/>
      <c r="G423" s="61"/>
    </row>
    <row r="424" spans="3:7" x14ac:dyDescent="0.15">
      <c r="C424" s="61"/>
      <c r="D424" s="47"/>
      <c r="E424" s="47"/>
      <c r="F424" s="47"/>
      <c r="G424" s="61"/>
    </row>
    <row r="425" spans="3:7" x14ac:dyDescent="0.15">
      <c r="C425" s="61"/>
      <c r="D425" s="47"/>
      <c r="E425" s="47"/>
      <c r="F425" s="47"/>
      <c r="G425" s="61"/>
    </row>
    <row r="426" spans="3:7" x14ac:dyDescent="0.15">
      <c r="C426" s="61"/>
      <c r="D426" s="47"/>
      <c r="E426" s="47"/>
      <c r="F426" s="47"/>
      <c r="G426" s="61"/>
    </row>
    <row r="427" spans="3:7" x14ac:dyDescent="0.15">
      <c r="C427" s="61"/>
      <c r="D427" s="47"/>
      <c r="E427" s="47"/>
      <c r="F427" s="47"/>
      <c r="G427" s="61"/>
    </row>
    <row r="428" spans="3:7" x14ac:dyDescent="0.15">
      <c r="C428" s="61"/>
      <c r="D428" s="47"/>
      <c r="E428" s="47"/>
      <c r="F428" s="47"/>
      <c r="G428" s="61"/>
    </row>
    <row r="429" spans="3:7" x14ac:dyDescent="0.15">
      <c r="C429" s="61"/>
      <c r="D429" s="47"/>
      <c r="E429" s="47"/>
      <c r="F429" s="47"/>
      <c r="G429" s="61"/>
    </row>
    <row r="430" spans="3:7" x14ac:dyDescent="0.15">
      <c r="C430" s="61"/>
      <c r="D430" s="47"/>
      <c r="E430" s="47"/>
      <c r="F430" s="47"/>
      <c r="G430" s="61"/>
    </row>
    <row r="431" spans="3:7" x14ac:dyDescent="0.15">
      <c r="C431" s="61"/>
      <c r="D431" s="47"/>
      <c r="E431" s="47"/>
      <c r="F431" s="47"/>
      <c r="G431" s="61"/>
    </row>
    <row r="432" spans="3:7" x14ac:dyDescent="0.15">
      <c r="C432" s="61"/>
      <c r="D432" s="47"/>
      <c r="E432" s="47"/>
      <c r="F432" s="47"/>
      <c r="G432" s="61"/>
    </row>
    <row r="433" spans="3:7" x14ac:dyDescent="0.15">
      <c r="C433" s="61"/>
      <c r="D433" s="47"/>
      <c r="E433" s="47"/>
      <c r="F433" s="47"/>
      <c r="G433" s="61"/>
    </row>
    <row r="434" spans="3:7" x14ac:dyDescent="0.15">
      <c r="C434" s="61"/>
      <c r="D434" s="47"/>
      <c r="E434" s="47"/>
      <c r="F434" s="47"/>
      <c r="G434" s="61"/>
    </row>
    <row r="435" spans="3:7" x14ac:dyDescent="0.15">
      <c r="C435" s="61"/>
      <c r="D435" s="47"/>
      <c r="E435" s="47"/>
      <c r="F435" s="47"/>
      <c r="G435" s="61"/>
    </row>
    <row r="436" spans="3:7" x14ac:dyDescent="0.15">
      <c r="C436" s="61"/>
      <c r="D436" s="47"/>
      <c r="E436" s="47"/>
      <c r="F436" s="47"/>
      <c r="G436" s="61"/>
    </row>
    <row r="437" spans="3:7" x14ac:dyDescent="0.15">
      <c r="C437" s="61"/>
      <c r="D437" s="47"/>
      <c r="E437" s="47"/>
      <c r="F437" s="47"/>
      <c r="G437" s="61"/>
    </row>
    <row r="438" spans="3:7" x14ac:dyDescent="0.15">
      <c r="C438" s="61"/>
      <c r="D438" s="47"/>
      <c r="E438" s="47"/>
      <c r="F438" s="47"/>
      <c r="G438" s="61"/>
    </row>
    <row r="439" spans="3:7" x14ac:dyDescent="0.15">
      <c r="C439" s="61"/>
      <c r="D439" s="47"/>
      <c r="E439" s="47"/>
      <c r="F439" s="47"/>
      <c r="G439" s="61"/>
    </row>
    <row r="440" spans="3:7" x14ac:dyDescent="0.15">
      <c r="C440" s="61"/>
      <c r="D440" s="47"/>
      <c r="E440" s="47"/>
      <c r="F440" s="47"/>
      <c r="G440" s="61"/>
    </row>
    <row r="441" spans="3:7" x14ac:dyDescent="0.15">
      <c r="C441" s="61"/>
      <c r="D441" s="47"/>
      <c r="E441" s="47"/>
      <c r="F441" s="47"/>
      <c r="G441" s="61"/>
    </row>
    <row r="442" spans="3:7" x14ac:dyDescent="0.15">
      <c r="C442" s="61"/>
      <c r="D442" s="47"/>
      <c r="E442" s="47"/>
      <c r="F442" s="47"/>
      <c r="G442" s="61"/>
    </row>
    <row r="443" spans="3:7" x14ac:dyDescent="0.15">
      <c r="C443" s="61"/>
      <c r="D443" s="47"/>
      <c r="E443" s="47"/>
      <c r="F443" s="47"/>
      <c r="G443" s="61"/>
    </row>
    <row r="444" spans="3:7" x14ac:dyDescent="0.15">
      <c r="C444" s="61"/>
      <c r="D444" s="47"/>
      <c r="E444" s="47"/>
      <c r="F444" s="47"/>
      <c r="G444" s="61"/>
    </row>
    <row r="445" spans="3:7" x14ac:dyDescent="0.15">
      <c r="C445" s="61"/>
      <c r="D445" s="47"/>
      <c r="E445" s="47"/>
      <c r="F445" s="47"/>
      <c r="G445" s="61"/>
    </row>
    <row r="446" spans="3:7" x14ac:dyDescent="0.15">
      <c r="C446" s="61"/>
      <c r="D446" s="47"/>
      <c r="E446" s="47"/>
      <c r="F446" s="47"/>
      <c r="G446" s="61"/>
    </row>
    <row r="447" spans="3:7" x14ac:dyDescent="0.15">
      <c r="C447" s="61"/>
      <c r="D447" s="47"/>
      <c r="E447" s="47"/>
      <c r="F447" s="47"/>
      <c r="G447" s="61"/>
    </row>
    <row r="448" spans="3:7" x14ac:dyDescent="0.15">
      <c r="C448" s="61"/>
      <c r="D448" s="47"/>
      <c r="E448" s="47"/>
      <c r="F448" s="47"/>
      <c r="G448" s="61"/>
    </row>
    <row r="449" spans="3:7" x14ac:dyDescent="0.15">
      <c r="C449" s="61"/>
      <c r="D449" s="47"/>
      <c r="E449" s="47"/>
      <c r="F449" s="47"/>
      <c r="G449" s="61"/>
    </row>
    <row r="450" spans="3:7" x14ac:dyDescent="0.15">
      <c r="C450" s="61"/>
      <c r="D450" s="47"/>
      <c r="E450" s="47"/>
      <c r="F450" s="47"/>
      <c r="G450" s="61"/>
    </row>
    <row r="451" spans="3:7" x14ac:dyDescent="0.15">
      <c r="C451" s="61"/>
      <c r="D451" s="47"/>
      <c r="E451" s="47"/>
      <c r="F451" s="47"/>
      <c r="G451" s="61"/>
    </row>
    <row r="452" spans="3:7" x14ac:dyDescent="0.15">
      <c r="C452" s="61"/>
      <c r="D452" s="47"/>
      <c r="E452" s="47"/>
      <c r="F452" s="47"/>
      <c r="G452" s="61"/>
    </row>
    <row r="453" spans="3:7" x14ac:dyDescent="0.15">
      <c r="C453" s="61"/>
      <c r="D453" s="47"/>
      <c r="E453" s="47"/>
      <c r="F453" s="47"/>
      <c r="G453" s="61"/>
    </row>
    <row r="454" spans="3:7" x14ac:dyDescent="0.15">
      <c r="C454" s="61"/>
      <c r="D454" s="47"/>
      <c r="E454" s="47"/>
      <c r="F454" s="47"/>
      <c r="G454" s="61"/>
    </row>
    <row r="455" spans="3:7" x14ac:dyDescent="0.15">
      <c r="C455" s="61"/>
      <c r="D455" s="47"/>
      <c r="E455" s="47"/>
      <c r="F455" s="47"/>
      <c r="G455" s="61"/>
    </row>
    <row r="456" spans="3:7" x14ac:dyDescent="0.15">
      <c r="C456" s="61"/>
      <c r="D456" s="47"/>
      <c r="E456" s="47"/>
      <c r="F456" s="47"/>
      <c r="G456" s="61"/>
    </row>
    <row r="457" spans="3:7" x14ac:dyDescent="0.15">
      <c r="C457" s="61"/>
      <c r="D457" s="47"/>
      <c r="E457" s="47"/>
      <c r="F457" s="47"/>
      <c r="G457" s="61"/>
    </row>
    <row r="458" spans="3:7" x14ac:dyDescent="0.15">
      <c r="C458" s="61"/>
      <c r="D458" s="47"/>
      <c r="E458" s="47"/>
      <c r="F458" s="47"/>
      <c r="G458" s="61"/>
    </row>
    <row r="459" spans="3:7" x14ac:dyDescent="0.15">
      <c r="C459" s="61"/>
      <c r="D459" s="47"/>
      <c r="E459" s="47"/>
      <c r="F459" s="47"/>
      <c r="G459" s="61"/>
    </row>
    <row r="460" spans="3:7" x14ac:dyDescent="0.15">
      <c r="C460" s="61"/>
      <c r="D460" s="47"/>
      <c r="E460" s="47"/>
      <c r="F460" s="47"/>
      <c r="G460" s="61"/>
    </row>
    <row r="461" spans="3:7" x14ac:dyDescent="0.15">
      <c r="C461" s="61"/>
      <c r="D461" s="47"/>
      <c r="E461" s="47"/>
      <c r="F461" s="47"/>
      <c r="G461" s="61"/>
    </row>
    <row r="462" spans="3:7" x14ac:dyDescent="0.15">
      <c r="C462" s="61"/>
      <c r="D462" s="47"/>
      <c r="E462" s="47"/>
      <c r="F462" s="47"/>
      <c r="G462" s="61"/>
    </row>
    <row r="463" spans="3:7" x14ac:dyDescent="0.15">
      <c r="C463" s="61"/>
      <c r="D463" s="47"/>
      <c r="E463" s="47"/>
      <c r="F463" s="47"/>
      <c r="G463" s="61"/>
    </row>
    <row r="464" spans="3:7" x14ac:dyDescent="0.15">
      <c r="C464" s="61"/>
      <c r="D464" s="47"/>
      <c r="E464" s="47"/>
      <c r="F464" s="47"/>
      <c r="G464" s="61"/>
    </row>
    <row r="465" spans="3:7" x14ac:dyDescent="0.15">
      <c r="C465" s="61"/>
      <c r="D465" s="47"/>
      <c r="E465" s="47"/>
      <c r="F465" s="47"/>
      <c r="G465" s="61"/>
    </row>
    <row r="466" spans="3:7" x14ac:dyDescent="0.15">
      <c r="C466" s="61"/>
      <c r="D466" s="47"/>
      <c r="E466" s="47"/>
      <c r="F466" s="47"/>
      <c r="G466" s="61"/>
    </row>
    <row r="467" spans="3:7" x14ac:dyDescent="0.15">
      <c r="C467" s="61"/>
      <c r="D467" s="47"/>
      <c r="E467" s="47"/>
      <c r="F467" s="47"/>
      <c r="G467" s="61"/>
    </row>
    <row r="468" spans="3:7" x14ac:dyDescent="0.15">
      <c r="C468" s="61"/>
      <c r="D468" s="47"/>
      <c r="E468" s="47"/>
      <c r="F468" s="47"/>
      <c r="G468" s="61"/>
    </row>
    <row r="469" spans="3:7" x14ac:dyDescent="0.15">
      <c r="C469" s="61"/>
      <c r="D469" s="47"/>
      <c r="E469" s="47"/>
      <c r="F469" s="47"/>
      <c r="G469" s="61"/>
    </row>
    <row r="470" spans="3:7" x14ac:dyDescent="0.15">
      <c r="C470" s="61"/>
      <c r="D470" s="47"/>
      <c r="E470" s="47"/>
      <c r="F470" s="47"/>
      <c r="G470" s="61"/>
    </row>
    <row r="471" spans="3:7" x14ac:dyDescent="0.15">
      <c r="C471" s="61"/>
      <c r="D471" s="47"/>
      <c r="E471" s="47"/>
      <c r="F471" s="47"/>
      <c r="G471" s="61"/>
    </row>
    <row r="472" spans="3:7" x14ac:dyDescent="0.15">
      <c r="C472" s="61"/>
      <c r="D472" s="47"/>
      <c r="E472" s="47"/>
      <c r="F472" s="47"/>
      <c r="G472" s="61"/>
    </row>
    <row r="473" spans="3:7" x14ac:dyDescent="0.15">
      <c r="C473" s="61"/>
      <c r="D473" s="47"/>
      <c r="E473" s="47"/>
      <c r="F473" s="47"/>
      <c r="G473" s="61"/>
    </row>
    <row r="474" spans="3:7" x14ac:dyDescent="0.15">
      <c r="C474" s="61"/>
      <c r="D474" s="47"/>
      <c r="E474" s="47"/>
      <c r="F474" s="47"/>
      <c r="G474" s="61"/>
    </row>
    <row r="475" spans="3:7" x14ac:dyDescent="0.15">
      <c r="C475" s="61"/>
      <c r="D475" s="47"/>
      <c r="E475" s="47"/>
      <c r="F475" s="47"/>
      <c r="G475" s="61"/>
    </row>
    <row r="476" spans="3:7" x14ac:dyDescent="0.15">
      <c r="C476" s="61"/>
      <c r="D476" s="47"/>
      <c r="E476" s="47"/>
      <c r="F476" s="47"/>
      <c r="G476" s="61"/>
    </row>
    <row r="477" spans="3:7" x14ac:dyDescent="0.15">
      <c r="C477" s="61"/>
      <c r="D477" s="47"/>
      <c r="E477" s="47"/>
      <c r="F477" s="47"/>
      <c r="G477" s="61"/>
    </row>
    <row r="478" spans="3:7" x14ac:dyDescent="0.15">
      <c r="C478" s="61"/>
      <c r="D478" s="47"/>
      <c r="E478" s="47"/>
      <c r="F478" s="47"/>
      <c r="G478" s="61"/>
    </row>
    <row r="479" spans="3:7" x14ac:dyDescent="0.15">
      <c r="C479" s="61"/>
      <c r="D479" s="47"/>
      <c r="E479" s="47"/>
      <c r="F479" s="47"/>
      <c r="G479" s="61"/>
    </row>
    <row r="480" spans="3:7" x14ac:dyDescent="0.15">
      <c r="C480" s="61"/>
      <c r="D480" s="47"/>
      <c r="E480" s="47"/>
      <c r="F480" s="47"/>
      <c r="G480" s="61"/>
    </row>
    <row r="481" spans="3:7" x14ac:dyDescent="0.15">
      <c r="C481" s="61"/>
      <c r="D481" s="47"/>
      <c r="E481" s="47"/>
      <c r="F481" s="47"/>
      <c r="G481" s="61"/>
    </row>
    <row r="482" spans="3:7" x14ac:dyDescent="0.15">
      <c r="C482" s="61"/>
      <c r="D482" s="47"/>
      <c r="E482" s="47"/>
      <c r="F482" s="47"/>
      <c r="G482" s="61"/>
    </row>
    <row r="483" spans="3:7" x14ac:dyDescent="0.15">
      <c r="C483" s="61"/>
      <c r="D483" s="47"/>
      <c r="E483" s="47"/>
      <c r="F483" s="47"/>
      <c r="G483" s="61"/>
    </row>
    <row r="484" spans="3:7" x14ac:dyDescent="0.15">
      <c r="C484" s="61"/>
      <c r="D484" s="47"/>
      <c r="E484" s="47"/>
      <c r="F484" s="47"/>
      <c r="G484" s="61"/>
    </row>
    <row r="485" spans="3:7" x14ac:dyDescent="0.15">
      <c r="C485" s="61"/>
      <c r="D485" s="47"/>
      <c r="E485" s="47"/>
      <c r="F485" s="47"/>
      <c r="G485" s="61"/>
    </row>
    <row r="486" spans="3:7" x14ac:dyDescent="0.15">
      <c r="C486" s="61"/>
      <c r="D486" s="47"/>
      <c r="E486" s="47"/>
      <c r="F486" s="47"/>
      <c r="G486" s="61"/>
    </row>
    <row r="487" spans="3:7" x14ac:dyDescent="0.15">
      <c r="C487" s="61"/>
      <c r="D487" s="47"/>
      <c r="E487" s="47"/>
      <c r="F487" s="47"/>
      <c r="G487" s="61"/>
    </row>
    <row r="488" spans="3:7" x14ac:dyDescent="0.15">
      <c r="C488" s="61"/>
      <c r="D488" s="47"/>
      <c r="E488" s="47"/>
      <c r="F488" s="47"/>
      <c r="G488" s="61"/>
    </row>
    <row r="489" spans="3:7" x14ac:dyDescent="0.15">
      <c r="C489" s="61"/>
      <c r="D489" s="47"/>
      <c r="E489" s="47"/>
      <c r="F489" s="47"/>
      <c r="G489" s="61"/>
    </row>
    <row r="490" spans="3:7" x14ac:dyDescent="0.15">
      <c r="C490" s="61"/>
      <c r="D490" s="47"/>
      <c r="E490" s="47"/>
      <c r="F490" s="47"/>
      <c r="G490" s="61"/>
    </row>
    <row r="491" spans="3:7" x14ac:dyDescent="0.15">
      <c r="C491" s="61"/>
      <c r="D491" s="47"/>
      <c r="E491" s="47"/>
      <c r="F491" s="47"/>
      <c r="G491" s="61"/>
    </row>
    <row r="492" spans="3:7" x14ac:dyDescent="0.15">
      <c r="C492" s="61"/>
      <c r="D492" s="47"/>
      <c r="E492" s="47"/>
      <c r="F492" s="47"/>
      <c r="G492" s="61"/>
    </row>
    <row r="493" spans="3:7" x14ac:dyDescent="0.15">
      <c r="C493" s="61"/>
      <c r="D493" s="47"/>
      <c r="E493" s="47"/>
      <c r="F493" s="47"/>
      <c r="G493" s="61"/>
    </row>
    <row r="494" spans="3:7" x14ac:dyDescent="0.15">
      <c r="C494" s="61"/>
      <c r="D494" s="47"/>
      <c r="E494" s="47"/>
      <c r="F494" s="47"/>
      <c r="G494" s="61"/>
    </row>
    <row r="495" spans="3:7" x14ac:dyDescent="0.15">
      <c r="C495" s="61"/>
      <c r="D495" s="47"/>
      <c r="E495" s="47"/>
      <c r="F495" s="47"/>
      <c r="G495" s="61"/>
    </row>
    <row r="496" spans="3:7" x14ac:dyDescent="0.15">
      <c r="C496" s="61"/>
      <c r="D496" s="47"/>
      <c r="E496" s="47"/>
      <c r="F496" s="47"/>
      <c r="G496" s="61"/>
    </row>
    <row r="497" spans="3:7" x14ac:dyDescent="0.15">
      <c r="C497" s="61"/>
      <c r="D497" s="47"/>
      <c r="E497" s="47"/>
      <c r="F497" s="47"/>
      <c r="G497" s="61"/>
    </row>
    <row r="498" spans="3:7" x14ac:dyDescent="0.15">
      <c r="C498" s="61"/>
      <c r="D498" s="47"/>
      <c r="E498" s="47"/>
      <c r="F498" s="47"/>
      <c r="G498" s="61"/>
    </row>
    <row r="499" spans="3:7" x14ac:dyDescent="0.15">
      <c r="C499" s="61"/>
      <c r="D499" s="47"/>
      <c r="E499" s="47"/>
      <c r="F499" s="47"/>
      <c r="G499" s="61"/>
    </row>
    <row r="500" spans="3:7" x14ac:dyDescent="0.15">
      <c r="C500" s="61"/>
      <c r="D500" s="47"/>
      <c r="E500" s="47"/>
      <c r="F500" s="47"/>
      <c r="G500" s="61"/>
    </row>
    <row r="501" spans="3:7" x14ac:dyDescent="0.15">
      <c r="C501" s="61"/>
      <c r="D501" s="47"/>
      <c r="E501" s="47"/>
      <c r="F501" s="47"/>
      <c r="G501" s="61"/>
    </row>
    <row r="502" spans="3:7" x14ac:dyDescent="0.15">
      <c r="C502" s="61"/>
      <c r="D502" s="47"/>
      <c r="E502" s="47"/>
      <c r="F502" s="47"/>
      <c r="G502" s="61"/>
    </row>
    <row r="503" spans="3:7" x14ac:dyDescent="0.15">
      <c r="C503" s="61"/>
      <c r="D503" s="47"/>
      <c r="E503" s="47"/>
      <c r="F503" s="47"/>
      <c r="G503" s="61"/>
    </row>
    <row r="504" spans="3:7" x14ac:dyDescent="0.15">
      <c r="C504" s="61"/>
      <c r="D504" s="47"/>
      <c r="E504" s="47"/>
      <c r="F504" s="47"/>
      <c r="G504" s="61"/>
    </row>
    <row r="505" spans="3:7" x14ac:dyDescent="0.15">
      <c r="C505" s="61"/>
      <c r="D505" s="47"/>
      <c r="E505" s="47"/>
      <c r="F505" s="47"/>
      <c r="G505" s="61"/>
    </row>
    <row r="506" spans="3:7" x14ac:dyDescent="0.15">
      <c r="C506" s="61"/>
      <c r="D506" s="47"/>
      <c r="E506" s="47"/>
      <c r="F506" s="47"/>
      <c r="G506" s="61"/>
    </row>
    <row r="507" spans="3:7" x14ac:dyDescent="0.15">
      <c r="C507" s="61"/>
      <c r="D507" s="47"/>
      <c r="E507" s="47"/>
      <c r="F507" s="47"/>
      <c r="G507" s="61"/>
    </row>
    <row r="508" spans="3:7" x14ac:dyDescent="0.15">
      <c r="C508" s="61"/>
      <c r="D508" s="47"/>
      <c r="E508" s="47"/>
      <c r="F508" s="47"/>
      <c r="G508" s="61"/>
    </row>
    <row r="509" spans="3:7" x14ac:dyDescent="0.15">
      <c r="C509" s="61"/>
      <c r="D509" s="47"/>
      <c r="E509" s="47"/>
      <c r="F509" s="47"/>
      <c r="G509" s="61"/>
    </row>
    <row r="510" spans="3:7" x14ac:dyDescent="0.15">
      <c r="C510" s="61"/>
      <c r="D510" s="47"/>
      <c r="E510" s="47"/>
      <c r="F510" s="47"/>
      <c r="G510" s="61"/>
    </row>
    <row r="511" spans="3:7" x14ac:dyDescent="0.15">
      <c r="C511" s="61"/>
      <c r="D511" s="47"/>
      <c r="E511" s="47"/>
      <c r="F511" s="47"/>
      <c r="G511" s="61"/>
    </row>
    <row r="512" spans="3:7" x14ac:dyDescent="0.15">
      <c r="C512" s="61"/>
      <c r="D512" s="47"/>
      <c r="E512" s="47"/>
      <c r="F512" s="47"/>
      <c r="G512" s="61"/>
    </row>
    <row r="513" spans="3:7" x14ac:dyDescent="0.15">
      <c r="C513" s="61"/>
      <c r="D513" s="47"/>
      <c r="E513" s="47"/>
      <c r="F513" s="47"/>
      <c r="G513" s="61"/>
    </row>
    <row r="514" spans="3:7" x14ac:dyDescent="0.15">
      <c r="C514" s="61"/>
      <c r="D514" s="47"/>
      <c r="E514" s="47"/>
      <c r="F514" s="47"/>
      <c r="G514" s="61"/>
    </row>
    <row r="515" spans="3:7" x14ac:dyDescent="0.15">
      <c r="C515" s="61"/>
      <c r="D515" s="47"/>
      <c r="E515" s="47"/>
      <c r="F515" s="47"/>
      <c r="G515" s="61"/>
    </row>
    <row r="516" spans="3:7" x14ac:dyDescent="0.15">
      <c r="C516" s="61"/>
      <c r="D516" s="47"/>
      <c r="E516" s="47"/>
      <c r="F516" s="47"/>
      <c r="G516" s="61"/>
    </row>
    <row r="517" spans="3:7" x14ac:dyDescent="0.15">
      <c r="C517" s="61"/>
      <c r="D517" s="47"/>
      <c r="E517" s="47"/>
      <c r="F517" s="47"/>
      <c r="G517" s="61"/>
    </row>
    <row r="518" spans="3:7" x14ac:dyDescent="0.15">
      <c r="C518" s="61"/>
      <c r="D518" s="47"/>
      <c r="E518" s="47"/>
      <c r="F518" s="47"/>
      <c r="G518" s="61"/>
    </row>
    <row r="519" spans="3:7" x14ac:dyDescent="0.15">
      <c r="C519" s="61"/>
      <c r="D519" s="47"/>
      <c r="E519" s="47"/>
      <c r="F519" s="47"/>
      <c r="G519" s="61"/>
    </row>
    <row r="520" spans="3:7" x14ac:dyDescent="0.15">
      <c r="C520" s="61"/>
      <c r="D520" s="47"/>
      <c r="E520" s="47"/>
      <c r="F520" s="47"/>
      <c r="G520" s="61"/>
    </row>
    <row r="521" spans="3:7" x14ac:dyDescent="0.15">
      <c r="C521" s="61"/>
      <c r="D521" s="47"/>
      <c r="E521" s="47"/>
      <c r="F521" s="47"/>
      <c r="G521" s="61"/>
    </row>
    <row r="522" spans="3:7" x14ac:dyDescent="0.15">
      <c r="C522" s="61"/>
      <c r="D522" s="47"/>
      <c r="E522" s="47"/>
      <c r="F522" s="47"/>
      <c r="G522" s="61"/>
    </row>
    <row r="523" spans="3:7" x14ac:dyDescent="0.15">
      <c r="C523" s="61"/>
      <c r="D523" s="47"/>
      <c r="E523" s="47"/>
      <c r="F523" s="47"/>
      <c r="G523" s="61"/>
    </row>
    <row r="524" spans="3:7" x14ac:dyDescent="0.15">
      <c r="C524" s="61"/>
      <c r="D524" s="47"/>
      <c r="E524" s="47"/>
      <c r="F524" s="47"/>
      <c r="G524" s="61"/>
    </row>
    <row r="525" spans="3:7" x14ac:dyDescent="0.15">
      <c r="C525" s="61"/>
      <c r="D525" s="47"/>
      <c r="E525" s="47"/>
      <c r="F525" s="47"/>
      <c r="G525" s="61"/>
    </row>
    <row r="526" spans="3:7" x14ac:dyDescent="0.15">
      <c r="C526" s="61"/>
      <c r="D526" s="47"/>
      <c r="E526" s="47"/>
      <c r="F526" s="47"/>
      <c r="G526" s="61"/>
    </row>
    <row r="527" spans="3:7" x14ac:dyDescent="0.15">
      <c r="C527" s="61"/>
      <c r="D527" s="47"/>
      <c r="E527" s="47"/>
      <c r="F527" s="47"/>
      <c r="G527" s="61"/>
    </row>
    <row r="528" spans="3:7" x14ac:dyDescent="0.15">
      <c r="C528" s="61"/>
      <c r="D528" s="47"/>
      <c r="E528" s="47"/>
      <c r="F528" s="47"/>
      <c r="G528" s="61"/>
    </row>
    <row r="529" spans="3:7" x14ac:dyDescent="0.15">
      <c r="C529" s="61"/>
      <c r="D529" s="47"/>
      <c r="E529" s="47"/>
      <c r="F529" s="47"/>
      <c r="G529" s="61"/>
    </row>
    <row r="530" spans="3:7" x14ac:dyDescent="0.15">
      <c r="C530" s="61"/>
      <c r="D530" s="47"/>
      <c r="E530" s="47"/>
      <c r="F530" s="47"/>
      <c r="G530" s="61"/>
    </row>
    <row r="531" spans="3:7" x14ac:dyDescent="0.15">
      <c r="C531" s="61"/>
      <c r="D531" s="47"/>
      <c r="E531" s="47"/>
      <c r="F531" s="47"/>
      <c r="G531" s="61"/>
    </row>
    <row r="532" spans="3:7" x14ac:dyDescent="0.15">
      <c r="C532" s="61"/>
      <c r="D532" s="47"/>
      <c r="E532" s="47"/>
      <c r="F532" s="47"/>
      <c r="G532" s="61"/>
    </row>
    <row r="533" spans="3:7" x14ac:dyDescent="0.15">
      <c r="C533" s="61"/>
      <c r="D533" s="47"/>
      <c r="E533" s="47"/>
      <c r="F533" s="47"/>
      <c r="G533" s="61"/>
    </row>
    <row r="534" spans="3:7" x14ac:dyDescent="0.15">
      <c r="C534" s="61"/>
      <c r="D534" s="47"/>
      <c r="E534" s="47"/>
      <c r="F534" s="47"/>
      <c r="G534" s="61"/>
    </row>
    <row r="535" spans="3:7" x14ac:dyDescent="0.15">
      <c r="C535" s="61"/>
      <c r="D535" s="47"/>
      <c r="E535" s="47"/>
      <c r="F535" s="47"/>
      <c r="G535" s="61"/>
    </row>
    <row r="536" spans="3:7" x14ac:dyDescent="0.15">
      <c r="C536" s="61"/>
      <c r="D536" s="47"/>
      <c r="E536" s="47"/>
      <c r="F536" s="47"/>
      <c r="G536" s="61"/>
    </row>
    <row r="537" spans="3:7" x14ac:dyDescent="0.15">
      <c r="C537" s="61"/>
      <c r="D537" s="47"/>
      <c r="E537" s="47"/>
      <c r="F537" s="47"/>
      <c r="G537" s="61"/>
    </row>
    <row r="538" spans="3:7" x14ac:dyDescent="0.15">
      <c r="C538" s="61"/>
      <c r="D538" s="47"/>
      <c r="E538" s="47"/>
      <c r="F538" s="47"/>
      <c r="G538" s="61"/>
    </row>
    <row r="539" spans="3:7" x14ac:dyDescent="0.15">
      <c r="C539" s="61"/>
      <c r="D539" s="47"/>
      <c r="E539" s="47"/>
      <c r="F539" s="47"/>
      <c r="G539" s="61"/>
    </row>
    <row r="540" spans="3:7" x14ac:dyDescent="0.15">
      <c r="C540" s="61"/>
      <c r="D540" s="47"/>
      <c r="E540" s="47"/>
      <c r="F540" s="47"/>
      <c r="G540" s="61"/>
    </row>
    <row r="541" spans="3:7" x14ac:dyDescent="0.15">
      <c r="C541" s="61"/>
      <c r="D541" s="47"/>
      <c r="E541" s="47"/>
      <c r="F541" s="47"/>
      <c r="G541" s="61"/>
    </row>
    <row r="542" spans="3:7" x14ac:dyDescent="0.15">
      <c r="C542" s="61"/>
      <c r="D542" s="47"/>
      <c r="E542" s="47"/>
      <c r="F542" s="47"/>
      <c r="G542" s="61"/>
    </row>
    <row r="543" spans="3:7" x14ac:dyDescent="0.15">
      <c r="C543" s="61"/>
      <c r="D543" s="47"/>
      <c r="E543" s="47"/>
      <c r="F543" s="47"/>
      <c r="G543" s="61"/>
    </row>
    <row r="544" spans="3:7" x14ac:dyDescent="0.15">
      <c r="C544" s="61"/>
      <c r="D544" s="47"/>
      <c r="E544" s="47"/>
      <c r="F544" s="47"/>
      <c r="G544" s="61"/>
    </row>
    <row r="545" spans="3:7" x14ac:dyDescent="0.15">
      <c r="C545" s="61"/>
      <c r="D545" s="47"/>
      <c r="E545" s="47"/>
      <c r="F545" s="47"/>
      <c r="G545" s="61"/>
    </row>
    <row r="546" spans="3:7" x14ac:dyDescent="0.15">
      <c r="C546" s="61"/>
      <c r="D546" s="47"/>
      <c r="E546" s="47"/>
      <c r="F546" s="47"/>
      <c r="G546" s="61"/>
    </row>
    <row r="547" spans="3:7" x14ac:dyDescent="0.15">
      <c r="C547" s="61"/>
      <c r="D547" s="47"/>
      <c r="E547" s="47"/>
      <c r="F547" s="47"/>
      <c r="G547" s="61"/>
    </row>
    <row r="548" spans="3:7" x14ac:dyDescent="0.15">
      <c r="C548" s="61"/>
      <c r="D548" s="47"/>
      <c r="E548" s="47"/>
      <c r="F548" s="47"/>
      <c r="G548" s="61"/>
    </row>
    <row r="549" spans="3:7" x14ac:dyDescent="0.15">
      <c r="C549" s="61"/>
      <c r="D549" s="47"/>
      <c r="E549" s="47"/>
      <c r="F549" s="47"/>
      <c r="G549" s="61"/>
    </row>
    <row r="550" spans="3:7" x14ac:dyDescent="0.15">
      <c r="C550" s="61"/>
      <c r="D550" s="47"/>
      <c r="E550" s="47"/>
      <c r="F550" s="47"/>
      <c r="G550" s="61"/>
    </row>
    <row r="551" spans="3:7" x14ac:dyDescent="0.15">
      <c r="C551" s="61"/>
      <c r="D551" s="47"/>
      <c r="E551" s="47"/>
      <c r="F551" s="47"/>
      <c r="G551" s="61"/>
    </row>
    <row r="552" spans="3:7" x14ac:dyDescent="0.15">
      <c r="C552" s="61"/>
      <c r="D552" s="47"/>
      <c r="E552" s="47"/>
      <c r="F552" s="47"/>
      <c r="G552" s="61"/>
    </row>
    <row r="553" spans="3:7" x14ac:dyDescent="0.15">
      <c r="C553" s="61"/>
      <c r="D553" s="47"/>
      <c r="E553" s="47"/>
      <c r="F553" s="47"/>
      <c r="G553" s="61"/>
    </row>
    <row r="554" spans="3:7" x14ac:dyDescent="0.15">
      <c r="C554" s="61"/>
      <c r="D554" s="47"/>
      <c r="E554" s="47"/>
      <c r="F554" s="47"/>
      <c r="G554" s="61"/>
    </row>
    <row r="555" spans="3:7" x14ac:dyDescent="0.15">
      <c r="C555" s="61"/>
      <c r="D555" s="47"/>
      <c r="E555" s="47"/>
      <c r="F555" s="47"/>
      <c r="G555" s="61"/>
    </row>
    <row r="556" spans="3:7" x14ac:dyDescent="0.15">
      <c r="C556" s="61"/>
      <c r="D556" s="47"/>
      <c r="E556" s="47"/>
      <c r="F556" s="47"/>
      <c r="G556" s="61"/>
    </row>
    <row r="557" spans="3:7" x14ac:dyDescent="0.15">
      <c r="C557" s="61"/>
      <c r="D557" s="47"/>
      <c r="E557" s="47"/>
      <c r="F557" s="47"/>
      <c r="G557" s="61"/>
    </row>
    <row r="558" spans="3:7" x14ac:dyDescent="0.15">
      <c r="C558" s="61"/>
      <c r="D558" s="47"/>
      <c r="E558" s="47"/>
      <c r="F558" s="47"/>
      <c r="G558" s="61"/>
    </row>
    <row r="559" spans="3:7" x14ac:dyDescent="0.15">
      <c r="C559" s="61"/>
      <c r="D559" s="47"/>
      <c r="E559" s="47"/>
      <c r="F559" s="47"/>
      <c r="G559" s="61"/>
    </row>
    <row r="560" spans="3:7" x14ac:dyDescent="0.15">
      <c r="C560" s="61"/>
      <c r="D560" s="47"/>
      <c r="E560" s="47"/>
      <c r="F560" s="47"/>
      <c r="G560" s="61"/>
    </row>
    <row r="561" spans="3:7" x14ac:dyDescent="0.15">
      <c r="C561" s="61"/>
      <c r="D561" s="47"/>
      <c r="E561" s="47"/>
      <c r="F561" s="47"/>
      <c r="G561" s="61"/>
    </row>
    <row r="562" spans="3:7" x14ac:dyDescent="0.15">
      <c r="C562" s="61"/>
      <c r="D562" s="47"/>
      <c r="E562" s="47"/>
      <c r="F562" s="47"/>
      <c r="G562" s="61"/>
    </row>
    <row r="563" spans="3:7" x14ac:dyDescent="0.15">
      <c r="C563" s="61"/>
      <c r="D563" s="47"/>
      <c r="E563" s="47"/>
      <c r="F563" s="47"/>
      <c r="G563" s="61"/>
    </row>
    <row r="564" spans="3:7" x14ac:dyDescent="0.15">
      <c r="C564" s="61"/>
      <c r="D564" s="47"/>
      <c r="E564" s="47"/>
      <c r="F564" s="47"/>
      <c r="G564" s="61"/>
    </row>
    <row r="565" spans="3:7" x14ac:dyDescent="0.15">
      <c r="C565" s="61"/>
      <c r="D565" s="47"/>
      <c r="E565" s="47"/>
      <c r="F565" s="47"/>
      <c r="G565" s="61"/>
    </row>
    <row r="566" spans="3:7" x14ac:dyDescent="0.15">
      <c r="C566" s="61"/>
      <c r="D566" s="47"/>
      <c r="E566" s="47"/>
      <c r="F566" s="47"/>
      <c r="G566" s="61"/>
    </row>
    <row r="567" spans="3:7" x14ac:dyDescent="0.15">
      <c r="C567" s="61"/>
      <c r="D567" s="47"/>
      <c r="E567" s="47"/>
      <c r="F567" s="47"/>
      <c r="G567" s="61"/>
    </row>
    <row r="568" spans="3:7" x14ac:dyDescent="0.15">
      <c r="C568" s="61"/>
      <c r="D568" s="47"/>
      <c r="E568" s="47"/>
      <c r="F568" s="47"/>
      <c r="G568" s="61"/>
    </row>
    <row r="569" spans="3:7" x14ac:dyDescent="0.15">
      <c r="C569" s="61"/>
      <c r="D569" s="47"/>
      <c r="E569" s="47"/>
      <c r="F569" s="47"/>
      <c r="G569" s="61"/>
    </row>
    <row r="570" spans="3:7" x14ac:dyDescent="0.15">
      <c r="C570" s="61"/>
      <c r="D570" s="47"/>
      <c r="E570" s="47"/>
      <c r="F570" s="47"/>
      <c r="G570" s="61"/>
    </row>
    <row r="571" spans="3:7" x14ac:dyDescent="0.15">
      <c r="C571" s="61"/>
      <c r="D571" s="47"/>
      <c r="E571" s="47"/>
      <c r="F571" s="47"/>
      <c r="G571" s="61"/>
    </row>
    <row r="572" spans="3:7" x14ac:dyDescent="0.15">
      <c r="C572" s="61"/>
      <c r="D572" s="47"/>
      <c r="E572" s="47"/>
      <c r="F572" s="47"/>
      <c r="G572" s="61"/>
    </row>
    <row r="573" spans="3:7" x14ac:dyDescent="0.15">
      <c r="C573" s="61"/>
      <c r="D573" s="47"/>
      <c r="E573" s="47"/>
      <c r="F573" s="47"/>
      <c r="G573" s="61"/>
    </row>
    <row r="574" spans="3:7" x14ac:dyDescent="0.15">
      <c r="C574" s="61"/>
      <c r="D574" s="47"/>
      <c r="E574" s="47"/>
      <c r="F574" s="47"/>
      <c r="G574" s="61"/>
    </row>
    <row r="575" spans="3:7" x14ac:dyDescent="0.15">
      <c r="C575" s="61"/>
      <c r="D575" s="47"/>
      <c r="E575" s="47"/>
      <c r="F575" s="47"/>
      <c r="G575" s="61"/>
    </row>
    <row r="576" spans="3:7" x14ac:dyDescent="0.15">
      <c r="C576" s="61"/>
      <c r="D576" s="47"/>
      <c r="E576" s="47"/>
      <c r="F576" s="47"/>
      <c r="G576" s="61"/>
    </row>
    <row r="577" spans="3:7" x14ac:dyDescent="0.15">
      <c r="C577" s="61"/>
      <c r="D577" s="47"/>
      <c r="E577" s="47"/>
      <c r="F577" s="47"/>
      <c r="G577" s="61"/>
    </row>
    <row r="578" spans="3:7" x14ac:dyDescent="0.15">
      <c r="C578" s="61"/>
      <c r="D578" s="47"/>
      <c r="E578" s="47"/>
      <c r="F578" s="47"/>
      <c r="G578" s="61"/>
    </row>
    <row r="579" spans="3:7" x14ac:dyDescent="0.15">
      <c r="C579" s="61"/>
      <c r="D579" s="47"/>
      <c r="E579" s="47"/>
      <c r="F579" s="47"/>
      <c r="G579" s="61"/>
    </row>
    <row r="580" spans="3:7" x14ac:dyDescent="0.15">
      <c r="C580" s="61"/>
      <c r="D580" s="47"/>
      <c r="E580" s="47"/>
      <c r="F580" s="47"/>
      <c r="G580" s="61"/>
    </row>
    <row r="581" spans="3:7" x14ac:dyDescent="0.15">
      <c r="C581" s="61"/>
      <c r="D581" s="47"/>
      <c r="E581" s="47"/>
      <c r="F581" s="47"/>
      <c r="G581" s="61"/>
    </row>
    <row r="582" spans="3:7" x14ac:dyDescent="0.15">
      <c r="C582" s="61"/>
      <c r="D582" s="47"/>
      <c r="E582" s="47"/>
      <c r="F582" s="47"/>
      <c r="G582" s="61"/>
    </row>
    <row r="583" spans="3:7" x14ac:dyDescent="0.15">
      <c r="C583" s="61"/>
      <c r="D583" s="47"/>
      <c r="E583" s="47"/>
      <c r="F583" s="47"/>
      <c r="G583" s="61"/>
    </row>
    <row r="584" spans="3:7" x14ac:dyDescent="0.15">
      <c r="C584" s="61"/>
      <c r="D584" s="47"/>
      <c r="E584" s="47"/>
      <c r="F584" s="47"/>
      <c r="G584" s="61"/>
    </row>
    <row r="585" spans="3:7" x14ac:dyDescent="0.15">
      <c r="C585" s="61"/>
      <c r="D585" s="47"/>
      <c r="E585" s="47"/>
      <c r="F585" s="47"/>
      <c r="G585" s="61"/>
    </row>
    <row r="586" spans="3:7" x14ac:dyDescent="0.15">
      <c r="C586" s="61"/>
      <c r="D586" s="47"/>
      <c r="E586" s="47"/>
      <c r="F586" s="47"/>
      <c r="G586" s="61"/>
    </row>
    <row r="587" spans="3:7" x14ac:dyDescent="0.15">
      <c r="C587" s="61"/>
      <c r="D587" s="47"/>
      <c r="E587" s="47"/>
      <c r="F587" s="47"/>
      <c r="G587" s="61"/>
    </row>
    <row r="588" spans="3:7" x14ac:dyDescent="0.15">
      <c r="C588" s="61"/>
      <c r="D588" s="47"/>
      <c r="E588" s="47"/>
      <c r="F588" s="47"/>
      <c r="G588" s="61"/>
    </row>
    <row r="589" spans="3:7" x14ac:dyDescent="0.15">
      <c r="C589" s="61"/>
      <c r="D589" s="47"/>
      <c r="E589" s="47"/>
      <c r="F589" s="47"/>
      <c r="G589" s="61"/>
    </row>
    <row r="590" spans="3:7" x14ac:dyDescent="0.15">
      <c r="C590" s="61"/>
      <c r="D590" s="47"/>
      <c r="E590" s="47"/>
      <c r="F590" s="47"/>
      <c r="G590" s="61"/>
    </row>
    <row r="591" spans="3:7" x14ac:dyDescent="0.15">
      <c r="C591" s="61"/>
      <c r="D591" s="47"/>
      <c r="E591" s="47"/>
      <c r="F591" s="47"/>
      <c r="G591" s="61"/>
    </row>
    <row r="592" spans="3:7" x14ac:dyDescent="0.15">
      <c r="C592" s="61"/>
      <c r="D592" s="47"/>
      <c r="E592" s="47"/>
      <c r="F592" s="47"/>
      <c r="G592" s="61"/>
    </row>
    <row r="593" spans="3:7" x14ac:dyDescent="0.15">
      <c r="C593" s="61"/>
      <c r="D593" s="47"/>
      <c r="E593" s="47"/>
      <c r="F593" s="47"/>
      <c r="G593" s="61"/>
    </row>
    <row r="594" spans="3:7" x14ac:dyDescent="0.15">
      <c r="C594" s="61"/>
      <c r="D594" s="47"/>
      <c r="E594" s="47"/>
      <c r="F594" s="47"/>
      <c r="G594" s="61"/>
    </row>
    <row r="595" spans="3:7" x14ac:dyDescent="0.15">
      <c r="C595" s="61"/>
      <c r="D595" s="47"/>
      <c r="E595" s="47"/>
      <c r="F595" s="47"/>
      <c r="G595" s="61"/>
    </row>
    <row r="596" spans="3:7" x14ac:dyDescent="0.15">
      <c r="C596" s="61"/>
      <c r="D596" s="47"/>
      <c r="E596" s="47"/>
      <c r="F596" s="47"/>
      <c r="G596" s="61"/>
    </row>
    <row r="597" spans="3:7" x14ac:dyDescent="0.15">
      <c r="C597" s="61"/>
      <c r="D597" s="47"/>
      <c r="E597" s="47"/>
      <c r="F597" s="47"/>
      <c r="G597" s="61"/>
    </row>
    <row r="598" spans="3:7" x14ac:dyDescent="0.15">
      <c r="C598" s="61"/>
      <c r="D598" s="47"/>
      <c r="E598" s="47"/>
      <c r="F598" s="47"/>
      <c r="G598" s="61"/>
    </row>
    <row r="599" spans="3:7" x14ac:dyDescent="0.15">
      <c r="C599" s="61"/>
      <c r="D599" s="47"/>
      <c r="E599" s="47"/>
      <c r="F599" s="47"/>
      <c r="G599" s="61"/>
    </row>
    <row r="600" spans="3:7" x14ac:dyDescent="0.15">
      <c r="C600" s="61"/>
      <c r="D600" s="47"/>
      <c r="E600" s="47"/>
      <c r="F600" s="47"/>
      <c r="G600" s="61"/>
    </row>
    <row r="601" spans="3:7" x14ac:dyDescent="0.15">
      <c r="C601" s="61"/>
      <c r="D601" s="47"/>
      <c r="E601" s="47"/>
      <c r="F601" s="47"/>
      <c r="G601" s="61"/>
    </row>
    <row r="602" spans="3:7" x14ac:dyDescent="0.15">
      <c r="C602" s="61"/>
      <c r="D602" s="47"/>
      <c r="E602" s="47"/>
      <c r="F602" s="47"/>
      <c r="G602" s="61"/>
    </row>
    <row r="603" spans="3:7" x14ac:dyDescent="0.15">
      <c r="C603" s="61"/>
      <c r="D603" s="47"/>
      <c r="E603" s="47"/>
      <c r="F603" s="47"/>
      <c r="G603" s="61"/>
    </row>
    <row r="604" spans="3:7" x14ac:dyDescent="0.15">
      <c r="C604" s="61"/>
      <c r="D604" s="47"/>
      <c r="E604" s="47"/>
      <c r="F604" s="47"/>
      <c r="G604" s="61"/>
    </row>
    <row r="605" spans="3:7" x14ac:dyDescent="0.15">
      <c r="C605" s="61"/>
      <c r="D605" s="47"/>
      <c r="E605" s="47"/>
      <c r="F605" s="47"/>
      <c r="G605" s="61"/>
    </row>
    <row r="606" spans="3:7" x14ac:dyDescent="0.15">
      <c r="C606" s="61"/>
      <c r="D606" s="47"/>
      <c r="E606" s="47"/>
      <c r="F606" s="47"/>
      <c r="G606" s="61"/>
    </row>
    <row r="607" spans="3:7" x14ac:dyDescent="0.15">
      <c r="C607" s="61"/>
      <c r="D607" s="47"/>
      <c r="E607" s="47"/>
      <c r="F607" s="47"/>
      <c r="G607" s="61"/>
    </row>
    <row r="608" spans="3:7" x14ac:dyDescent="0.15">
      <c r="C608" s="61"/>
      <c r="D608" s="47"/>
      <c r="E608" s="47"/>
      <c r="F608" s="47"/>
      <c r="G608" s="61"/>
    </row>
    <row r="609" spans="3:7" x14ac:dyDescent="0.15">
      <c r="C609" s="61"/>
      <c r="D609" s="47"/>
      <c r="E609" s="47"/>
      <c r="F609" s="47"/>
      <c r="G609" s="61"/>
    </row>
    <row r="610" spans="3:7" x14ac:dyDescent="0.15">
      <c r="C610" s="61"/>
      <c r="D610" s="47"/>
      <c r="E610" s="47"/>
      <c r="F610" s="47"/>
      <c r="G610" s="61"/>
    </row>
    <row r="611" spans="3:7" x14ac:dyDescent="0.15">
      <c r="C611" s="61"/>
      <c r="D611" s="47"/>
      <c r="E611" s="47"/>
      <c r="F611" s="47"/>
      <c r="G611" s="61"/>
    </row>
    <row r="612" spans="3:7" x14ac:dyDescent="0.15">
      <c r="C612" s="61"/>
      <c r="D612" s="47"/>
      <c r="E612" s="47"/>
      <c r="F612" s="47"/>
      <c r="G612" s="61"/>
    </row>
    <row r="613" spans="3:7" x14ac:dyDescent="0.15">
      <c r="C613" s="61"/>
      <c r="D613" s="47"/>
      <c r="E613" s="47"/>
      <c r="F613" s="47"/>
      <c r="G613" s="61"/>
    </row>
    <row r="614" spans="3:7" x14ac:dyDescent="0.15">
      <c r="C614" s="61"/>
      <c r="D614" s="47"/>
      <c r="E614" s="47"/>
      <c r="F614" s="47"/>
      <c r="G614" s="61"/>
    </row>
    <row r="615" spans="3:7" x14ac:dyDescent="0.15">
      <c r="C615" s="61"/>
      <c r="D615" s="47"/>
      <c r="E615" s="47"/>
      <c r="F615" s="47"/>
      <c r="G615" s="61"/>
    </row>
    <row r="616" spans="3:7" x14ac:dyDescent="0.15">
      <c r="C616" s="61"/>
      <c r="D616" s="47"/>
      <c r="E616" s="47"/>
      <c r="F616" s="47"/>
      <c r="G616" s="61"/>
    </row>
    <row r="617" spans="3:7" x14ac:dyDescent="0.15">
      <c r="C617" s="61"/>
      <c r="D617" s="47"/>
      <c r="E617" s="47"/>
      <c r="F617" s="47"/>
      <c r="G617" s="61"/>
    </row>
    <row r="618" spans="3:7" x14ac:dyDescent="0.15">
      <c r="C618" s="61"/>
      <c r="D618" s="47"/>
      <c r="E618" s="47"/>
      <c r="F618" s="47"/>
      <c r="G618" s="61"/>
    </row>
    <row r="619" spans="3:7" x14ac:dyDescent="0.15">
      <c r="C619" s="61"/>
      <c r="D619" s="47"/>
      <c r="E619" s="47"/>
      <c r="F619" s="47"/>
      <c r="G619" s="61"/>
    </row>
    <row r="620" spans="3:7" x14ac:dyDescent="0.15">
      <c r="C620" s="61"/>
      <c r="D620" s="47"/>
      <c r="E620" s="47"/>
      <c r="F620" s="47"/>
      <c r="G620" s="61"/>
    </row>
    <row r="621" spans="3:7" x14ac:dyDescent="0.15">
      <c r="C621" s="61"/>
      <c r="D621" s="47"/>
      <c r="E621" s="47"/>
      <c r="F621" s="47"/>
      <c r="G621" s="61"/>
    </row>
    <row r="622" spans="3:7" x14ac:dyDescent="0.15">
      <c r="C622" s="61"/>
      <c r="D622" s="47"/>
      <c r="E622" s="47"/>
      <c r="F622" s="47"/>
      <c r="G622" s="61"/>
    </row>
    <row r="623" spans="3:7" x14ac:dyDescent="0.15">
      <c r="C623" s="61"/>
      <c r="D623" s="47"/>
      <c r="E623" s="47"/>
      <c r="F623" s="47"/>
      <c r="G623" s="61"/>
    </row>
    <row r="624" spans="3:7" x14ac:dyDescent="0.15">
      <c r="C624" s="61"/>
      <c r="D624" s="47"/>
      <c r="E624" s="47"/>
      <c r="F624" s="47"/>
      <c r="G624" s="61"/>
    </row>
    <row r="625" spans="3:7" x14ac:dyDescent="0.15">
      <c r="C625" s="61"/>
      <c r="D625" s="47"/>
      <c r="E625" s="47"/>
      <c r="F625" s="47"/>
      <c r="G625" s="61"/>
    </row>
    <row r="626" spans="3:7" x14ac:dyDescent="0.15">
      <c r="C626" s="61"/>
      <c r="D626" s="47"/>
      <c r="E626" s="47"/>
      <c r="F626" s="47"/>
      <c r="G626" s="61"/>
    </row>
    <row r="627" spans="3:7" x14ac:dyDescent="0.15">
      <c r="C627" s="61"/>
      <c r="D627" s="47"/>
      <c r="E627" s="47"/>
      <c r="F627" s="47"/>
      <c r="G627" s="61"/>
    </row>
    <row r="628" spans="3:7" x14ac:dyDescent="0.15">
      <c r="C628" s="61"/>
      <c r="D628" s="47"/>
      <c r="E628" s="47"/>
      <c r="F628" s="47"/>
      <c r="G628" s="61"/>
    </row>
    <row r="629" spans="3:7" x14ac:dyDescent="0.15">
      <c r="C629" s="61"/>
      <c r="D629" s="47"/>
      <c r="E629" s="47"/>
      <c r="F629" s="47"/>
      <c r="G629" s="61"/>
    </row>
    <row r="630" spans="3:7" x14ac:dyDescent="0.15">
      <c r="C630" s="61"/>
      <c r="D630" s="47"/>
      <c r="E630" s="47"/>
      <c r="F630" s="47"/>
      <c r="G630" s="61"/>
    </row>
    <row r="631" spans="3:7" x14ac:dyDescent="0.15">
      <c r="C631" s="61"/>
      <c r="D631" s="47"/>
      <c r="E631" s="47"/>
      <c r="F631" s="47"/>
      <c r="G631" s="61"/>
    </row>
    <row r="632" spans="3:7" x14ac:dyDescent="0.15">
      <c r="C632" s="61"/>
      <c r="D632" s="47"/>
      <c r="E632" s="47"/>
      <c r="F632" s="47"/>
      <c r="G632" s="61"/>
    </row>
    <row r="633" spans="3:7" x14ac:dyDescent="0.15">
      <c r="C633" s="61"/>
      <c r="D633" s="47"/>
      <c r="E633" s="47"/>
      <c r="F633" s="47"/>
      <c r="G633" s="61"/>
    </row>
    <row r="634" spans="3:7" x14ac:dyDescent="0.15">
      <c r="C634" s="61"/>
      <c r="D634" s="47"/>
      <c r="E634" s="47"/>
      <c r="F634" s="47"/>
      <c r="G634" s="61"/>
    </row>
    <row r="635" spans="3:7" x14ac:dyDescent="0.15">
      <c r="C635" s="61"/>
      <c r="D635" s="47"/>
      <c r="E635" s="47"/>
      <c r="F635" s="47"/>
      <c r="G635" s="61"/>
    </row>
    <row r="636" spans="3:7" x14ac:dyDescent="0.15">
      <c r="C636" s="61"/>
      <c r="D636" s="47"/>
      <c r="E636" s="47"/>
      <c r="F636" s="47"/>
      <c r="G636" s="61"/>
    </row>
    <row r="637" spans="3:7" x14ac:dyDescent="0.15">
      <c r="C637" s="61"/>
      <c r="D637" s="47"/>
      <c r="E637" s="47"/>
      <c r="F637" s="47"/>
      <c r="G637" s="61"/>
    </row>
    <row r="638" spans="3:7" x14ac:dyDescent="0.15">
      <c r="C638" s="61"/>
      <c r="D638" s="47"/>
      <c r="E638" s="47"/>
      <c r="F638" s="47"/>
      <c r="G638" s="61"/>
    </row>
    <row r="639" spans="3:7" x14ac:dyDescent="0.15">
      <c r="C639" s="61"/>
      <c r="D639" s="47"/>
      <c r="E639" s="47"/>
      <c r="F639" s="47"/>
      <c r="G639" s="61"/>
    </row>
    <row r="640" spans="3:7" x14ac:dyDescent="0.15">
      <c r="C640" s="61"/>
      <c r="D640" s="47"/>
      <c r="E640" s="47"/>
      <c r="F640" s="47"/>
      <c r="G640" s="61"/>
    </row>
    <row r="641" spans="3:7" x14ac:dyDescent="0.15">
      <c r="C641" s="61"/>
      <c r="D641" s="47"/>
      <c r="E641" s="47"/>
      <c r="F641" s="47"/>
      <c r="G641" s="61"/>
    </row>
    <row r="642" spans="3:7" x14ac:dyDescent="0.15">
      <c r="C642" s="61"/>
      <c r="D642" s="47"/>
      <c r="E642" s="47"/>
      <c r="F642" s="47"/>
      <c r="G642" s="61"/>
    </row>
    <row r="643" spans="3:7" x14ac:dyDescent="0.15">
      <c r="C643" s="61"/>
      <c r="D643" s="47"/>
      <c r="E643" s="47"/>
      <c r="F643" s="47"/>
      <c r="G643" s="61"/>
    </row>
    <row r="644" spans="3:7" x14ac:dyDescent="0.15">
      <c r="C644" s="61"/>
      <c r="D644" s="47"/>
      <c r="E644" s="47"/>
      <c r="F644" s="47"/>
      <c r="G644" s="61"/>
    </row>
    <row r="645" spans="3:7" x14ac:dyDescent="0.15">
      <c r="C645" s="61"/>
      <c r="D645" s="47"/>
      <c r="E645" s="47"/>
      <c r="F645" s="47"/>
      <c r="G645" s="61"/>
    </row>
    <row r="646" spans="3:7" x14ac:dyDescent="0.15">
      <c r="C646" s="61"/>
      <c r="D646" s="47"/>
      <c r="E646" s="47"/>
      <c r="F646" s="47"/>
      <c r="G646" s="61"/>
    </row>
    <row r="647" spans="3:7" x14ac:dyDescent="0.15">
      <c r="C647" s="61"/>
      <c r="D647" s="47"/>
      <c r="E647" s="47"/>
      <c r="F647" s="47"/>
      <c r="G647" s="61"/>
    </row>
    <row r="648" spans="3:7" x14ac:dyDescent="0.15">
      <c r="C648" s="61"/>
      <c r="D648" s="47"/>
      <c r="E648" s="47"/>
      <c r="F648" s="47"/>
      <c r="G648" s="61"/>
    </row>
    <row r="649" spans="3:7" x14ac:dyDescent="0.15">
      <c r="C649" s="61"/>
      <c r="D649" s="47"/>
      <c r="E649" s="47"/>
      <c r="F649" s="47"/>
      <c r="G649" s="61"/>
    </row>
    <row r="650" spans="3:7" x14ac:dyDescent="0.15">
      <c r="C650" s="61"/>
      <c r="D650" s="47"/>
      <c r="E650" s="47"/>
      <c r="F650" s="47"/>
      <c r="G650" s="61"/>
    </row>
    <row r="651" spans="3:7" x14ac:dyDescent="0.15">
      <c r="C651" s="61"/>
      <c r="D651" s="47"/>
      <c r="E651" s="47"/>
      <c r="F651" s="47"/>
      <c r="G651" s="61"/>
    </row>
    <row r="652" spans="3:7" x14ac:dyDescent="0.15">
      <c r="C652" s="61"/>
      <c r="D652" s="47"/>
      <c r="E652" s="47"/>
      <c r="F652" s="47"/>
      <c r="G652" s="61"/>
    </row>
    <row r="653" spans="3:7" x14ac:dyDescent="0.15">
      <c r="C653" s="61"/>
      <c r="D653" s="47"/>
      <c r="E653" s="47"/>
      <c r="F653" s="47"/>
      <c r="G653" s="61"/>
    </row>
    <row r="654" spans="3:7" x14ac:dyDescent="0.15">
      <c r="C654" s="61"/>
      <c r="D654" s="47"/>
      <c r="E654" s="47"/>
      <c r="F654" s="47"/>
      <c r="G654" s="61"/>
    </row>
    <row r="655" spans="3:7" x14ac:dyDescent="0.15">
      <c r="C655" s="61"/>
      <c r="D655" s="47"/>
      <c r="E655" s="47"/>
      <c r="F655" s="47"/>
      <c r="G655" s="61"/>
    </row>
    <row r="656" spans="3:7" x14ac:dyDescent="0.15">
      <c r="C656" s="61"/>
      <c r="D656" s="47"/>
      <c r="E656" s="47"/>
      <c r="F656" s="47"/>
      <c r="G656" s="61"/>
    </row>
    <row r="657" spans="3:7" x14ac:dyDescent="0.15">
      <c r="C657" s="61"/>
      <c r="D657" s="47"/>
      <c r="E657" s="47"/>
      <c r="F657" s="47"/>
      <c r="G657" s="61"/>
    </row>
    <row r="658" spans="3:7" x14ac:dyDescent="0.15">
      <c r="C658" s="61"/>
      <c r="D658" s="47"/>
      <c r="E658" s="47"/>
      <c r="F658" s="47"/>
      <c r="G658" s="61"/>
    </row>
    <row r="659" spans="3:7" x14ac:dyDescent="0.15">
      <c r="C659" s="61"/>
      <c r="D659" s="47"/>
      <c r="E659" s="47"/>
      <c r="F659" s="47"/>
      <c r="G659" s="61"/>
    </row>
    <row r="660" spans="3:7" x14ac:dyDescent="0.15">
      <c r="C660" s="61"/>
      <c r="D660" s="47"/>
      <c r="E660" s="47"/>
      <c r="F660" s="47"/>
      <c r="G660" s="61"/>
    </row>
    <row r="661" spans="3:7" x14ac:dyDescent="0.15">
      <c r="C661" s="61"/>
      <c r="D661" s="47"/>
      <c r="E661" s="47"/>
      <c r="F661" s="47"/>
      <c r="G661" s="61"/>
    </row>
    <row r="662" spans="3:7" x14ac:dyDescent="0.15">
      <c r="C662" s="61"/>
      <c r="D662" s="47"/>
      <c r="E662" s="47"/>
      <c r="F662" s="47"/>
      <c r="G662" s="61"/>
    </row>
    <row r="663" spans="3:7" x14ac:dyDescent="0.15">
      <c r="C663" s="61"/>
      <c r="D663" s="47"/>
      <c r="E663" s="47"/>
      <c r="F663" s="47"/>
      <c r="G663" s="61"/>
    </row>
    <row r="664" spans="3:7" x14ac:dyDescent="0.15">
      <c r="C664" s="61"/>
      <c r="D664" s="47"/>
      <c r="E664" s="47"/>
      <c r="F664" s="47"/>
      <c r="G664" s="61"/>
    </row>
    <row r="665" spans="3:7" x14ac:dyDescent="0.15">
      <c r="C665" s="61"/>
      <c r="D665" s="47"/>
      <c r="E665" s="47"/>
      <c r="F665" s="47"/>
      <c r="G665" s="61"/>
    </row>
    <row r="666" spans="3:7" x14ac:dyDescent="0.15">
      <c r="C666" s="61"/>
      <c r="D666" s="47"/>
      <c r="E666" s="47"/>
      <c r="F666" s="47"/>
      <c r="G666" s="61"/>
    </row>
    <row r="667" spans="3:7" x14ac:dyDescent="0.15">
      <c r="C667" s="61"/>
      <c r="D667" s="47"/>
      <c r="E667" s="47"/>
      <c r="F667" s="47"/>
      <c r="G667" s="61"/>
    </row>
    <row r="668" spans="3:7" x14ac:dyDescent="0.15">
      <c r="C668" s="61"/>
      <c r="D668" s="47"/>
      <c r="E668" s="47"/>
      <c r="F668" s="47"/>
      <c r="G668" s="61"/>
    </row>
    <row r="669" spans="3:7" x14ac:dyDescent="0.15">
      <c r="C669" s="61"/>
      <c r="D669" s="47"/>
      <c r="E669" s="47"/>
      <c r="F669" s="47"/>
      <c r="G669" s="61"/>
    </row>
    <row r="670" spans="3:7" x14ac:dyDescent="0.15">
      <c r="C670" s="61"/>
      <c r="D670" s="47"/>
      <c r="E670" s="47"/>
      <c r="F670" s="47"/>
      <c r="G670" s="61"/>
    </row>
    <row r="671" spans="3:7" x14ac:dyDescent="0.15">
      <c r="C671" s="61"/>
      <c r="D671" s="47"/>
      <c r="E671" s="47"/>
      <c r="F671" s="47"/>
      <c r="G671" s="61"/>
    </row>
    <row r="672" spans="3:7" x14ac:dyDescent="0.15">
      <c r="C672" s="61"/>
      <c r="D672" s="47"/>
      <c r="E672" s="47"/>
      <c r="F672" s="47"/>
      <c r="G672" s="61"/>
    </row>
    <row r="673" spans="3:7" x14ac:dyDescent="0.15">
      <c r="C673" s="61"/>
      <c r="D673" s="47"/>
      <c r="E673" s="47"/>
      <c r="F673" s="47"/>
      <c r="G673" s="61"/>
    </row>
    <row r="674" spans="3:7" x14ac:dyDescent="0.15">
      <c r="C674" s="61"/>
      <c r="D674" s="47"/>
      <c r="E674" s="47"/>
      <c r="F674" s="47"/>
      <c r="G674" s="61"/>
    </row>
    <row r="675" spans="3:7" x14ac:dyDescent="0.15">
      <c r="C675" s="61"/>
      <c r="D675" s="47"/>
      <c r="E675" s="47"/>
      <c r="F675" s="47"/>
      <c r="G675" s="61"/>
    </row>
    <row r="676" spans="3:7" x14ac:dyDescent="0.15">
      <c r="C676" s="61"/>
      <c r="D676" s="47"/>
      <c r="E676" s="47"/>
      <c r="F676" s="47"/>
      <c r="G676" s="61"/>
    </row>
    <row r="677" spans="3:7" x14ac:dyDescent="0.15">
      <c r="C677" s="61"/>
      <c r="D677" s="47"/>
      <c r="E677" s="47"/>
      <c r="F677" s="47"/>
      <c r="G677" s="61"/>
    </row>
    <row r="678" spans="3:7" x14ac:dyDescent="0.15">
      <c r="C678" s="61"/>
      <c r="D678" s="47"/>
      <c r="E678" s="47"/>
      <c r="F678" s="47"/>
      <c r="G678" s="61"/>
    </row>
    <row r="679" spans="3:7" x14ac:dyDescent="0.15">
      <c r="C679" s="61"/>
      <c r="D679" s="47"/>
      <c r="E679" s="47"/>
      <c r="F679" s="47"/>
      <c r="G679" s="61"/>
    </row>
    <row r="680" spans="3:7" x14ac:dyDescent="0.15">
      <c r="C680" s="61"/>
      <c r="D680" s="47"/>
      <c r="E680" s="47"/>
      <c r="F680" s="47"/>
      <c r="G680" s="61"/>
    </row>
    <row r="681" spans="3:7" x14ac:dyDescent="0.15">
      <c r="C681" s="61"/>
      <c r="D681" s="47"/>
      <c r="E681" s="47"/>
      <c r="F681" s="47"/>
      <c r="G681" s="61"/>
    </row>
    <row r="682" spans="3:7" x14ac:dyDescent="0.15">
      <c r="C682" s="61"/>
      <c r="D682" s="47"/>
      <c r="E682" s="47"/>
      <c r="F682" s="47"/>
      <c r="G682" s="61"/>
    </row>
    <row r="683" spans="3:7" x14ac:dyDescent="0.15">
      <c r="C683" s="61"/>
      <c r="D683" s="47"/>
      <c r="E683" s="47"/>
      <c r="F683" s="47"/>
      <c r="G683" s="61"/>
    </row>
    <row r="684" spans="3:7" x14ac:dyDescent="0.15">
      <c r="C684" s="61"/>
      <c r="D684" s="47"/>
      <c r="E684" s="47"/>
      <c r="F684" s="47"/>
      <c r="G684" s="61"/>
    </row>
    <row r="685" spans="3:7" x14ac:dyDescent="0.15">
      <c r="C685" s="61"/>
      <c r="D685" s="47"/>
      <c r="E685" s="47"/>
      <c r="F685" s="47"/>
      <c r="G685" s="61"/>
    </row>
    <row r="686" spans="3:7" x14ac:dyDescent="0.15">
      <c r="C686" s="61"/>
      <c r="D686" s="47"/>
      <c r="E686" s="47"/>
      <c r="F686" s="47"/>
      <c r="G686" s="61"/>
    </row>
    <row r="687" spans="3:7" x14ac:dyDescent="0.15">
      <c r="C687" s="61"/>
      <c r="D687" s="47"/>
      <c r="E687" s="47"/>
      <c r="F687" s="47"/>
      <c r="G687" s="61"/>
    </row>
    <row r="688" spans="3:7" x14ac:dyDescent="0.15">
      <c r="C688" s="61"/>
      <c r="D688" s="47"/>
      <c r="E688" s="47"/>
      <c r="F688" s="47"/>
      <c r="G688" s="61"/>
    </row>
    <row r="689" spans="3:7" x14ac:dyDescent="0.15">
      <c r="C689" s="61"/>
      <c r="D689" s="47"/>
      <c r="E689" s="47"/>
      <c r="F689" s="47"/>
      <c r="G689" s="61"/>
    </row>
    <row r="690" spans="3:7" x14ac:dyDescent="0.15">
      <c r="C690" s="61"/>
      <c r="D690" s="47"/>
      <c r="E690" s="47"/>
      <c r="F690" s="47"/>
      <c r="G690" s="61"/>
    </row>
    <row r="691" spans="3:7" x14ac:dyDescent="0.15">
      <c r="C691" s="61"/>
      <c r="D691" s="47"/>
      <c r="E691" s="47"/>
      <c r="F691" s="47"/>
      <c r="G691" s="61"/>
    </row>
    <row r="692" spans="3:7" x14ac:dyDescent="0.15">
      <c r="C692" s="61"/>
      <c r="D692" s="47"/>
      <c r="E692" s="47"/>
      <c r="F692" s="47"/>
      <c r="G692" s="61"/>
    </row>
    <row r="693" spans="3:7" x14ac:dyDescent="0.15">
      <c r="C693" s="61"/>
      <c r="D693" s="47"/>
      <c r="E693" s="47"/>
      <c r="F693" s="47"/>
      <c r="G693" s="61"/>
    </row>
    <row r="694" spans="3:7" x14ac:dyDescent="0.15">
      <c r="C694" s="61"/>
      <c r="D694" s="47"/>
      <c r="E694" s="47"/>
      <c r="F694" s="47"/>
      <c r="G694" s="61"/>
    </row>
    <row r="695" spans="3:7" x14ac:dyDescent="0.15">
      <c r="C695" s="61"/>
      <c r="D695" s="47"/>
      <c r="E695" s="47"/>
      <c r="F695" s="47"/>
      <c r="G695" s="61"/>
    </row>
    <row r="696" spans="3:7" x14ac:dyDescent="0.15">
      <c r="C696" s="61"/>
      <c r="D696" s="47"/>
      <c r="E696" s="47"/>
      <c r="F696" s="47"/>
      <c r="G696" s="61"/>
    </row>
    <row r="697" spans="3:7" x14ac:dyDescent="0.15">
      <c r="C697" s="61"/>
      <c r="D697" s="47"/>
      <c r="E697" s="47"/>
      <c r="F697" s="47"/>
      <c r="G697" s="61"/>
    </row>
    <row r="698" spans="3:7" x14ac:dyDescent="0.15">
      <c r="C698" s="61"/>
      <c r="D698" s="47"/>
      <c r="E698" s="47"/>
      <c r="F698" s="47"/>
      <c r="G698" s="61"/>
    </row>
    <row r="699" spans="3:7" x14ac:dyDescent="0.15">
      <c r="C699" s="61"/>
      <c r="D699" s="47"/>
      <c r="E699" s="47"/>
      <c r="F699" s="47"/>
      <c r="G699" s="61"/>
    </row>
    <row r="700" spans="3:7" x14ac:dyDescent="0.15">
      <c r="C700" s="61"/>
      <c r="D700" s="47"/>
      <c r="E700" s="47"/>
      <c r="F700" s="47"/>
      <c r="G700" s="61"/>
    </row>
    <row r="701" spans="3:7" x14ac:dyDescent="0.15">
      <c r="C701" s="61"/>
      <c r="D701" s="47"/>
      <c r="E701" s="47"/>
      <c r="F701" s="47"/>
      <c r="G701" s="61"/>
    </row>
    <row r="702" spans="3:7" x14ac:dyDescent="0.15">
      <c r="C702" s="61"/>
      <c r="D702" s="47"/>
      <c r="E702" s="47"/>
      <c r="F702" s="47"/>
      <c r="G702" s="61"/>
    </row>
    <row r="703" spans="3:7" x14ac:dyDescent="0.15">
      <c r="C703" s="61"/>
      <c r="D703" s="47"/>
      <c r="E703" s="47"/>
      <c r="F703" s="47"/>
      <c r="G703" s="61"/>
    </row>
    <row r="704" spans="3:7" x14ac:dyDescent="0.15">
      <c r="C704" s="61"/>
      <c r="D704" s="47"/>
      <c r="E704" s="47"/>
      <c r="F704" s="47"/>
      <c r="G704" s="61"/>
    </row>
    <row r="705" spans="3:7" x14ac:dyDescent="0.15">
      <c r="C705" s="61"/>
      <c r="D705" s="47"/>
      <c r="E705" s="47"/>
      <c r="F705" s="47"/>
      <c r="G705" s="61"/>
    </row>
    <row r="706" spans="3:7" x14ac:dyDescent="0.15">
      <c r="C706" s="61"/>
      <c r="D706" s="47"/>
      <c r="E706" s="47"/>
      <c r="F706" s="47"/>
      <c r="G706" s="61"/>
    </row>
    <row r="707" spans="3:7" x14ac:dyDescent="0.15">
      <c r="C707" s="61"/>
      <c r="D707" s="47"/>
      <c r="E707" s="47"/>
      <c r="F707" s="47"/>
      <c r="G707" s="61"/>
    </row>
    <row r="708" spans="3:7" x14ac:dyDescent="0.15">
      <c r="C708" s="61"/>
      <c r="D708" s="47"/>
      <c r="E708" s="47"/>
      <c r="F708" s="47"/>
      <c r="G708" s="61"/>
    </row>
    <row r="709" spans="3:7" x14ac:dyDescent="0.15">
      <c r="C709" s="61"/>
      <c r="D709" s="47"/>
      <c r="E709" s="47"/>
      <c r="F709" s="47"/>
      <c r="G709" s="61"/>
    </row>
    <row r="710" spans="3:7" x14ac:dyDescent="0.15">
      <c r="C710" s="61"/>
      <c r="D710" s="47"/>
      <c r="E710" s="47"/>
      <c r="F710" s="47"/>
      <c r="G710" s="61"/>
    </row>
    <row r="711" spans="3:7" x14ac:dyDescent="0.15">
      <c r="C711" s="61"/>
      <c r="D711" s="47"/>
      <c r="E711" s="47"/>
      <c r="F711" s="47"/>
      <c r="G711" s="61"/>
    </row>
    <row r="712" spans="3:7" x14ac:dyDescent="0.15">
      <c r="C712" s="61"/>
      <c r="D712" s="47"/>
      <c r="E712" s="47"/>
      <c r="F712" s="47"/>
      <c r="G712" s="61"/>
    </row>
    <row r="713" spans="3:7" x14ac:dyDescent="0.15">
      <c r="C713" s="61"/>
      <c r="D713" s="47"/>
      <c r="E713" s="47"/>
      <c r="F713" s="47"/>
      <c r="G713" s="61"/>
    </row>
    <row r="714" spans="3:7" x14ac:dyDescent="0.15">
      <c r="C714" s="61"/>
      <c r="D714" s="47"/>
      <c r="E714" s="47"/>
      <c r="F714" s="47"/>
      <c r="G714" s="61"/>
    </row>
    <row r="715" spans="3:7" x14ac:dyDescent="0.15">
      <c r="C715" s="61"/>
      <c r="D715" s="47"/>
      <c r="E715" s="47"/>
      <c r="F715" s="47"/>
      <c r="G715" s="61"/>
    </row>
    <row r="716" spans="3:7" x14ac:dyDescent="0.15">
      <c r="C716" s="61"/>
      <c r="D716" s="47"/>
      <c r="E716" s="47"/>
      <c r="F716" s="47"/>
      <c r="G716" s="61"/>
    </row>
    <row r="717" spans="3:7" x14ac:dyDescent="0.15">
      <c r="C717" s="61"/>
      <c r="D717" s="47"/>
      <c r="E717" s="47"/>
      <c r="F717" s="47"/>
      <c r="G717" s="61"/>
    </row>
    <row r="718" spans="3:7" x14ac:dyDescent="0.15">
      <c r="C718" s="61"/>
      <c r="D718" s="47"/>
      <c r="E718" s="47"/>
      <c r="F718" s="47"/>
      <c r="G718" s="61"/>
    </row>
    <row r="719" spans="3:7" x14ac:dyDescent="0.15">
      <c r="C719" s="61"/>
      <c r="D719" s="47"/>
      <c r="E719" s="47"/>
      <c r="F719" s="47"/>
      <c r="G719" s="61"/>
    </row>
    <row r="720" spans="3:7" x14ac:dyDescent="0.15">
      <c r="C720" s="61"/>
      <c r="D720" s="47"/>
      <c r="E720" s="47"/>
      <c r="F720" s="47"/>
      <c r="G720" s="61"/>
    </row>
    <row r="721" spans="3:7" x14ac:dyDescent="0.15">
      <c r="C721" s="61"/>
      <c r="D721" s="47"/>
      <c r="E721" s="47"/>
      <c r="F721" s="47"/>
      <c r="G721" s="61"/>
    </row>
    <row r="722" spans="3:7" x14ac:dyDescent="0.15">
      <c r="C722" s="61"/>
      <c r="D722" s="47"/>
      <c r="E722" s="47"/>
      <c r="F722" s="47"/>
      <c r="G722" s="61"/>
    </row>
    <row r="723" spans="3:7" x14ac:dyDescent="0.15">
      <c r="C723" s="61"/>
      <c r="D723" s="47"/>
      <c r="E723" s="47"/>
      <c r="F723" s="47"/>
      <c r="G723" s="61"/>
    </row>
    <row r="724" spans="3:7" x14ac:dyDescent="0.15">
      <c r="C724" s="61"/>
      <c r="D724" s="47"/>
      <c r="E724" s="47"/>
      <c r="F724" s="47"/>
      <c r="G724" s="61"/>
    </row>
    <row r="725" spans="3:7" x14ac:dyDescent="0.15">
      <c r="C725" s="61"/>
      <c r="D725" s="47"/>
      <c r="E725" s="47"/>
      <c r="F725" s="47"/>
      <c r="G725" s="61"/>
    </row>
    <row r="726" spans="3:7" x14ac:dyDescent="0.15">
      <c r="C726" s="61"/>
      <c r="D726" s="47"/>
      <c r="E726" s="47"/>
      <c r="F726" s="47"/>
      <c r="G726" s="61"/>
    </row>
    <row r="727" spans="3:7" x14ac:dyDescent="0.15">
      <c r="C727" s="61"/>
      <c r="D727" s="47"/>
      <c r="E727" s="47"/>
      <c r="F727" s="47"/>
      <c r="G727" s="61"/>
    </row>
    <row r="728" spans="3:7" x14ac:dyDescent="0.15">
      <c r="C728" s="61"/>
      <c r="D728" s="47"/>
      <c r="E728" s="47"/>
      <c r="F728" s="47"/>
      <c r="G728" s="61"/>
    </row>
    <row r="729" spans="3:7" x14ac:dyDescent="0.15">
      <c r="C729" s="61"/>
      <c r="D729" s="47"/>
      <c r="E729" s="47"/>
      <c r="F729" s="47"/>
      <c r="G729" s="61"/>
    </row>
    <row r="730" spans="3:7" x14ac:dyDescent="0.15">
      <c r="C730" s="61"/>
      <c r="D730" s="47"/>
      <c r="E730" s="47"/>
      <c r="F730" s="47"/>
      <c r="G730" s="61"/>
    </row>
    <row r="731" spans="3:7" x14ac:dyDescent="0.15">
      <c r="C731" s="61"/>
      <c r="D731" s="47"/>
      <c r="E731" s="47"/>
      <c r="F731" s="47"/>
      <c r="G731" s="61"/>
    </row>
    <row r="732" spans="3:7" x14ac:dyDescent="0.15">
      <c r="C732" s="61"/>
      <c r="D732" s="47"/>
      <c r="E732" s="47"/>
      <c r="F732" s="47"/>
      <c r="G732" s="61"/>
    </row>
    <row r="733" spans="3:7" x14ac:dyDescent="0.15">
      <c r="C733" s="61"/>
      <c r="D733" s="47"/>
      <c r="E733" s="47"/>
      <c r="F733" s="47"/>
      <c r="G733" s="61"/>
    </row>
    <row r="734" spans="3:7" x14ac:dyDescent="0.15">
      <c r="C734" s="61"/>
      <c r="D734" s="47"/>
      <c r="E734" s="47"/>
      <c r="F734" s="47"/>
      <c r="G734" s="61"/>
    </row>
    <row r="735" spans="3:7" x14ac:dyDescent="0.15">
      <c r="C735" s="61"/>
      <c r="D735" s="47"/>
      <c r="E735" s="47"/>
      <c r="F735" s="47"/>
      <c r="G735" s="61"/>
    </row>
    <row r="736" spans="3:7" x14ac:dyDescent="0.15">
      <c r="C736" s="61"/>
      <c r="D736" s="47"/>
      <c r="E736" s="47"/>
      <c r="F736" s="47"/>
      <c r="G736" s="61"/>
    </row>
    <row r="737" spans="3:7" x14ac:dyDescent="0.15">
      <c r="C737" s="61"/>
      <c r="D737" s="47"/>
      <c r="E737" s="47"/>
      <c r="F737" s="47"/>
      <c r="G737" s="61"/>
    </row>
    <row r="738" spans="3:7" x14ac:dyDescent="0.15">
      <c r="C738" s="61"/>
      <c r="D738" s="47"/>
      <c r="E738" s="47"/>
      <c r="F738" s="47"/>
      <c r="G738" s="61"/>
    </row>
    <row r="739" spans="3:7" x14ac:dyDescent="0.15">
      <c r="C739" s="61"/>
      <c r="D739" s="47"/>
      <c r="E739" s="47"/>
      <c r="F739" s="47"/>
      <c r="G739" s="61"/>
    </row>
    <row r="740" spans="3:7" x14ac:dyDescent="0.15">
      <c r="C740" s="61"/>
      <c r="D740" s="47"/>
      <c r="E740" s="47"/>
      <c r="F740" s="47"/>
      <c r="G740" s="61"/>
    </row>
    <row r="741" spans="3:7" x14ac:dyDescent="0.15">
      <c r="C741" s="61"/>
      <c r="D741" s="47"/>
      <c r="E741" s="47"/>
      <c r="F741" s="47"/>
      <c r="G741" s="61"/>
    </row>
    <row r="742" spans="3:7" x14ac:dyDescent="0.15">
      <c r="C742" s="61"/>
      <c r="D742" s="47"/>
      <c r="E742" s="47"/>
      <c r="F742" s="47"/>
      <c r="G742" s="61"/>
    </row>
    <row r="743" spans="3:7" x14ac:dyDescent="0.15">
      <c r="C743" s="61"/>
      <c r="D743" s="47"/>
      <c r="E743" s="47"/>
      <c r="F743" s="47"/>
      <c r="G743" s="61"/>
    </row>
    <row r="744" spans="3:7" x14ac:dyDescent="0.15">
      <c r="C744" s="61"/>
      <c r="D744" s="47"/>
      <c r="E744" s="47"/>
      <c r="F744" s="47"/>
      <c r="G744" s="61"/>
    </row>
    <row r="745" spans="3:7" x14ac:dyDescent="0.15">
      <c r="C745" s="61"/>
      <c r="D745" s="47"/>
      <c r="E745" s="47"/>
      <c r="F745" s="47"/>
      <c r="G745" s="61"/>
    </row>
    <row r="746" spans="3:7" x14ac:dyDescent="0.15">
      <c r="C746" s="61"/>
      <c r="D746" s="47"/>
      <c r="E746" s="47"/>
      <c r="F746" s="47"/>
      <c r="G746" s="61"/>
    </row>
    <row r="747" spans="3:7" x14ac:dyDescent="0.15">
      <c r="C747" s="61"/>
      <c r="D747" s="47"/>
      <c r="E747" s="47"/>
      <c r="F747" s="47"/>
      <c r="G747" s="61"/>
    </row>
    <row r="748" spans="3:7" x14ac:dyDescent="0.15">
      <c r="C748" s="61"/>
      <c r="D748" s="47"/>
      <c r="E748" s="47"/>
      <c r="F748" s="47"/>
      <c r="G748" s="61"/>
    </row>
    <row r="749" spans="3:7" x14ac:dyDescent="0.15">
      <c r="C749" s="61"/>
      <c r="D749" s="47"/>
      <c r="E749" s="47"/>
      <c r="F749" s="47"/>
      <c r="G749" s="61"/>
    </row>
    <row r="750" spans="3:7" x14ac:dyDescent="0.15">
      <c r="C750" s="61"/>
      <c r="D750" s="47"/>
      <c r="E750" s="47"/>
      <c r="F750" s="47"/>
      <c r="G750" s="61"/>
    </row>
    <row r="751" spans="3:7" x14ac:dyDescent="0.15">
      <c r="C751" s="61"/>
      <c r="D751" s="47"/>
      <c r="E751" s="47"/>
      <c r="F751" s="47"/>
      <c r="G751" s="61"/>
    </row>
    <row r="752" spans="3:7" x14ac:dyDescent="0.15">
      <c r="C752" s="61"/>
      <c r="D752" s="47"/>
      <c r="E752" s="47"/>
      <c r="F752" s="47"/>
      <c r="G752" s="61"/>
    </row>
    <row r="753" spans="3:7" x14ac:dyDescent="0.15">
      <c r="C753" s="61"/>
      <c r="D753" s="47"/>
      <c r="E753" s="47"/>
      <c r="F753" s="47"/>
      <c r="G753" s="61"/>
    </row>
    <row r="754" spans="3:7" x14ac:dyDescent="0.15">
      <c r="C754" s="61"/>
      <c r="D754" s="47"/>
      <c r="E754" s="47"/>
      <c r="F754" s="47"/>
      <c r="G754" s="61"/>
    </row>
    <row r="755" spans="3:7" x14ac:dyDescent="0.15">
      <c r="C755" s="61"/>
      <c r="D755" s="47"/>
      <c r="E755" s="47"/>
      <c r="F755" s="47"/>
      <c r="G755" s="61"/>
    </row>
    <row r="756" spans="3:7" x14ac:dyDescent="0.15">
      <c r="C756" s="61"/>
      <c r="D756" s="47"/>
      <c r="E756" s="47"/>
      <c r="F756" s="47"/>
      <c r="G756" s="61"/>
    </row>
    <row r="757" spans="3:7" x14ac:dyDescent="0.15">
      <c r="C757" s="61"/>
      <c r="D757" s="47"/>
      <c r="E757" s="47"/>
      <c r="F757" s="47"/>
      <c r="G757" s="61"/>
    </row>
    <row r="758" spans="3:7" x14ac:dyDescent="0.15">
      <c r="C758" s="61"/>
      <c r="D758" s="47"/>
      <c r="E758" s="47"/>
      <c r="F758" s="47"/>
      <c r="G758" s="61"/>
    </row>
    <row r="759" spans="3:7" x14ac:dyDescent="0.15">
      <c r="C759" s="61"/>
      <c r="D759" s="47"/>
      <c r="E759" s="47"/>
      <c r="F759" s="47"/>
      <c r="G759" s="61"/>
    </row>
    <row r="760" spans="3:7" x14ac:dyDescent="0.15">
      <c r="C760" s="61"/>
      <c r="D760" s="47"/>
      <c r="E760" s="47"/>
      <c r="F760" s="47"/>
      <c r="G760" s="61"/>
    </row>
    <row r="761" spans="3:7" x14ac:dyDescent="0.15">
      <c r="C761" s="61"/>
      <c r="D761" s="47"/>
      <c r="E761" s="47"/>
      <c r="F761" s="47"/>
      <c r="G761" s="61"/>
    </row>
    <row r="762" spans="3:7" x14ac:dyDescent="0.15">
      <c r="C762" s="61"/>
      <c r="D762" s="47"/>
      <c r="E762" s="47"/>
      <c r="F762" s="47"/>
      <c r="G762" s="61"/>
    </row>
    <row r="763" spans="3:7" x14ac:dyDescent="0.15">
      <c r="C763" s="61"/>
      <c r="D763" s="47"/>
      <c r="E763" s="47"/>
      <c r="F763" s="47"/>
      <c r="G763" s="61"/>
    </row>
    <row r="764" spans="3:7" x14ac:dyDescent="0.15">
      <c r="C764" s="61"/>
      <c r="D764" s="47"/>
      <c r="E764" s="47"/>
      <c r="F764" s="47"/>
      <c r="G764" s="61"/>
    </row>
    <row r="765" spans="3:7" x14ac:dyDescent="0.15">
      <c r="C765" s="61"/>
      <c r="D765" s="47"/>
      <c r="E765" s="47"/>
      <c r="F765" s="47"/>
      <c r="G765" s="61"/>
    </row>
    <row r="766" spans="3:7" x14ac:dyDescent="0.15">
      <c r="C766" s="61"/>
      <c r="D766" s="47"/>
      <c r="E766" s="47"/>
      <c r="F766" s="47"/>
      <c r="G766" s="61"/>
    </row>
    <row r="767" spans="3:7" x14ac:dyDescent="0.15">
      <c r="C767" s="61"/>
      <c r="D767" s="47"/>
      <c r="E767" s="47"/>
      <c r="F767" s="47"/>
      <c r="G767" s="61"/>
    </row>
    <row r="768" spans="3:7" x14ac:dyDescent="0.15">
      <c r="C768" s="61"/>
      <c r="D768" s="47"/>
      <c r="E768" s="47"/>
      <c r="F768" s="47"/>
      <c r="G768" s="61"/>
    </row>
    <row r="769" spans="3:7" x14ac:dyDescent="0.15">
      <c r="C769" s="61"/>
      <c r="D769" s="47"/>
      <c r="E769" s="47"/>
      <c r="F769" s="47"/>
      <c r="G769" s="61"/>
    </row>
    <row r="770" spans="3:7" x14ac:dyDescent="0.15">
      <c r="C770" s="61"/>
      <c r="D770" s="47"/>
      <c r="E770" s="47"/>
      <c r="F770" s="47"/>
      <c r="G770" s="61"/>
    </row>
    <row r="771" spans="3:7" x14ac:dyDescent="0.15">
      <c r="C771" s="61"/>
      <c r="D771" s="47"/>
      <c r="E771" s="47"/>
      <c r="F771" s="47"/>
      <c r="G771" s="61"/>
    </row>
    <row r="772" spans="3:7" x14ac:dyDescent="0.15">
      <c r="C772" s="61"/>
      <c r="D772" s="47"/>
      <c r="E772" s="47"/>
      <c r="F772" s="47"/>
      <c r="G772" s="61"/>
    </row>
    <row r="773" spans="3:7" x14ac:dyDescent="0.15">
      <c r="C773" s="61"/>
      <c r="D773" s="47"/>
      <c r="E773" s="47"/>
      <c r="F773" s="47"/>
      <c r="G773" s="61"/>
    </row>
    <row r="774" spans="3:7" x14ac:dyDescent="0.15">
      <c r="C774" s="61"/>
      <c r="D774" s="47"/>
      <c r="E774" s="47"/>
      <c r="F774" s="47"/>
      <c r="G774" s="61"/>
    </row>
    <row r="775" spans="3:7" x14ac:dyDescent="0.15">
      <c r="C775" s="61"/>
      <c r="D775" s="47"/>
      <c r="E775" s="47"/>
      <c r="F775" s="47"/>
      <c r="G775" s="61"/>
    </row>
    <row r="776" spans="3:7" x14ac:dyDescent="0.15">
      <c r="C776" s="61"/>
      <c r="D776" s="47"/>
      <c r="E776" s="47"/>
      <c r="F776" s="47"/>
      <c r="G776" s="61"/>
    </row>
    <row r="777" spans="3:7" x14ac:dyDescent="0.15">
      <c r="C777" s="61"/>
      <c r="D777" s="47"/>
      <c r="E777" s="47"/>
      <c r="F777" s="47"/>
      <c r="G777" s="61"/>
    </row>
    <row r="778" spans="3:7" x14ac:dyDescent="0.15">
      <c r="C778" s="61"/>
      <c r="D778" s="47"/>
      <c r="E778" s="47"/>
      <c r="F778" s="47"/>
      <c r="G778" s="61"/>
    </row>
    <row r="779" spans="3:7" x14ac:dyDescent="0.15">
      <c r="C779" s="61"/>
      <c r="D779" s="47"/>
      <c r="E779" s="47"/>
      <c r="F779" s="47"/>
      <c r="G779" s="61"/>
    </row>
    <row r="780" spans="3:7" x14ac:dyDescent="0.15">
      <c r="C780" s="61"/>
      <c r="D780" s="47"/>
      <c r="E780" s="47"/>
      <c r="F780" s="47"/>
      <c r="G780" s="61"/>
    </row>
    <row r="781" spans="3:7" x14ac:dyDescent="0.15">
      <c r="C781" s="61"/>
      <c r="D781" s="47"/>
      <c r="E781" s="47"/>
      <c r="F781" s="47"/>
      <c r="G781" s="61"/>
    </row>
    <row r="782" spans="3:7" x14ac:dyDescent="0.15">
      <c r="C782" s="61"/>
      <c r="D782" s="47"/>
      <c r="E782" s="47"/>
      <c r="F782" s="47"/>
      <c r="G782" s="61"/>
    </row>
    <row r="783" spans="3:7" x14ac:dyDescent="0.15">
      <c r="C783" s="61"/>
      <c r="D783" s="47"/>
      <c r="E783" s="47"/>
      <c r="F783" s="47"/>
      <c r="G783" s="61"/>
    </row>
    <row r="784" spans="3:7" x14ac:dyDescent="0.15">
      <c r="C784" s="61"/>
      <c r="D784" s="47"/>
      <c r="E784" s="47"/>
      <c r="F784" s="47"/>
      <c r="G784" s="61"/>
    </row>
    <row r="785" spans="3:7" x14ac:dyDescent="0.15">
      <c r="C785" s="61"/>
      <c r="D785" s="47"/>
      <c r="E785" s="47"/>
      <c r="F785" s="47"/>
      <c r="G785" s="61"/>
    </row>
    <row r="786" spans="3:7" x14ac:dyDescent="0.15">
      <c r="C786" s="61"/>
      <c r="D786" s="47"/>
      <c r="E786" s="47"/>
      <c r="F786" s="47"/>
      <c r="G786" s="61"/>
    </row>
    <row r="787" spans="3:7" x14ac:dyDescent="0.15">
      <c r="C787" s="61"/>
      <c r="D787" s="47"/>
      <c r="E787" s="47"/>
      <c r="F787" s="47"/>
      <c r="G787" s="61"/>
    </row>
    <row r="788" spans="3:7" x14ac:dyDescent="0.15">
      <c r="C788" s="61"/>
      <c r="D788" s="47"/>
      <c r="E788" s="47"/>
      <c r="F788" s="47"/>
      <c r="G788" s="61"/>
    </row>
    <row r="789" spans="3:7" x14ac:dyDescent="0.15">
      <c r="C789" s="61"/>
      <c r="D789" s="47"/>
      <c r="E789" s="47"/>
      <c r="F789" s="47"/>
      <c r="G789" s="61"/>
    </row>
    <row r="790" spans="3:7" x14ac:dyDescent="0.15">
      <c r="C790" s="61"/>
      <c r="D790" s="47"/>
      <c r="E790" s="47"/>
      <c r="F790" s="47"/>
      <c r="G790" s="61"/>
    </row>
    <row r="791" spans="3:7" x14ac:dyDescent="0.15">
      <c r="C791" s="61"/>
      <c r="D791" s="47"/>
      <c r="E791" s="47"/>
      <c r="F791" s="47"/>
      <c r="G791" s="61"/>
    </row>
    <row r="792" spans="3:7" x14ac:dyDescent="0.15">
      <c r="C792" s="61"/>
      <c r="D792" s="47"/>
      <c r="E792" s="47"/>
      <c r="F792" s="47"/>
      <c r="G792" s="61"/>
    </row>
    <row r="793" spans="3:7" x14ac:dyDescent="0.15">
      <c r="C793" s="61"/>
      <c r="D793" s="47"/>
      <c r="E793" s="47"/>
      <c r="F793" s="47"/>
      <c r="G793" s="61"/>
    </row>
    <row r="794" spans="3:7" x14ac:dyDescent="0.15">
      <c r="C794" s="61"/>
      <c r="D794" s="47"/>
      <c r="E794" s="47"/>
      <c r="F794" s="47"/>
      <c r="G794" s="61"/>
    </row>
    <row r="795" spans="3:7" x14ac:dyDescent="0.15">
      <c r="C795" s="61"/>
      <c r="D795" s="47"/>
      <c r="E795" s="47"/>
      <c r="F795" s="47"/>
      <c r="G795" s="61"/>
    </row>
    <row r="796" spans="3:7" x14ac:dyDescent="0.15">
      <c r="C796" s="61"/>
      <c r="D796" s="47"/>
      <c r="E796" s="47"/>
      <c r="F796" s="47"/>
      <c r="G796" s="61"/>
    </row>
    <row r="797" spans="3:7" x14ac:dyDescent="0.15">
      <c r="C797" s="61"/>
      <c r="D797" s="47"/>
      <c r="E797" s="47"/>
      <c r="F797" s="47"/>
      <c r="G797" s="61"/>
    </row>
    <row r="798" spans="3:7" x14ac:dyDescent="0.15">
      <c r="C798" s="61"/>
      <c r="D798" s="47"/>
      <c r="E798" s="47"/>
      <c r="F798" s="47"/>
      <c r="G798" s="61"/>
    </row>
    <row r="799" spans="3:7" x14ac:dyDescent="0.15">
      <c r="C799" s="61"/>
      <c r="D799" s="47"/>
      <c r="E799" s="47"/>
      <c r="F799" s="47"/>
      <c r="G799" s="61"/>
    </row>
    <row r="800" spans="3:7" x14ac:dyDescent="0.15">
      <c r="C800" s="61"/>
      <c r="D800" s="47"/>
      <c r="E800" s="47"/>
      <c r="F800" s="47"/>
      <c r="G800" s="61"/>
    </row>
    <row r="801" spans="3:7" x14ac:dyDescent="0.15">
      <c r="C801" s="61"/>
      <c r="D801" s="47"/>
      <c r="E801" s="47"/>
      <c r="F801" s="47"/>
      <c r="G801" s="61"/>
    </row>
    <row r="802" spans="3:7" x14ac:dyDescent="0.15">
      <c r="C802" s="61"/>
      <c r="D802" s="47"/>
      <c r="E802" s="47"/>
      <c r="F802" s="47"/>
      <c r="G802" s="61"/>
    </row>
    <row r="803" spans="3:7" x14ac:dyDescent="0.15">
      <c r="C803" s="61"/>
      <c r="D803" s="47"/>
      <c r="E803" s="47"/>
      <c r="F803" s="47"/>
      <c r="G803" s="61"/>
    </row>
    <row r="804" spans="3:7" x14ac:dyDescent="0.15">
      <c r="C804" s="61"/>
      <c r="D804" s="47"/>
      <c r="E804" s="47"/>
      <c r="F804" s="47"/>
      <c r="G804" s="61"/>
    </row>
    <row r="805" spans="3:7" x14ac:dyDescent="0.15">
      <c r="C805" s="61"/>
      <c r="D805" s="47"/>
      <c r="E805" s="47"/>
      <c r="F805" s="47"/>
      <c r="G805" s="61"/>
    </row>
    <row r="806" spans="3:7" x14ac:dyDescent="0.15">
      <c r="C806" s="61"/>
      <c r="D806" s="47"/>
      <c r="E806" s="47"/>
      <c r="F806" s="47"/>
      <c r="G806" s="61"/>
    </row>
    <row r="807" spans="3:7" x14ac:dyDescent="0.15">
      <c r="C807" s="61"/>
      <c r="D807" s="47"/>
      <c r="E807" s="47"/>
      <c r="F807" s="47"/>
      <c r="G807" s="61"/>
    </row>
    <row r="808" spans="3:7" x14ac:dyDescent="0.15">
      <c r="C808" s="61"/>
      <c r="D808" s="47"/>
      <c r="E808" s="47"/>
      <c r="F808" s="47"/>
      <c r="G808" s="61"/>
    </row>
    <row r="809" spans="3:7" x14ac:dyDescent="0.15">
      <c r="C809" s="61"/>
      <c r="D809" s="47"/>
      <c r="E809" s="47"/>
      <c r="F809" s="47"/>
      <c r="G809" s="61"/>
    </row>
    <row r="810" spans="3:7" x14ac:dyDescent="0.15">
      <c r="C810" s="61"/>
      <c r="D810" s="47"/>
      <c r="E810" s="47"/>
      <c r="F810" s="47"/>
      <c r="G810" s="61"/>
    </row>
    <row r="811" spans="3:7" x14ac:dyDescent="0.15">
      <c r="C811" s="61"/>
      <c r="D811" s="47"/>
      <c r="E811" s="47"/>
      <c r="F811" s="47"/>
      <c r="G811" s="61"/>
    </row>
    <row r="812" spans="3:7" x14ac:dyDescent="0.15">
      <c r="C812" s="61"/>
      <c r="D812" s="47"/>
      <c r="E812" s="47"/>
      <c r="F812" s="47"/>
      <c r="G812" s="61"/>
    </row>
    <row r="813" spans="3:7" x14ac:dyDescent="0.15">
      <c r="C813" s="61"/>
      <c r="D813" s="47"/>
      <c r="E813" s="47"/>
      <c r="F813" s="47"/>
      <c r="G813" s="61"/>
    </row>
    <row r="814" spans="3:7" x14ac:dyDescent="0.15">
      <c r="C814" s="61"/>
      <c r="D814" s="47"/>
      <c r="E814" s="47"/>
      <c r="F814" s="47"/>
      <c r="G814" s="61"/>
    </row>
    <row r="815" spans="3:7" x14ac:dyDescent="0.15">
      <c r="C815" s="61"/>
      <c r="D815" s="47"/>
      <c r="E815" s="47"/>
      <c r="F815" s="47"/>
      <c r="G815" s="61"/>
    </row>
    <row r="816" spans="3:7" x14ac:dyDescent="0.15">
      <c r="C816" s="61"/>
      <c r="D816" s="47"/>
      <c r="E816" s="47"/>
      <c r="F816" s="47"/>
      <c r="G816" s="61"/>
    </row>
    <row r="817" spans="3:7" x14ac:dyDescent="0.15">
      <c r="C817" s="61"/>
      <c r="D817" s="47"/>
      <c r="E817" s="47"/>
      <c r="F817" s="47"/>
      <c r="G817" s="61"/>
    </row>
    <row r="818" spans="3:7" x14ac:dyDescent="0.15">
      <c r="C818" s="61"/>
      <c r="D818" s="47"/>
      <c r="E818" s="47"/>
      <c r="F818" s="47"/>
      <c r="G818" s="61"/>
    </row>
    <row r="819" spans="3:7" x14ac:dyDescent="0.15">
      <c r="C819" s="61"/>
      <c r="D819" s="47"/>
      <c r="E819" s="47"/>
      <c r="F819" s="47"/>
      <c r="G819" s="61"/>
    </row>
    <row r="820" spans="3:7" x14ac:dyDescent="0.15">
      <c r="C820" s="61"/>
      <c r="D820" s="47"/>
      <c r="E820" s="47"/>
      <c r="F820" s="47"/>
      <c r="G820" s="61"/>
    </row>
    <row r="821" spans="3:7" x14ac:dyDescent="0.15">
      <c r="C821" s="61"/>
      <c r="D821" s="47"/>
      <c r="E821" s="47"/>
      <c r="F821" s="47"/>
      <c r="G821" s="61"/>
    </row>
    <row r="822" spans="3:7" x14ac:dyDescent="0.15">
      <c r="C822" s="61"/>
      <c r="D822" s="47"/>
      <c r="E822" s="47"/>
      <c r="F822" s="47"/>
      <c r="G822" s="61"/>
    </row>
    <row r="823" spans="3:7" x14ac:dyDescent="0.15">
      <c r="C823" s="61"/>
      <c r="D823" s="47"/>
      <c r="E823" s="47"/>
      <c r="F823" s="47"/>
      <c r="G823" s="61"/>
    </row>
    <row r="824" spans="3:7" x14ac:dyDescent="0.15">
      <c r="C824" s="61"/>
      <c r="D824" s="47"/>
      <c r="E824" s="47"/>
      <c r="F824" s="47"/>
      <c r="G824" s="61"/>
    </row>
    <row r="825" spans="3:7" x14ac:dyDescent="0.15">
      <c r="C825" s="61"/>
      <c r="D825" s="47"/>
      <c r="E825" s="47"/>
      <c r="F825" s="47"/>
      <c r="G825" s="61"/>
    </row>
    <row r="826" spans="3:7" x14ac:dyDescent="0.15">
      <c r="C826" s="61"/>
      <c r="D826" s="47"/>
      <c r="E826" s="47"/>
      <c r="F826" s="47"/>
      <c r="G826" s="61"/>
    </row>
    <row r="827" spans="3:7" x14ac:dyDescent="0.15">
      <c r="C827" s="61"/>
      <c r="D827" s="47"/>
      <c r="E827" s="47"/>
      <c r="F827" s="47"/>
      <c r="G827" s="61"/>
    </row>
    <row r="828" spans="3:7" x14ac:dyDescent="0.15">
      <c r="C828" s="61"/>
      <c r="D828" s="47"/>
      <c r="E828" s="47"/>
      <c r="F828" s="47"/>
      <c r="G828" s="61"/>
    </row>
    <row r="829" spans="3:7" x14ac:dyDescent="0.15">
      <c r="C829" s="61"/>
      <c r="D829" s="47"/>
      <c r="E829" s="47"/>
      <c r="F829" s="47"/>
      <c r="G829" s="61"/>
    </row>
    <row r="830" spans="3:7" x14ac:dyDescent="0.15">
      <c r="C830" s="61"/>
      <c r="D830" s="47"/>
      <c r="E830" s="47"/>
      <c r="F830" s="47"/>
      <c r="G830" s="61"/>
    </row>
    <row r="831" spans="3:7" x14ac:dyDescent="0.15">
      <c r="C831" s="61"/>
      <c r="D831" s="47"/>
      <c r="E831" s="47"/>
      <c r="F831" s="47"/>
      <c r="G831" s="61"/>
    </row>
    <row r="832" spans="3:7" x14ac:dyDescent="0.15">
      <c r="C832" s="61"/>
      <c r="D832" s="47"/>
      <c r="E832" s="47"/>
      <c r="F832" s="47"/>
      <c r="G832" s="61"/>
    </row>
    <row r="833" spans="3:7" x14ac:dyDescent="0.15">
      <c r="C833" s="61"/>
      <c r="D833" s="47"/>
      <c r="E833" s="47"/>
      <c r="F833" s="47"/>
      <c r="G833" s="61"/>
    </row>
    <row r="834" spans="3:7" x14ac:dyDescent="0.15">
      <c r="C834" s="61"/>
      <c r="D834" s="47"/>
      <c r="E834" s="47"/>
      <c r="F834" s="47"/>
      <c r="G834" s="61"/>
    </row>
    <row r="835" spans="3:7" x14ac:dyDescent="0.15">
      <c r="C835" s="61"/>
      <c r="D835" s="47"/>
      <c r="E835" s="47"/>
      <c r="F835" s="47"/>
      <c r="G835" s="61"/>
    </row>
    <row r="836" spans="3:7" x14ac:dyDescent="0.15">
      <c r="C836" s="61"/>
      <c r="D836" s="47"/>
      <c r="E836" s="47"/>
      <c r="F836" s="47"/>
      <c r="G836" s="61"/>
    </row>
    <row r="837" spans="3:7" x14ac:dyDescent="0.15">
      <c r="C837" s="61"/>
      <c r="D837" s="47"/>
      <c r="E837" s="47"/>
      <c r="F837" s="47"/>
      <c r="G837" s="61"/>
    </row>
    <row r="838" spans="3:7" x14ac:dyDescent="0.15">
      <c r="C838" s="61"/>
      <c r="D838" s="47"/>
      <c r="E838" s="47"/>
      <c r="F838" s="47"/>
      <c r="G838" s="61"/>
    </row>
    <row r="839" spans="3:7" x14ac:dyDescent="0.15">
      <c r="C839" s="61"/>
      <c r="D839" s="47"/>
      <c r="E839" s="47"/>
      <c r="F839" s="47"/>
      <c r="G839" s="61"/>
    </row>
    <row r="840" spans="3:7" x14ac:dyDescent="0.15">
      <c r="C840" s="61"/>
      <c r="D840" s="47"/>
      <c r="E840" s="47"/>
      <c r="F840" s="47"/>
      <c r="G840" s="61"/>
    </row>
    <row r="841" spans="3:7" x14ac:dyDescent="0.15">
      <c r="C841" s="61"/>
      <c r="D841" s="47"/>
      <c r="E841" s="47"/>
      <c r="F841" s="47"/>
      <c r="G841" s="61"/>
    </row>
    <row r="842" spans="3:7" x14ac:dyDescent="0.15">
      <c r="C842" s="61"/>
      <c r="D842" s="47"/>
      <c r="E842" s="47"/>
      <c r="F842" s="47"/>
      <c r="G842" s="61"/>
    </row>
    <row r="843" spans="3:7" x14ac:dyDescent="0.15">
      <c r="C843" s="61"/>
      <c r="D843" s="47"/>
      <c r="E843" s="47"/>
      <c r="F843" s="47"/>
      <c r="G843" s="61"/>
    </row>
    <row r="844" spans="3:7" x14ac:dyDescent="0.15">
      <c r="C844" s="61"/>
      <c r="D844" s="47"/>
      <c r="E844" s="47"/>
      <c r="F844" s="47"/>
      <c r="G844" s="61"/>
    </row>
    <row r="845" spans="3:7" x14ac:dyDescent="0.15">
      <c r="C845" s="61"/>
      <c r="D845" s="47"/>
      <c r="E845" s="47"/>
      <c r="F845" s="47"/>
      <c r="G845" s="61"/>
    </row>
    <row r="846" spans="3:7" x14ac:dyDescent="0.15">
      <c r="C846" s="61"/>
      <c r="D846" s="47"/>
      <c r="E846" s="47"/>
      <c r="F846" s="47"/>
      <c r="G846" s="61"/>
    </row>
    <row r="847" spans="3:7" x14ac:dyDescent="0.15">
      <c r="C847" s="61"/>
      <c r="D847" s="47"/>
      <c r="E847" s="47"/>
      <c r="F847" s="47"/>
      <c r="G847" s="61"/>
    </row>
    <row r="848" spans="3:7" x14ac:dyDescent="0.15">
      <c r="C848" s="61"/>
      <c r="D848" s="47"/>
      <c r="E848" s="47"/>
      <c r="F848" s="47"/>
      <c r="G848" s="61"/>
    </row>
    <row r="849" spans="3:7" x14ac:dyDescent="0.15">
      <c r="C849" s="61"/>
      <c r="D849" s="47"/>
      <c r="E849" s="47"/>
      <c r="F849" s="47"/>
      <c r="G849" s="61"/>
    </row>
    <row r="850" spans="3:7" x14ac:dyDescent="0.15">
      <c r="C850" s="61"/>
      <c r="D850" s="47"/>
      <c r="E850" s="47"/>
      <c r="F850" s="47"/>
      <c r="G850" s="61"/>
    </row>
    <row r="851" spans="3:7" x14ac:dyDescent="0.15">
      <c r="C851" s="61"/>
      <c r="D851" s="47"/>
      <c r="E851" s="47"/>
      <c r="F851" s="47"/>
      <c r="G851" s="61"/>
    </row>
    <row r="852" spans="3:7" x14ac:dyDescent="0.15">
      <c r="C852" s="61"/>
      <c r="D852" s="47"/>
      <c r="E852" s="47"/>
      <c r="F852" s="47"/>
      <c r="G852" s="61"/>
    </row>
    <row r="853" spans="3:7" x14ac:dyDescent="0.15">
      <c r="C853" s="61"/>
      <c r="D853" s="47"/>
      <c r="E853" s="47"/>
      <c r="F853" s="47"/>
      <c r="G853" s="61"/>
    </row>
    <row r="854" spans="3:7" x14ac:dyDescent="0.15">
      <c r="C854" s="61"/>
      <c r="D854" s="47"/>
      <c r="E854" s="47"/>
      <c r="F854" s="47"/>
      <c r="G854" s="61"/>
    </row>
    <row r="855" spans="3:7" x14ac:dyDescent="0.15">
      <c r="C855" s="61"/>
      <c r="D855" s="47"/>
      <c r="E855" s="47"/>
      <c r="F855" s="47"/>
      <c r="G855" s="61"/>
    </row>
    <row r="856" spans="3:7" x14ac:dyDescent="0.15">
      <c r="C856" s="61"/>
      <c r="D856" s="47"/>
      <c r="E856" s="47"/>
      <c r="F856" s="47"/>
      <c r="G856" s="61"/>
    </row>
    <row r="857" spans="3:7" x14ac:dyDescent="0.15">
      <c r="C857" s="61"/>
      <c r="D857" s="47"/>
      <c r="E857" s="47"/>
      <c r="F857" s="47"/>
      <c r="G857" s="61"/>
    </row>
    <row r="858" spans="3:7" x14ac:dyDescent="0.15">
      <c r="C858" s="61"/>
      <c r="D858" s="47"/>
      <c r="E858" s="47"/>
      <c r="F858" s="47"/>
      <c r="G858" s="61"/>
    </row>
    <row r="859" spans="3:7" x14ac:dyDescent="0.15">
      <c r="C859" s="61"/>
      <c r="D859" s="47"/>
      <c r="E859" s="47"/>
      <c r="F859" s="47"/>
      <c r="G859" s="61"/>
    </row>
    <row r="860" spans="3:7" x14ac:dyDescent="0.15">
      <c r="C860" s="61"/>
      <c r="D860" s="47"/>
      <c r="E860" s="47"/>
      <c r="F860" s="47"/>
      <c r="G860" s="61"/>
    </row>
    <row r="861" spans="3:7" x14ac:dyDescent="0.15">
      <c r="C861" s="61"/>
      <c r="D861" s="47"/>
      <c r="E861" s="47"/>
      <c r="F861" s="47"/>
      <c r="G861" s="61"/>
    </row>
    <row r="862" spans="3:7" x14ac:dyDescent="0.15">
      <c r="C862" s="61"/>
      <c r="D862" s="47"/>
      <c r="E862" s="47"/>
      <c r="F862" s="47"/>
      <c r="G862" s="61"/>
    </row>
    <row r="863" spans="3:7" x14ac:dyDescent="0.15">
      <c r="C863" s="61"/>
      <c r="D863" s="47"/>
      <c r="E863" s="47"/>
      <c r="F863" s="47"/>
      <c r="G863" s="61"/>
    </row>
    <row r="864" spans="3:7" x14ac:dyDescent="0.15">
      <c r="C864" s="61"/>
      <c r="D864" s="47"/>
      <c r="E864" s="47"/>
      <c r="F864" s="47"/>
      <c r="G864" s="61"/>
    </row>
    <row r="865" spans="3:7" x14ac:dyDescent="0.15">
      <c r="C865" s="61"/>
      <c r="D865" s="47"/>
      <c r="E865" s="47"/>
      <c r="F865" s="47"/>
      <c r="G865" s="61"/>
    </row>
    <row r="866" spans="3:7" x14ac:dyDescent="0.15">
      <c r="C866" s="61"/>
      <c r="D866" s="47"/>
      <c r="E866" s="47"/>
      <c r="F866" s="47"/>
      <c r="G866" s="61"/>
    </row>
    <row r="867" spans="3:7" x14ac:dyDescent="0.15">
      <c r="C867" s="61"/>
      <c r="D867" s="47"/>
      <c r="E867" s="47"/>
      <c r="F867" s="47"/>
      <c r="G867" s="61"/>
    </row>
    <row r="868" spans="3:7" x14ac:dyDescent="0.15">
      <c r="C868" s="61"/>
      <c r="D868" s="47"/>
      <c r="E868" s="47"/>
      <c r="F868" s="47"/>
      <c r="G868" s="61"/>
    </row>
    <row r="869" spans="3:7" x14ac:dyDescent="0.15">
      <c r="C869" s="61"/>
      <c r="D869" s="47"/>
      <c r="E869" s="47"/>
      <c r="F869" s="47"/>
      <c r="G869" s="61"/>
    </row>
    <row r="870" spans="3:7" x14ac:dyDescent="0.15">
      <c r="C870" s="61"/>
      <c r="D870" s="47"/>
      <c r="E870" s="47"/>
      <c r="F870" s="47"/>
      <c r="G870" s="61"/>
    </row>
    <row r="871" spans="3:7" x14ac:dyDescent="0.15">
      <c r="C871" s="61"/>
      <c r="D871" s="47"/>
      <c r="E871" s="47"/>
      <c r="F871" s="47"/>
      <c r="G871" s="61"/>
    </row>
    <row r="872" spans="3:7" x14ac:dyDescent="0.15">
      <c r="C872" s="61"/>
      <c r="D872" s="47"/>
      <c r="E872" s="47"/>
      <c r="F872" s="47"/>
      <c r="G872" s="61"/>
    </row>
    <row r="873" spans="3:7" x14ac:dyDescent="0.15">
      <c r="C873" s="61"/>
      <c r="D873" s="47"/>
      <c r="E873" s="47"/>
      <c r="F873" s="47"/>
      <c r="G873" s="61"/>
    </row>
    <row r="874" spans="3:7" x14ac:dyDescent="0.15">
      <c r="C874" s="61"/>
      <c r="D874" s="47"/>
      <c r="E874" s="47"/>
      <c r="F874" s="47"/>
      <c r="G874" s="61"/>
    </row>
    <row r="875" spans="3:7" x14ac:dyDescent="0.15">
      <c r="C875" s="61"/>
      <c r="D875" s="47"/>
      <c r="E875" s="47"/>
      <c r="F875" s="47"/>
      <c r="G875" s="61"/>
    </row>
    <row r="876" spans="3:7" x14ac:dyDescent="0.15">
      <c r="C876" s="61"/>
      <c r="D876" s="47"/>
      <c r="E876" s="47"/>
      <c r="F876" s="47"/>
      <c r="G876" s="61"/>
    </row>
    <row r="877" spans="3:7" x14ac:dyDescent="0.15">
      <c r="C877" s="61"/>
      <c r="D877" s="47"/>
      <c r="E877" s="47"/>
      <c r="F877" s="47"/>
      <c r="G877" s="61"/>
    </row>
    <row r="878" spans="3:7" x14ac:dyDescent="0.15">
      <c r="C878" s="61"/>
      <c r="D878" s="47"/>
      <c r="E878" s="47"/>
      <c r="F878" s="47"/>
      <c r="G878" s="61"/>
    </row>
    <row r="879" spans="3:7" x14ac:dyDescent="0.15">
      <c r="C879" s="61"/>
      <c r="D879" s="47"/>
      <c r="E879" s="47"/>
      <c r="F879" s="47"/>
      <c r="G879" s="61"/>
    </row>
    <row r="880" spans="3:7" x14ac:dyDescent="0.15">
      <c r="C880" s="61"/>
      <c r="D880" s="47"/>
      <c r="E880" s="47"/>
      <c r="F880" s="47"/>
      <c r="G880" s="61"/>
    </row>
    <row r="881" spans="3:7" x14ac:dyDescent="0.15">
      <c r="C881" s="61"/>
      <c r="D881" s="47"/>
      <c r="E881" s="47"/>
      <c r="F881" s="47"/>
      <c r="G881" s="61"/>
    </row>
    <row r="882" spans="3:7" x14ac:dyDescent="0.15">
      <c r="C882" s="61"/>
      <c r="D882" s="47"/>
      <c r="E882" s="47"/>
      <c r="F882" s="47"/>
      <c r="G882" s="61"/>
    </row>
    <row r="883" spans="3:7" x14ac:dyDescent="0.15">
      <c r="C883" s="61"/>
      <c r="D883" s="47"/>
      <c r="E883" s="47"/>
      <c r="F883" s="47"/>
      <c r="G883" s="61"/>
    </row>
    <row r="884" spans="3:7" x14ac:dyDescent="0.15">
      <c r="C884" s="61"/>
      <c r="D884" s="47"/>
      <c r="E884" s="47"/>
      <c r="F884" s="47"/>
      <c r="G884" s="61"/>
    </row>
    <row r="885" spans="3:7" x14ac:dyDescent="0.15">
      <c r="C885" s="61"/>
      <c r="D885" s="47"/>
      <c r="E885" s="47"/>
      <c r="F885" s="47"/>
      <c r="G885" s="61"/>
    </row>
    <row r="886" spans="3:7" x14ac:dyDescent="0.15">
      <c r="C886" s="61"/>
      <c r="D886" s="47"/>
      <c r="E886" s="47"/>
      <c r="F886" s="47"/>
      <c r="G886" s="61"/>
    </row>
    <row r="887" spans="3:7" x14ac:dyDescent="0.15">
      <c r="C887" s="61"/>
      <c r="D887" s="47"/>
      <c r="E887" s="47"/>
      <c r="F887" s="47"/>
      <c r="G887" s="61"/>
    </row>
    <row r="888" spans="3:7" x14ac:dyDescent="0.15">
      <c r="C888" s="61"/>
      <c r="D888" s="47"/>
      <c r="E888" s="47"/>
      <c r="F888" s="47"/>
      <c r="G888" s="61"/>
    </row>
    <row r="889" spans="3:7" x14ac:dyDescent="0.15">
      <c r="C889" s="61"/>
      <c r="D889" s="47"/>
      <c r="E889" s="47"/>
      <c r="F889" s="47"/>
      <c r="G889" s="61"/>
    </row>
    <row r="890" spans="3:7" x14ac:dyDescent="0.15">
      <c r="C890" s="61"/>
      <c r="D890" s="47"/>
      <c r="E890" s="47"/>
      <c r="F890" s="47"/>
      <c r="G890" s="61"/>
    </row>
    <row r="891" spans="3:7" x14ac:dyDescent="0.15">
      <c r="C891" s="61"/>
      <c r="D891" s="47"/>
      <c r="E891" s="47"/>
      <c r="F891" s="47"/>
      <c r="G891" s="61"/>
    </row>
    <row r="892" spans="3:7" x14ac:dyDescent="0.15">
      <c r="C892" s="61"/>
      <c r="D892" s="47"/>
      <c r="E892" s="47"/>
      <c r="F892" s="47"/>
      <c r="G892" s="61"/>
    </row>
    <row r="893" spans="3:7" x14ac:dyDescent="0.15">
      <c r="C893" s="61"/>
      <c r="D893" s="47"/>
      <c r="E893" s="47"/>
      <c r="F893" s="47"/>
      <c r="G893" s="61"/>
    </row>
    <row r="894" spans="3:7" x14ac:dyDescent="0.15">
      <c r="C894" s="61"/>
      <c r="D894" s="47"/>
      <c r="E894" s="47"/>
      <c r="F894" s="47"/>
      <c r="G894" s="61"/>
    </row>
    <row r="895" spans="3:7" x14ac:dyDescent="0.15">
      <c r="C895" s="61"/>
      <c r="D895" s="47"/>
      <c r="E895" s="47"/>
      <c r="F895" s="47"/>
      <c r="G895" s="61"/>
    </row>
    <row r="896" spans="3:7" x14ac:dyDescent="0.15">
      <c r="C896" s="61"/>
      <c r="D896" s="47"/>
      <c r="E896" s="47"/>
      <c r="F896" s="47"/>
      <c r="G896" s="61"/>
    </row>
    <row r="897" spans="3:7" x14ac:dyDescent="0.15">
      <c r="C897" s="61"/>
      <c r="D897" s="47"/>
      <c r="E897" s="47"/>
      <c r="F897" s="47"/>
      <c r="G897" s="61"/>
    </row>
    <row r="898" spans="3:7" x14ac:dyDescent="0.15">
      <c r="C898" s="61"/>
      <c r="D898" s="47"/>
      <c r="E898" s="47"/>
      <c r="F898" s="47"/>
      <c r="G898" s="61"/>
    </row>
    <row r="899" spans="3:7" x14ac:dyDescent="0.15">
      <c r="C899" s="61"/>
      <c r="D899" s="47"/>
      <c r="E899" s="47"/>
      <c r="F899" s="47"/>
      <c r="G899" s="61"/>
    </row>
    <row r="900" spans="3:7" x14ac:dyDescent="0.15">
      <c r="C900" s="61"/>
      <c r="D900" s="47"/>
      <c r="E900" s="47"/>
      <c r="F900" s="47"/>
      <c r="G900" s="61"/>
    </row>
    <row r="901" spans="3:7" x14ac:dyDescent="0.15">
      <c r="C901" s="61"/>
      <c r="D901" s="47"/>
      <c r="E901" s="47"/>
      <c r="F901" s="47"/>
      <c r="G901" s="61"/>
    </row>
    <row r="902" spans="3:7" x14ac:dyDescent="0.15">
      <c r="C902" s="61"/>
      <c r="D902" s="47"/>
      <c r="E902" s="47"/>
      <c r="F902" s="47"/>
      <c r="G902" s="61"/>
    </row>
    <row r="903" spans="3:7" x14ac:dyDescent="0.15">
      <c r="C903" s="61"/>
      <c r="D903" s="47"/>
      <c r="E903" s="47"/>
      <c r="F903" s="47"/>
      <c r="G903" s="61"/>
    </row>
    <row r="904" spans="3:7" x14ac:dyDescent="0.15">
      <c r="C904" s="61"/>
      <c r="D904" s="47"/>
      <c r="E904" s="47"/>
      <c r="F904" s="47"/>
      <c r="G904" s="61"/>
    </row>
    <row r="905" spans="3:7" x14ac:dyDescent="0.15">
      <c r="C905" s="61"/>
      <c r="D905" s="47"/>
      <c r="E905" s="47"/>
      <c r="F905" s="47"/>
      <c r="G905" s="61"/>
    </row>
    <row r="906" spans="3:7" x14ac:dyDescent="0.15">
      <c r="C906" s="61"/>
      <c r="D906" s="47"/>
      <c r="E906" s="47"/>
      <c r="F906" s="47"/>
      <c r="G906" s="61"/>
    </row>
    <row r="907" spans="3:7" x14ac:dyDescent="0.15">
      <c r="C907" s="61"/>
      <c r="D907" s="47"/>
      <c r="E907" s="47"/>
      <c r="F907" s="47"/>
      <c r="G907" s="61"/>
    </row>
    <row r="908" spans="3:7" x14ac:dyDescent="0.15">
      <c r="C908" s="61"/>
      <c r="D908" s="47"/>
      <c r="E908" s="47"/>
      <c r="F908" s="47"/>
      <c r="G908" s="61"/>
    </row>
    <row r="909" spans="3:7" x14ac:dyDescent="0.15">
      <c r="C909" s="61"/>
      <c r="D909" s="47"/>
      <c r="E909" s="47"/>
      <c r="F909" s="47"/>
      <c r="G909" s="61"/>
    </row>
    <row r="910" spans="3:7" x14ac:dyDescent="0.15">
      <c r="C910" s="61"/>
      <c r="D910" s="47"/>
      <c r="E910" s="47"/>
      <c r="F910" s="47"/>
      <c r="G910" s="61"/>
    </row>
    <row r="911" spans="3:7" x14ac:dyDescent="0.15">
      <c r="C911" s="61"/>
      <c r="D911" s="47"/>
      <c r="E911" s="47"/>
      <c r="F911" s="47"/>
      <c r="G911" s="61"/>
    </row>
    <row r="912" spans="3:7" x14ac:dyDescent="0.15">
      <c r="C912" s="61"/>
      <c r="D912" s="47"/>
      <c r="E912" s="47"/>
      <c r="F912" s="47"/>
      <c r="G912" s="61"/>
    </row>
    <row r="913" spans="3:7" x14ac:dyDescent="0.15">
      <c r="C913" s="61"/>
      <c r="D913" s="47"/>
      <c r="E913" s="47"/>
      <c r="F913" s="47"/>
      <c r="G913" s="61"/>
    </row>
    <row r="914" spans="3:7" x14ac:dyDescent="0.15">
      <c r="C914" s="61"/>
      <c r="D914" s="47"/>
      <c r="E914" s="47"/>
      <c r="F914" s="47"/>
      <c r="G914" s="61"/>
    </row>
    <row r="915" spans="3:7" x14ac:dyDescent="0.15">
      <c r="C915" s="61"/>
      <c r="D915" s="47"/>
      <c r="E915" s="47"/>
      <c r="F915" s="47"/>
      <c r="G915" s="61"/>
    </row>
    <row r="916" spans="3:7" x14ac:dyDescent="0.15">
      <c r="C916" s="61"/>
      <c r="D916" s="47"/>
      <c r="E916" s="47"/>
      <c r="F916" s="47"/>
      <c r="G916" s="61"/>
    </row>
    <row r="917" spans="3:7" x14ac:dyDescent="0.15">
      <c r="C917" s="61"/>
      <c r="D917" s="47"/>
      <c r="E917" s="47"/>
      <c r="F917" s="47"/>
      <c r="G917" s="61"/>
    </row>
    <row r="918" spans="3:7" x14ac:dyDescent="0.15">
      <c r="C918" s="61"/>
      <c r="D918" s="47"/>
      <c r="E918" s="47"/>
      <c r="F918" s="47"/>
      <c r="G918" s="61"/>
    </row>
    <row r="919" spans="3:7" x14ac:dyDescent="0.15">
      <c r="C919" s="61"/>
      <c r="D919" s="47"/>
      <c r="E919" s="47"/>
      <c r="F919" s="47"/>
      <c r="G919" s="61"/>
    </row>
    <row r="920" spans="3:7" x14ac:dyDescent="0.15">
      <c r="C920" s="61"/>
      <c r="D920" s="47"/>
      <c r="E920" s="47"/>
      <c r="F920" s="47"/>
      <c r="G920" s="61"/>
    </row>
    <row r="921" spans="3:7" x14ac:dyDescent="0.15">
      <c r="C921" s="61"/>
      <c r="D921" s="47"/>
      <c r="E921" s="47"/>
      <c r="F921" s="47"/>
      <c r="G921" s="61"/>
    </row>
    <row r="922" spans="3:7" x14ac:dyDescent="0.15">
      <c r="C922" s="61"/>
      <c r="D922" s="47"/>
      <c r="E922" s="47"/>
      <c r="F922" s="47"/>
      <c r="G922" s="61"/>
    </row>
    <row r="923" spans="3:7" x14ac:dyDescent="0.15">
      <c r="C923" s="61"/>
      <c r="D923" s="47"/>
      <c r="E923" s="47"/>
      <c r="F923" s="47"/>
      <c r="G923" s="61"/>
    </row>
    <row r="924" spans="3:7" x14ac:dyDescent="0.15">
      <c r="C924" s="61"/>
      <c r="D924" s="47"/>
      <c r="E924" s="47"/>
      <c r="F924" s="47"/>
      <c r="G924" s="61"/>
    </row>
    <row r="925" spans="3:7" x14ac:dyDescent="0.15">
      <c r="C925" s="61"/>
      <c r="D925" s="47"/>
      <c r="E925" s="47"/>
      <c r="F925" s="47"/>
      <c r="G925" s="61"/>
    </row>
    <row r="926" spans="3:7" x14ac:dyDescent="0.15">
      <c r="C926" s="61"/>
      <c r="D926" s="47"/>
      <c r="E926" s="47"/>
      <c r="F926" s="47"/>
      <c r="G926" s="61"/>
    </row>
    <row r="927" spans="3:7" x14ac:dyDescent="0.15">
      <c r="C927" s="61"/>
      <c r="D927" s="47"/>
      <c r="E927" s="47"/>
      <c r="F927" s="47"/>
      <c r="G927" s="61"/>
    </row>
    <row r="928" spans="3:7" x14ac:dyDescent="0.15">
      <c r="C928" s="61"/>
      <c r="D928" s="47"/>
      <c r="E928" s="47"/>
      <c r="F928" s="47"/>
      <c r="G928" s="61"/>
    </row>
    <row r="929" spans="3:7" x14ac:dyDescent="0.15">
      <c r="C929" s="61"/>
      <c r="D929" s="47"/>
      <c r="E929" s="47"/>
      <c r="F929" s="47"/>
      <c r="G929" s="61"/>
    </row>
    <row r="930" spans="3:7" x14ac:dyDescent="0.15">
      <c r="C930" s="61"/>
      <c r="D930" s="47"/>
      <c r="E930" s="47"/>
      <c r="F930" s="47"/>
      <c r="G930" s="61"/>
    </row>
    <row r="931" spans="3:7" x14ac:dyDescent="0.15">
      <c r="C931" s="61"/>
      <c r="D931" s="47"/>
      <c r="E931" s="47"/>
      <c r="F931" s="47"/>
      <c r="G931" s="61"/>
    </row>
    <row r="932" spans="3:7" x14ac:dyDescent="0.15">
      <c r="C932" s="61"/>
      <c r="D932" s="47"/>
      <c r="E932" s="47"/>
      <c r="F932" s="47"/>
      <c r="G932" s="61"/>
    </row>
    <row r="933" spans="3:7" x14ac:dyDescent="0.15">
      <c r="C933" s="61"/>
      <c r="D933" s="47"/>
      <c r="E933" s="47"/>
      <c r="F933" s="47"/>
      <c r="G933" s="61"/>
    </row>
    <row r="934" spans="3:7" x14ac:dyDescent="0.15">
      <c r="C934" s="61"/>
      <c r="D934" s="47"/>
      <c r="E934" s="47"/>
      <c r="F934" s="47"/>
      <c r="G934" s="61"/>
    </row>
    <row r="935" spans="3:7" x14ac:dyDescent="0.15">
      <c r="C935" s="61"/>
      <c r="D935" s="47"/>
      <c r="E935" s="47"/>
      <c r="F935" s="47"/>
      <c r="G935" s="61"/>
    </row>
    <row r="936" spans="3:7" x14ac:dyDescent="0.15">
      <c r="C936" s="61"/>
      <c r="D936" s="47"/>
      <c r="E936" s="47"/>
      <c r="F936" s="47"/>
      <c r="G936" s="61"/>
    </row>
    <row r="937" spans="3:7" x14ac:dyDescent="0.15">
      <c r="C937" s="61"/>
      <c r="D937" s="47"/>
      <c r="E937" s="47"/>
      <c r="F937" s="47"/>
      <c r="G937" s="61"/>
    </row>
    <row r="938" spans="3:7" x14ac:dyDescent="0.15">
      <c r="C938" s="61"/>
      <c r="D938" s="47"/>
      <c r="E938" s="47"/>
      <c r="F938" s="47"/>
      <c r="G938" s="61"/>
    </row>
    <row r="939" spans="3:7" x14ac:dyDescent="0.15">
      <c r="C939" s="61"/>
      <c r="D939" s="47"/>
      <c r="E939" s="47"/>
      <c r="F939" s="47"/>
      <c r="G939" s="61"/>
    </row>
    <row r="940" spans="3:7" x14ac:dyDescent="0.15">
      <c r="C940" s="61"/>
      <c r="D940" s="47"/>
      <c r="E940" s="47"/>
      <c r="F940" s="47"/>
      <c r="G940" s="61"/>
    </row>
    <row r="941" spans="3:7" x14ac:dyDescent="0.15">
      <c r="C941" s="61"/>
      <c r="D941" s="47"/>
      <c r="E941" s="47"/>
      <c r="F941" s="47"/>
      <c r="G941" s="61"/>
    </row>
    <row r="942" spans="3:7" x14ac:dyDescent="0.15">
      <c r="C942" s="61"/>
      <c r="D942" s="47"/>
      <c r="E942" s="47"/>
      <c r="F942" s="47"/>
      <c r="G942" s="61"/>
    </row>
    <row r="943" spans="3:7" x14ac:dyDescent="0.15">
      <c r="C943" s="61"/>
      <c r="D943" s="47"/>
      <c r="E943" s="47"/>
      <c r="F943" s="47"/>
      <c r="G943" s="61"/>
    </row>
    <row r="944" spans="3:7" x14ac:dyDescent="0.15">
      <c r="C944" s="61"/>
      <c r="D944" s="47"/>
      <c r="E944" s="47"/>
      <c r="F944" s="47"/>
      <c r="G944" s="61"/>
    </row>
    <row r="945" spans="3:7" x14ac:dyDescent="0.15">
      <c r="C945" s="61"/>
      <c r="D945" s="47"/>
      <c r="E945" s="47"/>
      <c r="F945" s="47"/>
      <c r="G945" s="61"/>
    </row>
    <row r="946" spans="3:7" x14ac:dyDescent="0.15">
      <c r="C946" s="61"/>
      <c r="D946" s="47"/>
      <c r="E946" s="47"/>
      <c r="F946" s="47"/>
      <c r="G946" s="61"/>
    </row>
    <row r="947" spans="3:7" x14ac:dyDescent="0.15">
      <c r="C947" s="61"/>
      <c r="D947" s="47"/>
      <c r="E947" s="47"/>
      <c r="F947" s="47"/>
      <c r="G947" s="61"/>
    </row>
    <row r="948" spans="3:7" x14ac:dyDescent="0.15">
      <c r="C948" s="61"/>
      <c r="D948" s="47"/>
      <c r="E948" s="47"/>
      <c r="F948" s="47"/>
      <c r="G948" s="61"/>
    </row>
    <row r="949" spans="3:7" x14ac:dyDescent="0.15">
      <c r="C949" s="61"/>
      <c r="D949" s="47"/>
      <c r="E949" s="47"/>
      <c r="F949" s="47"/>
      <c r="G949" s="61"/>
    </row>
    <row r="950" spans="3:7" x14ac:dyDescent="0.15">
      <c r="C950" s="61"/>
      <c r="D950" s="47"/>
      <c r="E950" s="47"/>
      <c r="F950" s="47"/>
      <c r="G950" s="61"/>
    </row>
    <row r="951" spans="3:7" x14ac:dyDescent="0.15">
      <c r="C951" s="61"/>
      <c r="D951" s="47"/>
      <c r="E951" s="47"/>
      <c r="F951" s="47"/>
      <c r="G951" s="61"/>
    </row>
    <row r="952" spans="3:7" x14ac:dyDescent="0.15">
      <c r="C952" s="61"/>
      <c r="D952" s="47"/>
      <c r="E952" s="47"/>
      <c r="F952" s="47"/>
      <c r="G952" s="61"/>
    </row>
    <row r="953" spans="3:7" x14ac:dyDescent="0.15">
      <c r="C953" s="61"/>
      <c r="D953" s="47"/>
      <c r="E953" s="47"/>
      <c r="F953" s="47"/>
      <c r="G953" s="61"/>
    </row>
    <row r="954" spans="3:7" x14ac:dyDescent="0.15">
      <c r="C954" s="61"/>
      <c r="D954" s="47"/>
      <c r="E954" s="47"/>
      <c r="F954" s="47"/>
      <c r="G954" s="61"/>
    </row>
    <row r="955" spans="3:7" x14ac:dyDescent="0.15">
      <c r="C955" s="61"/>
      <c r="D955" s="47"/>
      <c r="E955" s="47"/>
      <c r="F955" s="47"/>
      <c r="G955" s="61"/>
    </row>
    <row r="956" spans="3:7" x14ac:dyDescent="0.15">
      <c r="C956" s="61"/>
      <c r="D956" s="47"/>
      <c r="E956" s="47"/>
      <c r="F956" s="47"/>
      <c r="G956" s="61"/>
    </row>
    <row r="957" spans="3:7" x14ac:dyDescent="0.15">
      <c r="C957" s="61"/>
      <c r="D957" s="47"/>
      <c r="E957" s="47"/>
      <c r="F957" s="47"/>
      <c r="G957" s="61"/>
    </row>
    <row r="958" spans="3:7" x14ac:dyDescent="0.15">
      <c r="C958" s="61"/>
      <c r="D958" s="47"/>
      <c r="E958" s="47"/>
      <c r="F958" s="47"/>
      <c r="G958" s="61"/>
    </row>
    <row r="959" spans="3:7" x14ac:dyDescent="0.15">
      <c r="C959" s="61"/>
      <c r="D959" s="47"/>
      <c r="E959" s="47"/>
      <c r="F959" s="47"/>
      <c r="G959" s="61"/>
    </row>
    <row r="960" spans="3:7" x14ac:dyDescent="0.15">
      <c r="C960" s="61"/>
      <c r="D960" s="47"/>
      <c r="E960" s="47"/>
      <c r="F960" s="47"/>
      <c r="G960" s="61"/>
    </row>
    <row r="961" spans="3:7" x14ac:dyDescent="0.15">
      <c r="C961" s="61"/>
      <c r="D961" s="47"/>
      <c r="E961" s="47"/>
      <c r="F961" s="47"/>
      <c r="G961" s="61"/>
    </row>
    <row r="962" spans="3:7" x14ac:dyDescent="0.15">
      <c r="C962" s="61"/>
      <c r="D962" s="47"/>
      <c r="E962" s="47"/>
      <c r="F962" s="47"/>
      <c r="G962" s="61"/>
    </row>
    <row r="963" spans="3:7" x14ac:dyDescent="0.15">
      <c r="C963" s="61"/>
      <c r="D963" s="47"/>
      <c r="E963" s="47"/>
      <c r="F963" s="47"/>
      <c r="G963" s="61"/>
    </row>
    <row r="964" spans="3:7" x14ac:dyDescent="0.15">
      <c r="C964" s="61"/>
      <c r="D964" s="47"/>
      <c r="E964" s="47"/>
      <c r="F964" s="47"/>
      <c r="G964" s="61"/>
    </row>
    <row r="965" spans="3:7" x14ac:dyDescent="0.15">
      <c r="C965" s="61"/>
      <c r="D965" s="47"/>
      <c r="E965" s="47"/>
      <c r="F965" s="47"/>
      <c r="G965" s="61"/>
    </row>
    <row r="966" spans="3:7" x14ac:dyDescent="0.15">
      <c r="C966" s="61"/>
      <c r="D966" s="47"/>
      <c r="E966" s="47"/>
      <c r="F966" s="47"/>
      <c r="G966" s="61"/>
    </row>
    <row r="967" spans="3:7" x14ac:dyDescent="0.15">
      <c r="C967" s="61"/>
      <c r="D967" s="47"/>
      <c r="E967" s="47"/>
      <c r="F967" s="47"/>
      <c r="G967" s="61"/>
    </row>
    <row r="968" spans="3:7" x14ac:dyDescent="0.15">
      <c r="C968" s="61"/>
      <c r="D968" s="47"/>
      <c r="E968" s="47"/>
      <c r="F968" s="47"/>
      <c r="G968" s="61"/>
    </row>
    <row r="969" spans="3:7" x14ac:dyDescent="0.15">
      <c r="C969" s="61"/>
      <c r="D969" s="47"/>
      <c r="E969" s="47"/>
      <c r="F969" s="47"/>
      <c r="G969" s="61"/>
    </row>
    <row r="970" spans="3:7" x14ac:dyDescent="0.15">
      <c r="C970" s="61"/>
      <c r="D970" s="47"/>
      <c r="E970" s="47"/>
      <c r="F970" s="47"/>
      <c r="G970" s="61"/>
    </row>
    <row r="971" spans="3:7" x14ac:dyDescent="0.15">
      <c r="C971" s="61"/>
      <c r="D971" s="47"/>
      <c r="E971" s="47"/>
      <c r="F971" s="47"/>
      <c r="G971" s="61"/>
    </row>
    <row r="972" spans="3:7" x14ac:dyDescent="0.15">
      <c r="C972" s="61"/>
      <c r="D972" s="47"/>
      <c r="E972" s="47"/>
      <c r="F972" s="47"/>
      <c r="G972" s="61"/>
    </row>
    <row r="973" spans="3:7" x14ac:dyDescent="0.15">
      <c r="C973" s="61"/>
      <c r="D973" s="47"/>
      <c r="E973" s="47"/>
      <c r="F973" s="47"/>
      <c r="G973" s="61"/>
    </row>
    <row r="974" spans="3:7" x14ac:dyDescent="0.15">
      <c r="C974" s="61"/>
      <c r="D974" s="47"/>
      <c r="E974" s="47"/>
      <c r="F974" s="47"/>
      <c r="G974" s="61"/>
    </row>
    <row r="975" spans="3:7" x14ac:dyDescent="0.15">
      <c r="C975" s="61"/>
      <c r="D975" s="47"/>
      <c r="E975" s="47"/>
      <c r="F975" s="47"/>
      <c r="G975" s="61"/>
    </row>
    <row r="976" spans="3:7" x14ac:dyDescent="0.15">
      <c r="C976" s="61"/>
      <c r="D976" s="47"/>
      <c r="E976" s="47"/>
      <c r="F976" s="47"/>
      <c r="G976" s="61"/>
    </row>
    <row r="977" spans="3:7" x14ac:dyDescent="0.15">
      <c r="C977" s="61"/>
      <c r="D977" s="47"/>
      <c r="E977" s="47"/>
      <c r="F977" s="47"/>
      <c r="G977" s="61"/>
    </row>
    <row r="978" spans="3:7" x14ac:dyDescent="0.15">
      <c r="C978" s="61"/>
      <c r="D978" s="47"/>
      <c r="E978" s="47"/>
      <c r="F978" s="47"/>
      <c r="G978" s="61"/>
    </row>
    <row r="979" spans="3:7" x14ac:dyDescent="0.15">
      <c r="C979" s="61"/>
      <c r="D979" s="47"/>
      <c r="E979" s="47"/>
      <c r="F979" s="47"/>
      <c r="G979" s="61"/>
    </row>
    <row r="980" spans="3:7" x14ac:dyDescent="0.15">
      <c r="C980" s="61"/>
      <c r="D980" s="47"/>
      <c r="E980" s="47"/>
      <c r="F980" s="47"/>
      <c r="G980" s="61"/>
    </row>
    <row r="981" spans="3:7" x14ac:dyDescent="0.15">
      <c r="C981" s="61"/>
      <c r="D981" s="47"/>
      <c r="E981" s="47"/>
      <c r="F981" s="47"/>
      <c r="G981" s="61"/>
    </row>
    <row r="982" spans="3:7" x14ac:dyDescent="0.15">
      <c r="C982" s="61"/>
      <c r="D982" s="47"/>
      <c r="E982" s="47"/>
      <c r="F982" s="47"/>
      <c r="G982" s="61"/>
    </row>
    <row r="983" spans="3:7" x14ac:dyDescent="0.15">
      <c r="C983" s="61"/>
      <c r="D983" s="47"/>
      <c r="E983" s="47"/>
      <c r="F983" s="47"/>
      <c r="G983" s="61"/>
    </row>
    <row r="984" spans="3:7" x14ac:dyDescent="0.15">
      <c r="C984" s="61"/>
      <c r="D984" s="47"/>
      <c r="E984" s="47"/>
      <c r="F984" s="47"/>
      <c r="G984" s="61"/>
    </row>
    <row r="985" spans="3:7" x14ac:dyDescent="0.15">
      <c r="C985" s="61"/>
      <c r="D985" s="47"/>
      <c r="E985" s="47"/>
      <c r="F985" s="47"/>
      <c r="G985" s="61"/>
    </row>
    <row r="986" spans="3:7" x14ac:dyDescent="0.15">
      <c r="C986" s="61"/>
      <c r="D986" s="47"/>
      <c r="E986" s="47"/>
      <c r="F986" s="47"/>
      <c r="G986" s="61"/>
    </row>
    <row r="987" spans="3:7" x14ac:dyDescent="0.15">
      <c r="C987" s="61"/>
      <c r="D987" s="47"/>
      <c r="E987" s="47"/>
      <c r="F987" s="47"/>
      <c r="G987" s="61"/>
    </row>
    <row r="988" spans="3:7" x14ac:dyDescent="0.15">
      <c r="C988" s="61"/>
      <c r="D988" s="47"/>
      <c r="E988" s="47"/>
      <c r="F988" s="47"/>
      <c r="G988" s="61"/>
    </row>
    <row r="989" spans="3:7" x14ac:dyDescent="0.15">
      <c r="C989" s="61"/>
      <c r="D989" s="47"/>
      <c r="E989" s="47"/>
      <c r="F989" s="47"/>
      <c r="G989" s="61"/>
    </row>
    <row r="990" spans="3:7" x14ac:dyDescent="0.15">
      <c r="C990" s="61"/>
      <c r="D990" s="47"/>
      <c r="E990" s="47"/>
      <c r="F990" s="47"/>
      <c r="G990" s="61"/>
    </row>
    <row r="991" spans="3:7" x14ac:dyDescent="0.15">
      <c r="C991" s="61"/>
      <c r="D991" s="47"/>
      <c r="E991" s="47"/>
      <c r="F991" s="47"/>
      <c r="G991" s="61"/>
    </row>
    <row r="992" spans="3:7" x14ac:dyDescent="0.15">
      <c r="C992" s="61"/>
      <c r="D992" s="47"/>
      <c r="E992" s="47"/>
      <c r="F992" s="47"/>
      <c r="G992" s="61"/>
    </row>
    <row r="993" spans="3:7" x14ac:dyDescent="0.15">
      <c r="C993" s="61"/>
      <c r="D993" s="47"/>
      <c r="E993" s="47"/>
      <c r="F993" s="47"/>
      <c r="G993" s="61"/>
    </row>
    <row r="994" spans="3:7" x14ac:dyDescent="0.15">
      <c r="C994" s="61"/>
      <c r="D994" s="47"/>
      <c r="E994" s="47"/>
      <c r="F994" s="47"/>
      <c r="G994" s="61"/>
    </row>
    <row r="995" spans="3:7" x14ac:dyDescent="0.15">
      <c r="C995" s="61"/>
      <c r="D995" s="47"/>
      <c r="E995" s="47"/>
      <c r="F995" s="47"/>
      <c r="G995" s="61"/>
    </row>
    <row r="996" spans="3:7" x14ac:dyDescent="0.15">
      <c r="C996" s="61"/>
      <c r="D996" s="47"/>
      <c r="E996" s="47"/>
      <c r="F996" s="47"/>
      <c r="G996" s="61"/>
    </row>
    <row r="997" spans="3:7" x14ac:dyDescent="0.15">
      <c r="C997" s="61"/>
      <c r="D997" s="47"/>
      <c r="E997" s="47"/>
      <c r="F997" s="47"/>
      <c r="G997" s="61"/>
    </row>
    <row r="998" spans="3:7" x14ac:dyDescent="0.15">
      <c r="C998" s="61"/>
      <c r="D998" s="47"/>
      <c r="E998" s="47"/>
      <c r="F998" s="47"/>
      <c r="G998" s="61"/>
    </row>
    <row r="999" spans="3:7" x14ac:dyDescent="0.15">
      <c r="C999" s="61"/>
      <c r="D999" s="47"/>
      <c r="E999" s="47"/>
      <c r="F999" s="47"/>
      <c r="G999" s="61"/>
    </row>
    <row r="1000" spans="3:7" x14ac:dyDescent="0.15">
      <c r="C1000" s="61"/>
      <c r="D1000" s="47"/>
      <c r="E1000" s="47"/>
      <c r="F1000" s="47"/>
      <c r="G1000" s="61"/>
    </row>
    <row r="1001" spans="3:7" x14ac:dyDescent="0.15">
      <c r="C1001" s="61"/>
      <c r="D1001" s="47"/>
      <c r="E1001" s="47"/>
      <c r="F1001" s="47"/>
      <c r="G1001" s="61"/>
    </row>
    <row r="1002" spans="3:7" x14ac:dyDescent="0.15">
      <c r="C1002" s="61"/>
      <c r="D1002" s="47"/>
      <c r="E1002" s="47"/>
      <c r="F1002" s="47"/>
      <c r="G1002" s="61"/>
    </row>
    <row r="1003" spans="3:7" x14ac:dyDescent="0.15">
      <c r="C1003" s="61"/>
      <c r="D1003" s="47"/>
      <c r="E1003" s="47"/>
      <c r="F1003" s="47"/>
      <c r="G1003" s="61"/>
    </row>
    <row r="1004" spans="3:7" x14ac:dyDescent="0.15">
      <c r="C1004" s="61"/>
      <c r="D1004" s="47"/>
      <c r="E1004" s="47"/>
      <c r="F1004" s="47"/>
      <c r="G1004" s="61"/>
    </row>
    <row r="1005" spans="3:7" x14ac:dyDescent="0.15">
      <c r="C1005" s="61"/>
      <c r="D1005" s="47"/>
      <c r="E1005" s="47"/>
      <c r="F1005" s="47"/>
      <c r="G1005" s="61"/>
    </row>
    <row r="1006" spans="3:7" x14ac:dyDescent="0.15">
      <c r="C1006" s="61"/>
      <c r="D1006" s="47"/>
      <c r="E1006" s="47"/>
      <c r="F1006" s="47"/>
      <c r="G1006" s="61"/>
    </row>
    <row r="1007" spans="3:7" x14ac:dyDescent="0.15">
      <c r="C1007" s="61"/>
      <c r="D1007" s="47"/>
      <c r="E1007" s="47"/>
      <c r="F1007" s="47"/>
      <c r="G1007" s="61"/>
    </row>
    <row r="1008" spans="3:7" x14ac:dyDescent="0.15">
      <c r="C1008" s="61"/>
      <c r="D1008" s="47"/>
      <c r="E1008" s="47"/>
      <c r="F1008" s="47"/>
      <c r="G1008" s="61"/>
    </row>
    <row r="1009" spans="3:7" x14ac:dyDescent="0.15">
      <c r="C1009" s="61"/>
      <c r="D1009" s="47"/>
      <c r="E1009" s="47"/>
      <c r="F1009" s="47"/>
      <c r="G1009" s="61"/>
    </row>
    <row r="1010" spans="3:7" x14ac:dyDescent="0.15">
      <c r="C1010" s="61"/>
      <c r="D1010" s="47"/>
      <c r="E1010" s="47"/>
      <c r="F1010" s="47"/>
      <c r="G1010" s="61"/>
    </row>
    <row r="1011" spans="3:7" x14ac:dyDescent="0.15">
      <c r="C1011" s="61"/>
      <c r="D1011" s="47"/>
      <c r="E1011" s="47"/>
      <c r="F1011" s="47"/>
      <c r="G1011" s="61"/>
    </row>
    <row r="1012" spans="3:7" x14ac:dyDescent="0.15">
      <c r="C1012" s="61"/>
      <c r="D1012" s="47"/>
      <c r="E1012" s="47"/>
      <c r="F1012" s="47"/>
      <c r="G1012" s="61"/>
    </row>
    <row r="1013" spans="3:7" x14ac:dyDescent="0.15">
      <c r="C1013" s="61"/>
      <c r="D1013" s="47"/>
      <c r="E1013" s="47"/>
      <c r="F1013" s="47"/>
      <c r="G1013" s="61"/>
    </row>
    <row r="1014" spans="3:7" x14ac:dyDescent="0.15">
      <c r="C1014" s="61"/>
      <c r="D1014" s="47"/>
      <c r="E1014" s="47"/>
      <c r="F1014" s="47"/>
      <c r="G1014" s="61"/>
    </row>
    <row r="1015" spans="3:7" x14ac:dyDescent="0.15">
      <c r="C1015" s="61"/>
      <c r="D1015" s="47"/>
      <c r="E1015" s="47"/>
      <c r="F1015" s="47"/>
      <c r="G1015" s="61"/>
    </row>
    <row r="1016" spans="3:7" x14ac:dyDescent="0.15">
      <c r="C1016" s="61"/>
      <c r="D1016" s="47"/>
      <c r="E1016" s="47"/>
      <c r="F1016" s="47"/>
      <c r="G1016" s="61"/>
    </row>
    <row r="1017" spans="3:7" x14ac:dyDescent="0.15">
      <c r="C1017" s="61"/>
      <c r="D1017" s="47"/>
      <c r="E1017" s="47"/>
      <c r="F1017" s="47"/>
      <c r="G1017" s="61"/>
    </row>
    <row r="1018" spans="3:7" x14ac:dyDescent="0.15">
      <c r="C1018" s="61"/>
      <c r="D1018" s="47"/>
      <c r="E1018" s="47"/>
      <c r="F1018" s="47"/>
      <c r="G1018" s="61"/>
    </row>
    <row r="1019" spans="3:7" x14ac:dyDescent="0.15">
      <c r="C1019" s="61"/>
      <c r="D1019" s="47"/>
      <c r="E1019" s="47"/>
      <c r="F1019" s="47"/>
      <c r="G1019" s="61"/>
    </row>
    <row r="1020" spans="3:7" x14ac:dyDescent="0.15">
      <c r="C1020" s="61"/>
      <c r="D1020" s="47"/>
      <c r="E1020" s="47"/>
      <c r="F1020" s="47"/>
      <c r="G1020" s="61"/>
    </row>
    <row r="1021" spans="3:7" x14ac:dyDescent="0.15">
      <c r="C1021" s="61"/>
      <c r="D1021" s="47"/>
      <c r="E1021" s="47"/>
      <c r="F1021" s="47"/>
      <c r="G1021" s="61"/>
    </row>
    <row r="1022" spans="3:7" x14ac:dyDescent="0.15">
      <c r="C1022" s="61"/>
      <c r="D1022" s="47"/>
      <c r="E1022" s="47"/>
      <c r="F1022" s="47"/>
      <c r="G1022" s="61"/>
    </row>
    <row r="1023" spans="3:7" x14ac:dyDescent="0.15">
      <c r="C1023" s="61"/>
      <c r="D1023" s="47"/>
      <c r="E1023" s="47"/>
      <c r="F1023" s="47"/>
      <c r="G1023" s="61"/>
    </row>
    <row r="1024" spans="3:7" x14ac:dyDescent="0.15">
      <c r="C1024" s="61"/>
      <c r="D1024" s="47"/>
      <c r="E1024" s="47"/>
      <c r="F1024" s="47"/>
      <c r="G1024" s="61"/>
    </row>
    <row r="1025" spans="3:7" x14ac:dyDescent="0.15">
      <c r="C1025" s="61"/>
      <c r="D1025" s="47"/>
      <c r="E1025" s="47"/>
      <c r="F1025" s="47"/>
      <c r="G1025" s="61"/>
    </row>
    <row r="1026" spans="3:7" x14ac:dyDescent="0.15">
      <c r="C1026" s="61"/>
      <c r="D1026" s="47"/>
      <c r="E1026" s="47"/>
      <c r="F1026" s="47"/>
      <c r="G1026" s="61"/>
    </row>
    <row r="1027" spans="3:7" x14ac:dyDescent="0.15">
      <c r="C1027" s="61"/>
      <c r="D1027" s="47"/>
      <c r="E1027" s="47"/>
      <c r="F1027" s="47"/>
      <c r="G1027" s="61"/>
    </row>
    <row r="1028" spans="3:7" x14ac:dyDescent="0.15">
      <c r="C1028" s="61"/>
      <c r="D1028" s="47"/>
      <c r="E1028" s="47"/>
      <c r="F1028" s="47"/>
      <c r="G1028" s="61"/>
    </row>
    <row r="1029" spans="3:7" x14ac:dyDescent="0.15">
      <c r="C1029" s="61"/>
      <c r="D1029" s="47"/>
      <c r="E1029" s="47"/>
      <c r="F1029" s="47"/>
      <c r="G1029" s="61"/>
    </row>
    <row r="1030" spans="3:7" x14ac:dyDescent="0.15">
      <c r="C1030" s="61"/>
      <c r="D1030" s="47"/>
      <c r="E1030" s="47"/>
      <c r="F1030" s="47"/>
      <c r="G1030" s="61"/>
    </row>
    <row r="1031" spans="3:7" x14ac:dyDescent="0.15">
      <c r="C1031" s="61"/>
      <c r="D1031" s="47"/>
      <c r="E1031" s="47"/>
      <c r="F1031" s="47"/>
      <c r="G1031" s="61"/>
    </row>
    <row r="1032" spans="3:7" x14ac:dyDescent="0.15">
      <c r="C1032" s="61"/>
      <c r="D1032" s="47"/>
      <c r="E1032" s="47"/>
      <c r="F1032" s="47"/>
      <c r="G1032" s="61"/>
    </row>
    <row r="1033" spans="3:7" x14ac:dyDescent="0.15">
      <c r="C1033" s="61"/>
      <c r="D1033" s="47"/>
      <c r="E1033" s="47"/>
      <c r="F1033" s="47"/>
      <c r="G1033" s="61"/>
    </row>
    <row r="1034" spans="3:7" x14ac:dyDescent="0.15">
      <c r="C1034" s="61"/>
      <c r="D1034" s="47"/>
      <c r="E1034" s="47"/>
      <c r="F1034" s="47"/>
      <c r="G1034" s="61"/>
    </row>
    <row r="1035" spans="3:7" x14ac:dyDescent="0.15">
      <c r="C1035" s="61"/>
      <c r="D1035" s="47"/>
      <c r="E1035" s="47"/>
      <c r="F1035" s="47"/>
      <c r="G1035" s="61"/>
    </row>
    <row r="1036" spans="3:7" x14ac:dyDescent="0.15">
      <c r="C1036" s="61"/>
      <c r="D1036" s="47"/>
      <c r="E1036" s="47"/>
      <c r="F1036" s="47"/>
      <c r="G1036" s="61"/>
    </row>
    <row r="1037" spans="3:7" x14ac:dyDescent="0.15">
      <c r="C1037" s="61"/>
      <c r="D1037" s="47"/>
      <c r="E1037" s="47"/>
      <c r="F1037" s="47"/>
      <c r="G1037" s="61"/>
    </row>
    <row r="1038" spans="3:7" x14ac:dyDescent="0.15">
      <c r="C1038" s="61"/>
      <c r="D1038" s="47"/>
      <c r="E1038" s="47"/>
      <c r="F1038" s="47"/>
      <c r="G1038" s="61"/>
    </row>
    <row r="1039" spans="3:7" x14ac:dyDescent="0.15">
      <c r="C1039" s="61"/>
      <c r="D1039" s="47"/>
      <c r="E1039" s="47"/>
      <c r="F1039" s="47"/>
      <c r="G1039" s="61"/>
    </row>
    <row r="1040" spans="3:7" x14ac:dyDescent="0.15">
      <c r="C1040" s="61"/>
      <c r="D1040" s="47"/>
      <c r="E1040" s="47"/>
      <c r="F1040" s="47"/>
      <c r="G1040" s="61"/>
    </row>
    <row r="1041" spans="3:7" x14ac:dyDescent="0.15">
      <c r="C1041" s="61"/>
      <c r="D1041" s="47"/>
      <c r="E1041" s="47"/>
      <c r="F1041" s="47"/>
      <c r="G1041" s="61"/>
    </row>
    <row r="1042" spans="3:7" x14ac:dyDescent="0.15">
      <c r="C1042" s="61"/>
      <c r="D1042" s="47"/>
      <c r="E1042" s="47"/>
      <c r="F1042" s="47"/>
      <c r="G1042" s="61"/>
    </row>
    <row r="1043" spans="3:7" x14ac:dyDescent="0.15">
      <c r="C1043" s="61"/>
      <c r="D1043" s="47"/>
      <c r="E1043" s="47"/>
      <c r="F1043" s="47"/>
      <c r="G1043" s="61"/>
    </row>
    <row r="1044" spans="3:7" x14ac:dyDescent="0.15">
      <c r="C1044" s="61"/>
      <c r="D1044" s="47"/>
      <c r="E1044" s="47"/>
      <c r="F1044" s="47"/>
      <c r="G1044" s="61"/>
    </row>
    <row r="1045" spans="3:7" x14ac:dyDescent="0.15">
      <c r="C1045" s="61"/>
      <c r="D1045" s="47"/>
      <c r="E1045" s="47"/>
      <c r="F1045" s="47"/>
      <c r="G1045" s="61"/>
    </row>
    <row r="1046" spans="3:7" x14ac:dyDescent="0.15">
      <c r="C1046" s="61"/>
      <c r="D1046" s="47"/>
      <c r="E1046" s="47"/>
      <c r="F1046" s="47"/>
      <c r="G1046" s="61"/>
    </row>
    <row r="1047" spans="3:7" x14ac:dyDescent="0.15">
      <c r="C1047" s="61"/>
      <c r="D1047" s="47"/>
      <c r="E1047" s="47"/>
      <c r="F1047" s="47"/>
      <c r="G1047" s="61"/>
    </row>
    <row r="1048" spans="3:7" x14ac:dyDescent="0.15">
      <c r="C1048" s="61"/>
      <c r="D1048" s="47"/>
      <c r="E1048" s="47"/>
      <c r="F1048" s="47"/>
      <c r="G1048" s="61"/>
    </row>
    <row r="1049" spans="3:7" x14ac:dyDescent="0.15">
      <c r="C1049" s="61"/>
      <c r="D1049" s="47"/>
      <c r="E1049" s="47"/>
      <c r="F1049" s="47"/>
      <c r="G1049" s="61"/>
    </row>
    <row r="1050" spans="3:7" x14ac:dyDescent="0.15">
      <c r="C1050" s="61"/>
      <c r="D1050" s="47"/>
      <c r="E1050" s="47"/>
      <c r="F1050" s="47"/>
      <c r="G1050" s="61"/>
    </row>
    <row r="1051" spans="3:7" x14ac:dyDescent="0.15">
      <c r="C1051" s="61"/>
      <c r="D1051" s="47"/>
      <c r="E1051" s="47"/>
      <c r="F1051" s="47"/>
      <c r="G1051" s="61"/>
    </row>
    <row r="1052" spans="3:7" x14ac:dyDescent="0.15">
      <c r="C1052" s="61"/>
      <c r="D1052" s="47"/>
      <c r="E1052" s="47"/>
      <c r="F1052" s="47"/>
      <c r="G1052" s="61"/>
    </row>
    <row r="1053" spans="3:7" x14ac:dyDescent="0.15">
      <c r="C1053" s="61"/>
      <c r="D1053" s="47"/>
      <c r="E1053" s="47"/>
      <c r="F1053" s="47"/>
      <c r="G1053" s="61"/>
    </row>
    <row r="1054" spans="3:7" x14ac:dyDescent="0.15">
      <c r="C1054" s="61"/>
      <c r="D1054" s="47"/>
      <c r="E1054" s="47"/>
      <c r="F1054" s="47"/>
      <c r="G1054" s="61"/>
    </row>
    <row r="1055" spans="3:7" x14ac:dyDescent="0.15">
      <c r="C1055" s="61"/>
      <c r="D1055" s="47"/>
      <c r="E1055" s="47"/>
      <c r="F1055" s="47"/>
      <c r="G1055" s="61"/>
    </row>
    <row r="1056" spans="3:7" x14ac:dyDescent="0.15">
      <c r="C1056" s="61"/>
      <c r="D1056" s="47"/>
      <c r="E1056" s="47"/>
      <c r="F1056" s="47"/>
      <c r="G1056" s="61"/>
    </row>
    <row r="1057" spans="3:7" x14ac:dyDescent="0.15">
      <c r="C1057" s="61"/>
      <c r="D1057" s="47"/>
      <c r="E1057" s="47"/>
      <c r="F1057" s="47"/>
      <c r="G1057" s="61"/>
    </row>
    <row r="1058" spans="3:7" x14ac:dyDescent="0.15">
      <c r="C1058" s="61"/>
      <c r="D1058" s="47"/>
      <c r="E1058" s="47"/>
      <c r="F1058" s="47"/>
      <c r="G1058" s="61"/>
    </row>
    <row r="1059" spans="3:7" x14ac:dyDescent="0.15">
      <c r="C1059" s="61"/>
      <c r="D1059" s="47"/>
      <c r="E1059" s="47"/>
      <c r="F1059" s="47"/>
      <c r="G1059" s="61"/>
    </row>
    <row r="1060" spans="3:7" x14ac:dyDescent="0.15">
      <c r="C1060" s="61"/>
      <c r="D1060" s="47"/>
      <c r="E1060" s="47"/>
      <c r="F1060" s="47"/>
      <c r="G1060" s="61"/>
    </row>
    <row r="1061" spans="3:7" x14ac:dyDescent="0.15">
      <c r="C1061" s="61"/>
      <c r="D1061" s="47"/>
      <c r="E1061" s="47"/>
      <c r="F1061" s="47"/>
      <c r="G1061" s="61"/>
    </row>
    <row r="1062" spans="3:7" x14ac:dyDescent="0.15">
      <c r="C1062" s="61"/>
      <c r="D1062" s="47"/>
      <c r="E1062" s="47"/>
      <c r="F1062" s="47"/>
      <c r="G1062" s="61"/>
    </row>
    <row r="1063" spans="3:7" x14ac:dyDescent="0.15">
      <c r="C1063" s="61"/>
      <c r="D1063" s="47"/>
      <c r="E1063" s="47"/>
      <c r="F1063" s="47"/>
      <c r="G1063" s="61"/>
    </row>
    <row r="1064" spans="3:7" x14ac:dyDescent="0.15">
      <c r="C1064" s="61"/>
      <c r="D1064" s="47"/>
      <c r="E1064" s="47"/>
      <c r="F1064" s="47"/>
      <c r="G1064" s="61"/>
    </row>
    <row r="1065" spans="3:7" x14ac:dyDescent="0.15">
      <c r="C1065" s="61"/>
      <c r="D1065" s="47"/>
      <c r="E1065" s="47"/>
      <c r="F1065" s="47"/>
      <c r="G1065" s="61"/>
    </row>
    <row r="1066" spans="3:7" x14ac:dyDescent="0.15">
      <c r="C1066" s="61"/>
      <c r="D1066" s="47"/>
      <c r="E1066" s="47"/>
      <c r="F1066" s="47"/>
      <c r="G1066" s="61"/>
    </row>
    <row r="1067" spans="3:7" x14ac:dyDescent="0.15">
      <c r="C1067" s="61"/>
      <c r="D1067" s="47"/>
      <c r="E1067" s="47"/>
      <c r="F1067" s="47"/>
      <c r="G1067" s="61"/>
    </row>
    <row r="1068" spans="3:7" x14ac:dyDescent="0.15">
      <c r="C1068" s="61"/>
      <c r="D1068" s="47"/>
      <c r="E1068" s="47"/>
      <c r="F1068" s="47"/>
      <c r="G1068" s="61"/>
    </row>
    <row r="1069" spans="3:7" x14ac:dyDescent="0.15">
      <c r="C1069" s="61"/>
      <c r="D1069" s="47"/>
      <c r="E1069" s="47"/>
      <c r="F1069" s="47"/>
      <c r="G1069" s="61"/>
    </row>
    <row r="1070" spans="3:7" x14ac:dyDescent="0.15">
      <c r="C1070" s="61"/>
      <c r="D1070" s="47"/>
      <c r="E1070" s="47"/>
      <c r="F1070" s="47"/>
      <c r="G1070" s="61"/>
    </row>
    <row r="1071" spans="3:7" x14ac:dyDescent="0.15">
      <c r="C1071" s="61"/>
      <c r="D1071" s="47"/>
      <c r="E1071" s="47"/>
      <c r="F1071" s="47"/>
      <c r="G1071" s="61"/>
    </row>
    <row r="1072" spans="3:7" x14ac:dyDescent="0.15">
      <c r="C1072" s="61"/>
      <c r="D1072" s="47"/>
      <c r="E1072" s="47"/>
      <c r="F1072" s="47"/>
      <c r="G1072" s="61"/>
    </row>
    <row r="1073" spans="3:7" x14ac:dyDescent="0.15">
      <c r="C1073" s="61"/>
      <c r="D1073" s="47"/>
      <c r="E1073" s="47"/>
      <c r="F1073" s="47"/>
      <c r="G1073" s="61"/>
    </row>
    <row r="1074" spans="3:7" x14ac:dyDescent="0.15">
      <c r="C1074" s="61"/>
      <c r="D1074" s="47"/>
      <c r="E1074" s="47"/>
      <c r="F1074" s="47"/>
      <c r="G1074" s="61"/>
    </row>
    <row r="1075" spans="3:7" x14ac:dyDescent="0.15">
      <c r="C1075" s="61"/>
      <c r="D1075" s="47"/>
      <c r="E1075" s="47"/>
      <c r="F1075" s="47"/>
      <c r="G1075" s="61"/>
    </row>
    <row r="1076" spans="3:7" x14ac:dyDescent="0.15">
      <c r="C1076" s="61"/>
      <c r="D1076" s="47"/>
      <c r="E1076" s="47"/>
      <c r="F1076" s="47"/>
      <c r="G1076" s="61"/>
    </row>
    <row r="1077" spans="3:7" x14ac:dyDescent="0.15">
      <c r="C1077" s="61"/>
      <c r="D1077" s="47"/>
      <c r="E1077" s="47"/>
      <c r="F1077" s="47"/>
      <c r="G1077" s="61"/>
    </row>
    <row r="1078" spans="3:7" x14ac:dyDescent="0.15">
      <c r="C1078" s="61"/>
      <c r="D1078" s="47"/>
      <c r="E1078" s="47"/>
      <c r="F1078" s="47"/>
      <c r="G1078" s="61"/>
    </row>
    <row r="1079" spans="3:7" x14ac:dyDescent="0.15">
      <c r="C1079" s="61"/>
      <c r="D1079" s="47"/>
      <c r="E1079" s="47"/>
      <c r="F1079" s="47"/>
      <c r="G1079" s="61"/>
    </row>
    <row r="1080" spans="3:7" x14ac:dyDescent="0.15">
      <c r="C1080" s="61"/>
      <c r="D1080" s="47"/>
      <c r="E1080" s="47"/>
      <c r="F1080" s="47"/>
      <c r="G1080" s="61"/>
    </row>
    <row r="1081" spans="3:7" x14ac:dyDescent="0.15">
      <c r="C1081" s="61"/>
      <c r="D1081" s="47"/>
      <c r="E1081" s="47"/>
      <c r="F1081" s="47"/>
      <c r="G1081" s="61"/>
    </row>
    <row r="1082" spans="3:7" x14ac:dyDescent="0.15">
      <c r="C1082" s="61"/>
      <c r="D1082" s="47"/>
      <c r="E1082" s="47"/>
      <c r="F1082" s="47"/>
      <c r="G1082" s="61"/>
    </row>
    <row r="1083" spans="3:7" x14ac:dyDescent="0.15">
      <c r="C1083" s="61"/>
      <c r="D1083" s="47"/>
      <c r="E1083" s="47"/>
      <c r="F1083" s="47"/>
      <c r="G1083" s="61"/>
    </row>
    <row r="1084" spans="3:7" x14ac:dyDescent="0.15">
      <c r="C1084" s="61"/>
      <c r="D1084" s="47"/>
      <c r="E1084" s="47"/>
      <c r="F1084" s="47"/>
      <c r="G1084" s="61"/>
    </row>
    <row r="1085" spans="3:7" x14ac:dyDescent="0.15">
      <c r="C1085" s="61"/>
      <c r="D1085" s="47"/>
      <c r="E1085" s="47"/>
      <c r="F1085" s="47"/>
      <c r="G1085" s="61"/>
    </row>
    <row r="1086" spans="3:7" x14ac:dyDescent="0.15">
      <c r="C1086" s="61"/>
      <c r="D1086" s="47"/>
      <c r="E1086" s="47"/>
      <c r="F1086" s="47"/>
      <c r="G1086" s="61"/>
    </row>
    <row r="1087" spans="3:7" x14ac:dyDescent="0.15">
      <c r="C1087" s="61"/>
      <c r="D1087" s="47"/>
      <c r="E1087" s="47"/>
      <c r="F1087" s="47"/>
      <c r="G1087" s="61"/>
    </row>
    <row r="1088" spans="3:7" x14ac:dyDescent="0.15">
      <c r="C1088" s="61"/>
      <c r="D1088" s="47"/>
      <c r="E1088" s="47"/>
      <c r="F1088" s="47"/>
      <c r="G1088" s="61"/>
    </row>
    <row r="1089" spans="3:7" x14ac:dyDescent="0.15">
      <c r="C1089" s="61"/>
      <c r="D1089" s="47"/>
      <c r="E1089" s="47"/>
      <c r="F1089" s="47"/>
      <c r="G1089" s="61"/>
    </row>
    <row r="1090" spans="3:7" x14ac:dyDescent="0.15">
      <c r="C1090" s="61"/>
      <c r="D1090" s="47"/>
      <c r="E1090" s="47"/>
      <c r="F1090" s="47"/>
      <c r="G1090" s="61"/>
    </row>
    <row r="1091" spans="3:7" x14ac:dyDescent="0.15">
      <c r="C1091" s="61"/>
      <c r="D1091" s="47"/>
      <c r="E1091" s="47"/>
      <c r="F1091" s="47"/>
      <c r="G1091" s="61"/>
    </row>
    <row r="1092" spans="3:7" x14ac:dyDescent="0.15">
      <c r="C1092" s="61"/>
      <c r="D1092" s="47"/>
      <c r="E1092" s="47"/>
      <c r="F1092" s="47"/>
      <c r="G1092" s="61"/>
    </row>
    <row r="1093" spans="3:7" x14ac:dyDescent="0.15">
      <c r="C1093" s="61"/>
      <c r="D1093" s="47"/>
      <c r="E1093" s="47"/>
      <c r="F1093" s="47"/>
      <c r="G1093" s="61"/>
    </row>
    <row r="1094" spans="3:7" x14ac:dyDescent="0.15">
      <c r="C1094" s="61"/>
      <c r="D1094" s="47"/>
      <c r="E1094" s="47"/>
      <c r="F1094" s="47"/>
      <c r="G1094" s="61"/>
    </row>
    <row r="1095" spans="3:7" x14ac:dyDescent="0.15">
      <c r="C1095" s="61"/>
      <c r="D1095" s="47"/>
      <c r="E1095" s="47"/>
      <c r="F1095" s="47"/>
      <c r="G1095" s="61"/>
    </row>
    <row r="1096" spans="3:7" x14ac:dyDescent="0.15">
      <c r="C1096" s="61"/>
      <c r="D1096" s="47"/>
      <c r="E1096" s="47"/>
      <c r="F1096" s="47"/>
      <c r="G1096" s="61"/>
    </row>
    <row r="1097" spans="3:7" x14ac:dyDescent="0.15">
      <c r="C1097" s="61"/>
      <c r="D1097" s="47"/>
      <c r="E1097" s="47"/>
      <c r="F1097" s="47"/>
      <c r="G1097" s="61"/>
    </row>
    <row r="1098" spans="3:7" x14ac:dyDescent="0.15">
      <c r="C1098" s="61"/>
      <c r="D1098" s="47"/>
      <c r="E1098" s="47"/>
      <c r="F1098" s="47"/>
      <c r="G1098" s="61"/>
    </row>
    <row r="1099" spans="3:7" x14ac:dyDescent="0.15">
      <c r="C1099" s="61"/>
      <c r="D1099" s="47"/>
      <c r="E1099" s="47"/>
      <c r="F1099" s="47"/>
      <c r="G1099" s="61"/>
    </row>
    <row r="1100" spans="3:7" x14ac:dyDescent="0.15">
      <c r="C1100" s="61"/>
      <c r="D1100" s="47"/>
      <c r="E1100" s="47"/>
      <c r="F1100" s="47"/>
      <c r="G1100" s="61"/>
    </row>
    <row r="1101" spans="3:7" x14ac:dyDescent="0.15">
      <c r="C1101" s="61"/>
      <c r="D1101" s="47"/>
      <c r="E1101" s="47"/>
      <c r="F1101" s="47"/>
      <c r="G1101" s="61"/>
    </row>
    <row r="1102" spans="3:7" x14ac:dyDescent="0.15">
      <c r="C1102" s="61"/>
      <c r="D1102" s="47"/>
      <c r="E1102" s="47"/>
      <c r="F1102" s="47"/>
      <c r="G1102" s="61"/>
    </row>
    <row r="1103" spans="3:7" x14ac:dyDescent="0.15">
      <c r="C1103" s="61"/>
      <c r="D1103" s="47"/>
      <c r="E1103" s="47"/>
      <c r="F1103" s="47"/>
      <c r="G1103" s="61"/>
    </row>
    <row r="1104" spans="3:7" x14ac:dyDescent="0.15">
      <c r="C1104" s="61"/>
      <c r="D1104" s="47"/>
      <c r="E1104" s="47"/>
      <c r="F1104" s="47"/>
      <c r="G1104" s="61"/>
    </row>
    <row r="1105" spans="3:7" x14ac:dyDescent="0.15">
      <c r="C1105" s="61"/>
      <c r="D1105" s="47"/>
      <c r="E1105" s="47"/>
      <c r="F1105" s="47"/>
      <c r="G1105" s="61"/>
    </row>
    <row r="1106" spans="3:7" x14ac:dyDescent="0.15">
      <c r="C1106" s="61"/>
      <c r="D1106" s="47"/>
      <c r="E1106" s="47"/>
      <c r="F1106" s="47"/>
      <c r="G1106" s="61"/>
    </row>
    <row r="1107" spans="3:7" x14ac:dyDescent="0.15">
      <c r="C1107" s="61"/>
      <c r="D1107" s="47"/>
      <c r="E1107" s="47"/>
      <c r="F1107" s="47"/>
      <c r="G1107" s="61"/>
    </row>
    <row r="1108" spans="3:7" x14ac:dyDescent="0.15">
      <c r="C1108" s="61"/>
      <c r="D1108" s="47"/>
      <c r="E1108" s="47"/>
      <c r="F1108" s="47"/>
      <c r="G1108" s="61"/>
    </row>
    <row r="1109" spans="3:7" x14ac:dyDescent="0.15">
      <c r="C1109" s="61"/>
      <c r="D1109" s="47"/>
      <c r="E1109" s="47"/>
      <c r="F1109" s="47"/>
      <c r="G1109" s="61"/>
    </row>
    <row r="1110" spans="3:7" x14ac:dyDescent="0.15">
      <c r="C1110" s="61"/>
      <c r="D1110" s="47"/>
      <c r="E1110" s="47"/>
      <c r="F1110" s="47"/>
      <c r="G1110" s="61"/>
    </row>
    <row r="1111" spans="3:7" x14ac:dyDescent="0.15">
      <c r="C1111" s="61"/>
      <c r="D1111" s="47"/>
      <c r="E1111" s="47"/>
      <c r="F1111" s="47"/>
      <c r="G1111" s="61"/>
    </row>
    <row r="1112" spans="3:7" x14ac:dyDescent="0.15">
      <c r="C1112" s="61"/>
      <c r="D1112" s="47"/>
      <c r="E1112" s="47"/>
      <c r="F1112" s="47"/>
      <c r="G1112" s="61"/>
    </row>
    <row r="1113" spans="3:7" x14ac:dyDescent="0.15">
      <c r="C1113" s="61"/>
      <c r="D1113" s="47"/>
      <c r="E1113" s="47"/>
      <c r="F1113" s="47"/>
      <c r="G1113" s="61"/>
    </row>
    <row r="1114" spans="3:7" x14ac:dyDescent="0.15">
      <c r="C1114" s="61"/>
      <c r="D1114" s="47"/>
      <c r="E1114" s="47"/>
      <c r="F1114" s="47"/>
      <c r="G1114" s="61"/>
    </row>
    <row r="1115" spans="3:7" x14ac:dyDescent="0.15">
      <c r="C1115" s="61"/>
      <c r="D1115" s="47"/>
      <c r="E1115" s="47"/>
      <c r="F1115" s="47"/>
      <c r="G1115" s="61"/>
    </row>
    <row r="1116" spans="3:7" x14ac:dyDescent="0.15">
      <c r="C1116" s="61"/>
      <c r="D1116" s="47"/>
      <c r="E1116" s="47"/>
      <c r="F1116" s="47"/>
      <c r="G1116" s="61"/>
    </row>
    <row r="1117" spans="3:7" x14ac:dyDescent="0.15">
      <c r="C1117" s="61"/>
      <c r="D1117" s="47"/>
      <c r="E1117" s="47"/>
      <c r="F1117" s="47"/>
      <c r="G1117" s="61"/>
    </row>
    <row r="1118" spans="3:7" x14ac:dyDescent="0.15">
      <c r="C1118" s="61"/>
      <c r="D1118" s="47"/>
      <c r="E1118" s="47"/>
      <c r="F1118" s="47"/>
      <c r="G1118" s="61"/>
    </row>
    <row r="1119" spans="3:7" x14ac:dyDescent="0.15">
      <c r="C1119" s="61"/>
      <c r="D1119" s="47"/>
      <c r="E1119" s="47"/>
      <c r="F1119" s="47"/>
      <c r="G1119" s="61"/>
    </row>
    <row r="1120" spans="3:7" x14ac:dyDescent="0.15">
      <c r="C1120" s="61"/>
      <c r="D1120" s="47"/>
      <c r="E1120" s="47"/>
      <c r="F1120" s="47"/>
      <c r="G1120" s="61"/>
    </row>
    <row r="1121" spans="3:7" x14ac:dyDescent="0.15">
      <c r="C1121" s="61"/>
      <c r="D1121" s="47"/>
      <c r="E1121" s="47"/>
      <c r="F1121" s="47"/>
      <c r="G1121" s="61"/>
    </row>
    <row r="1122" spans="3:7" x14ac:dyDescent="0.15">
      <c r="C1122" s="61"/>
      <c r="D1122" s="47"/>
      <c r="E1122" s="47"/>
      <c r="F1122" s="47"/>
      <c r="G1122" s="61"/>
    </row>
    <row r="1123" spans="3:7" x14ac:dyDescent="0.15">
      <c r="C1123" s="61"/>
      <c r="D1123" s="47"/>
      <c r="E1123" s="47"/>
      <c r="F1123" s="47"/>
      <c r="G1123" s="61"/>
    </row>
    <row r="1124" spans="3:7" x14ac:dyDescent="0.15">
      <c r="C1124" s="61"/>
      <c r="D1124" s="47"/>
      <c r="E1124" s="47"/>
      <c r="F1124" s="47"/>
      <c r="G1124" s="61"/>
    </row>
    <row r="1125" spans="3:7" x14ac:dyDescent="0.15">
      <c r="C1125" s="61"/>
      <c r="D1125" s="47"/>
      <c r="E1125" s="47"/>
      <c r="F1125" s="47"/>
      <c r="G1125" s="61"/>
    </row>
    <row r="1126" spans="3:7" x14ac:dyDescent="0.15">
      <c r="C1126" s="61"/>
      <c r="D1126" s="47"/>
      <c r="E1126" s="47"/>
      <c r="F1126" s="47"/>
      <c r="G1126" s="61"/>
    </row>
    <row r="1127" spans="3:7" x14ac:dyDescent="0.15">
      <c r="C1127" s="61"/>
      <c r="D1127" s="47"/>
      <c r="E1127" s="47"/>
      <c r="F1127" s="47"/>
      <c r="G1127" s="61"/>
    </row>
    <row r="1128" spans="3:7" x14ac:dyDescent="0.15">
      <c r="C1128" s="61"/>
      <c r="D1128" s="47"/>
      <c r="E1128" s="47"/>
      <c r="F1128" s="47"/>
      <c r="G1128" s="61"/>
    </row>
    <row r="1129" spans="3:7" x14ac:dyDescent="0.15">
      <c r="C1129" s="61"/>
      <c r="D1129" s="47"/>
      <c r="E1129" s="47"/>
      <c r="F1129" s="47"/>
      <c r="G1129" s="61"/>
    </row>
    <row r="1130" spans="3:7" x14ac:dyDescent="0.15">
      <c r="C1130" s="61"/>
      <c r="D1130" s="47"/>
      <c r="E1130" s="47"/>
      <c r="F1130" s="47"/>
      <c r="G1130" s="61"/>
    </row>
    <row r="1131" spans="3:7" x14ac:dyDescent="0.15">
      <c r="C1131" s="61"/>
      <c r="D1131" s="47"/>
      <c r="E1131" s="47"/>
      <c r="F1131" s="47"/>
      <c r="G1131" s="61"/>
    </row>
    <row r="1132" spans="3:7" x14ac:dyDescent="0.15">
      <c r="C1132" s="61"/>
      <c r="D1132" s="47"/>
      <c r="E1132" s="47"/>
      <c r="F1132" s="47"/>
      <c r="G1132" s="61"/>
    </row>
    <row r="1133" spans="3:7" x14ac:dyDescent="0.15">
      <c r="C1133" s="61"/>
      <c r="D1133" s="47"/>
      <c r="E1133" s="47"/>
      <c r="F1133" s="47"/>
      <c r="G1133" s="61"/>
    </row>
    <row r="1134" spans="3:7" x14ac:dyDescent="0.15">
      <c r="C1134" s="61"/>
      <c r="D1134" s="47"/>
      <c r="E1134" s="47"/>
      <c r="F1134" s="47"/>
      <c r="G1134" s="61"/>
    </row>
    <row r="1135" spans="3:7" x14ac:dyDescent="0.15">
      <c r="C1135" s="61"/>
      <c r="D1135" s="47"/>
      <c r="E1135" s="47"/>
      <c r="F1135" s="47"/>
      <c r="G1135" s="61"/>
    </row>
    <row r="1136" spans="3:7" x14ac:dyDescent="0.15">
      <c r="C1136" s="61"/>
      <c r="D1136" s="47"/>
      <c r="E1136" s="47"/>
      <c r="F1136" s="47"/>
      <c r="G1136" s="61"/>
    </row>
    <row r="1137" spans="3:7" x14ac:dyDescent="0.15">
      <c r="C1137" s="61"/>
      <c r="D1137" s="47"/>
      <c r="E1137" s="47"/>
      <c r="F1137" s="47"/>
      <c r="G1137" s="61"/>
    </row>
    <row r="1138" spans="3:7" x14ac:dyDescent="0.15">
      <c r="C1138" s="61"/>
      <c r="D1138" s="47"/>
      <c r="E1138" s="47"/>
      <c r="F1138" s="47"/>
      <c r="G1138" s="61"/>
    </row>
    <row r="1139" spans="3:7" x14ac:dyDescent="0.15">
      <c r="C1139" s="61"/>
      <c r="D1139" s="47"/>
      <c r="E1139" s="47"/>
      <c r="F1139" s="47"/>
      <c r="G1139" s="61"/>
    </row>
    <row r="1140" spans="3:7" x14ac:dyDescent="0.15">
      <c r="C1140" s="61"/>
      <c r="D1140" s="47"/>
      <c r="E1140" s="47"/>
      <c r="F1140" s="47"/>
      <c r="G1140" s="61"/>
    </row>
    <row r="1141" spans="3:7" x14ac:dyDescent="0.15">
      <c r="C1141" s="61"/>
      <c r="D1141" s="47"/>
      <c r="E1141" s="47"/>
      <c r="F1141" s="47"/>
      <c r="G1141" s="61"/>
    </row>
    <row r="1142" spans="3:7" x14ac:dyDescent="0.15">
      <c r="C1142" s="61"/>
      <c r="D1142" s="47"/>
      <c r="E1142" s="47"/>
      <c r="F1142" s="47"/>
      <c r="G1142" s="61"/>
    </row>
    <row r="1143" spans="3:7" x14ac:dyDescent="0.15">
      <c r="C1143" s="61"/>
      <c r="D1143" s="47"/>
      <c r="E1143" s="47"/>
      <c r="F1143" s="47"/>
      <c r="G1143" s="61"/>
    </row>
    <row r="1144" spans="3:7" x14ac:dyDescent="0.15">
      <c r="C1144" s="61"/>
      <c r="D1144" s="47"/>
      <c r="E1144" s="47"/>
      <c r="F1144" s="47"/>
      <c r="G1144" s="61"/>
    </row>
    <row r="1145" spans="3:7" x14ac:dyDescent="0.15">
      <c r="C1145" s="61"/>
      <c r="D1145" s="47"/>
      <c r="E1145" s="47"/>
      <c r="F1145" s="47"/>
      <c r="G1145" s="61"/>
    </row>
    <row r="1146" spans="3:7" x14ac:dyDescent="0.15">
      <c r="C1146" s="61"/>
      <c r="D1146" s="47"/>
      <c r="E1146" s="47"/>
      <c r="F1146" s="47"/>
      <c r="G1146" s="61"/>
    </row>
    <row r="1147" spans="3:7" x14ac:dyDescent="0.15">
      <c r="C1147" s="61"/>
      <c r="D1147" s="47"/>
      <c r="E1147" s="47"/>
      <c r="F1147" s="47"/>
      <c r="G1147" s="61"/>
    </row>
    <row r="1148" spans="3:7" x14ac:dyDescent="0.15">
      <c r="C1148" s="61"/>
      <c r="D1148" s="47"/>
      <c r="E1148" s="47"/>
      <c r="F1148" s="47"/>
      <c r="G1148" s="61"/>
    </row>
    <row r="1149" spans="3:7" x14ac:dyDescent="0.15">
      <c r="C1149" s="61"/>
      <c r="D1149" s="47"/>
      <c r="E1149" s="47"/>
      <c r="F1149" s="47"/>
      <c r="G1149" s="61"/>
    </row>
    <row r="1150" spans="3:7" x14ac:dyDescent="0.15">
      <c r="C1150" s="61"/>
      <c r="D1150" s="47"/>
      <c r="E1150" s="47"/>
      <c r="F1150" s="47"/>
      <c r="G1150" s="61"/>
    </row>
    <row r="1151" spans="3:7" x14ac:dyDescent="0.15">
      <c r="C1151" s="61"/>
      <c r="D1151" s="47"/>
      <c r="E1151" s="47"/>
      <c r="F1151" s="47"/>
      <c r="G1151" s="61"/>
    </row>
    <row r="1152" spans="3:7" x14ac:dyDescent="0.15">
      <c r="C1152" s="61"/>
      <c r="D1152" s="47"/>
      <c r="E1152" s="47"/>
      <c r="F1152" s="47"/>
      <c r="G1152" s="61"/>
    </row>
    <row r="1153" spans="3:7" x14ac:dyDescent="0.15">
      <c r="C1153" s="61"/>
      <c r="D1153" s="47"/>
      <c r="E1153" s="47"/>
      <c r="F1153" s="47"/>
      <c r="G1153" s="61"/>
    </row>
    <row r="1154" spans="3:7" x14ac:dyDescent="0.15">
      <c r="C1154" s="61"/>
      <c r="D1154" s="47"/>
      <c r="E1154" s="47"/>
      <c r="F1154" s="47"/>
      <c r="G1154" s="61"/>
    </row>
    <row r="1155" spans="3:7" x14ac:dyDescent="0.15">
      <c r="C1155" s="61"/>
      <c r="D1155" s="47"/>
      <c r="E1155" s="47"/>
      <c r="F1155" s="47"/>
      <c r="G1155" s="61"/>
    </row>
    <row r="1156" spans="3:7" x14ac:dyDescent="0.15">
      <c r="C1156" s="61"/>
      <c r="D1156" s="47"/>
      <c r="E1156" s="47"/>
      <c r="F1156" s="47"/>
      <c r="G1156" s="61"/>
    </row>
    <row r="1157" spans="3:7" x14ac:dyDescent="0.15">
      <c r="C1157" s="61"/>
      <c r="D1157" s="47"/>
      <c r="E1157" s="47"/>
      <c r="F1157" s="47"/>
      <c r="G1157" s="61"/>
    </row>
    <row r="1158" spans="3:7" x14ac:dyDescent="0.15">
      <c r="C1158" s="61"/>
      <c r="D1158" s="47"/>
      <c r="E1158" s="47"/>
      <c r="F1158" s="47"/>
      <c r="G1158" s="61"/>
    </row>
    <row r="1159" spans="3:7" x14ac:dyDescent="0.15">
      <c r="C1159" s="61"/>
      <c r="D1159" s="47"/>
      <c r="E1159" s="47"/>
      <c r="F1159" s="47"/>
      <c r="G1159" s="61"/>
    </row>
    <row r="1160" spans="3:7" x14ac:dyDescent="0.15">
      <c r="C1160" s="61"/>
      <c r="D1160" s="47"/>
      <c r="E1160" s="47"/>
      <c r="F1160" s="47"/>
      <c r="G1160" s="61"/>
    </row>
    <row r="1161" spans="3:7" x14ac:dyDescent="0.15">
      <c r="C1161" s="61"/>
      <c r="D1161" s="47"/>
      <c r="E1161" s="47"/>
      <c r="F1161" s="47"/>
      <c r="G1161" s="61"/>
    </row>
    <row r="1162" spans="3:7" x14ac:dyDescent="0.15">
      <c r="C1162" s="61"/>
      <c r="D1162" s="47"/>
      <c r="E1162" s="47"/>
      <c r="F1162" s="47"/>
      <c r="G1162" s="61"/>
    </row>
    <row r="1163" spans="3:7" x14ac:dyDescent="0.15">
      <c r="C1163" s="61"/>
      <c r="D1163" s="47"/>
      <c r="E1163" s="47"/>
      <c r="F1163" s="47"/>
      <c r="G1163" s="61"/>
    </row>
    <row r="1164" spans="3:7" x14ac:dyDescent="0.15">
      <c r="C1164" s="61"/>
      <c r="D1164" s="47"/>
      <c r="E1164" s="47"/>
      <c r="F1164" s="47"/>
      <c r="G1164" s="61"/>
    </row>
    <row r="1165" spans="3:7" x14ac:dyDescent="0.15">
      <c r="C1165" s="61"/>
      <c r="D1165" s="47"/>
      <c r="E1165" s="47"/>
      <c r="F1165" s="47"/>
      <c r="G1165" s="61"/>
    </row>
    <row r="1166" spans="3:7" x14ac:dyDescent="0.15">
      <c r="C1166" s="61"/>
      <c r="D1166" s="47"/>
      <c r="E1166" s="47"/>
      <c r="F1166" s="47"/>
      <c r="G1166" s="61"/>
    </row>
    <row r="1167" spans="3:7" x14ac:dyDescent="0.15">
      <c r="C1167" s="61"/>
      <c r="D1167" s="47"/>
      <c r="E1167" s="47"/>
      <c r="F1167" s="47"/>
      <c r="G1167" s="61"/>
    </row>
    <row r="1168" spans="3:7" x14ac:dyDescent="0.15">
      <c r="C1168" s="61"/>
      <c r="D1168" s="47"/>
      <c r="E1168" s="47"/>
      <c r="F1168" s="47"/>
      <c r="G1168" s="61"/>
    </row>
    <row r="1169" spans="3:7" x14ac:dyDescent="0.15">
      <c r="C1169" s="61"/>
      <c r="D1169" s="47"/>
      <c r="E1169" s="47"/>
      <c r="F1169" s="47"/>
      <c r="G1169" s="61"/>
    </row>
    <row r="1170" spans="3:7" x14ac:dyDescent="0.15">
      <c r="C1170" s="61"/>
      <c r="D1170" s="47"/>
      <c r="E1170" s="47"/>
      <c r="F1170" s="47"/>
      <c r="G1170" s="61"/>
    </row>
    <row r="1171" spans="3:7" x14ac:dyDescent="0.15">
      <c r="C1171" s="61"/>
      <c r="D1171" s="47"/>
      <c r="E1171" s="47"/>
      <c r="F1171" s="47"/>
      <c r="G1171" s="61"/>
    </row>
    <row r="1172" spans="3:7" x14ac:dyDescent="0.15">
      <c r="C1172" s="61"/>
      <c r="D1172" s="47"/>
      <c r="E1172" s="47"/>
      <c r="F1172" s="47"/>
      <c r="G1172" s="61"/>
    </row>
    <row r="1173" spans="3:7" x14ac:dyDescent="0.15">
      <c r="C1173" s="61"/>
      <c r="D1173" s="47"/>
      <c r="E1173" s="47"/>
      <c r="F1173" s="47"/>
      <c r="G1173" s="61"/>
    </row>
    <row r="1174" spans="3:7" x14ac:dyDescent="0.15">
      <c r="C1174" s="61"/>
      <c r="D1174" s="47"/>
      <c r="E1174" s="47"/>
      <c r="F1174" s="47"/>
      <c r="G1174" s="61"/>
    </row>
    <row r="1175" spans="3:7" x14ac:dyDescent="0.15">
      <c r="C1175" s="61"/>
      <c r="D1175" s="47"/>
      <c r="E1175" s="47"/>
      <c r="F1175" s="47"/>
      <c r="G1175" s="61"/>
    </row>
    <row r="1176" spans="3:7" x14ac:dyDescent="0.15">
      <c r="C1176" s="61"/>
      <c r="D1176" s="47"/>
      <c r="E1176" s="47"/>
      <c r="F1176" s="47"/>
      <c r="G1176" s="61"/>
    </row>
    <row r="1177" spans="3:7" x14ac:dyDescent="0.15">
      <c r="C1177" s="61"/>
      <c r="D1177" s="47"/>
      <c r="E1177" s="47"/>
      <c r="F1177" s="47"/>
      <c r="G1177" s="61"/>
    </row>
    <row r="1178" spans="3:7" x14ac:dyDescent="0.15">
      <c r="C1178" s="61"/>
      <c r="D1178" s="47"/>
      <c r="E1178" s="47"/>
      <c r="F1178" s="47"/>
      <c r="G1178" s="61"/>
    </row>
    <row r="1179" spans="3:7" x14ac:dyDescent="0.15">
      <c r="C1179" s="61"/>
      <c r="D1179" s="47"/>
      <c r="E1179" s="47"/>
      <c r="F1179" s="47"/>
      <c r="G1179" s="61"/>
    </row>
    <row r="1180" spans="3:7" x14ac:dyDescent="0.15">
      <c r="C1180" s="61"/>
      <c r="D1180" s="47"/>
      <c r="E1180" s="47"/>
      <c r="F1180" s="47"/>
      <c r="G1180" s="61"/>
    </row>
    <row r="1181" spans="3:7" x14ac:dyDescent="0.15">
      <c r="C1181" s="61"/>
      <c r="D1181" s="47"/>
      <c r="E1181" s="47"/>
      <c r="F1181" s="47"/>
      <c r="G1181" s="61"/>
    </row>
    <row r="1182" spans="3:7" x14ac:dyDescent="0.15">
      <c r="C1182" s="61"/>
      <c r="D1182" s="47"/>
      <c r="E1182" s="47"/>
      <c r="F1182" s="47"/>
      <c r="G1182" s="61"/>
    </row>
    <row r="1183" spans="3:7" x14ac:dyDescent="0.15">
      <c r="C1183" s="61"/>
      <c r="D1183" s="47"/>
      <c r="E1183" s="47"/>
      <c r="F1183" s="47"/>
      <c r="G1183" s="61"/>
    </row>
    <row r="1184" spans="3:7" x14ac:dyDescent="0.15">
      <c r="C1184" s="61"/>
      <c r="D1184" s="47"/>
      <c r="E1184" s="47"/>
      <c r="F1184" s="47"/>
      <c r="G1184" s="61"/>
    </row>
    <row r="1185" spans="3:7" x14ac:dyDescent="0.15">
      <c r="C1185" s="61"/>
      <c r="D1185" s="47"/>
      <c r="E1185" s="47"/>
      <c r="F1185" s="47"/>
      <c r="G1185" s="61"/>
    </row>
    <row r="1186" spans="3:7" x14ac:dyDescent="0.15">
      <c r="C1186" s="61"/>
      <c r="D1186" s="47"/>
      <c r="E1186" s="47"/>
      <c r="F1186" s="47"/>
      <c r="G1186" s="61"/>
    </row>
    <row r="1187" spans="3:7" x14ac:dyDescent="0.15">
      <c r="C1187" s="61"/>
      <c r="D1187" s="47"/>
      <c r="E1187" s="47"/>
      <c r="F1187" s="47"/>
      <c r="G1187" s="61"/>
    </row>
    <row r="1188" spans="3:7" x14ac:dyDescent="0.15">
      <c r="C1188" s="61"/>
      <c r="D1188" s="47"/>
      <c r="E1188" s="47"/>
      <c r="F1188" s="47"/>
      <c r="G1188" s="61"/>
    </row>
    <row r="1189" spans="3:7" x14ac:dyDescent="0.15">
      <c r="C1189" s="61"/>
      <c r="D1189" s="47"/>
      <c r="E1189" s="47"/>
      <c r="F1189" s="47"/>
      <c r="G1189" s="61"/>
    </row>
    <row r="1190" spans="3:7" x14ac:dyDescent="0.15">
      <c r="C1190" s="61"/>
      <c r="D1190" s="47"/>
      <c r="E1190" s="47"/>
      <c r="F1190" s="47"/>
      <c r="G1190" s="61"/>
    </row>
    <row r="1191" spans="3:7" x14ac:dyDescent="0.15">
      <c r="C1191" s="61"/>
      <c r="D1191" s="47"/>
      <c r="E1191" s="47"/>
      <c r="F1191" s="47"/>
      <c r="G1191" s="61"/>
    </row>
    <row r="1192" spans="3:7" x14ac:dyDescent="0.15">
      <c r="C1192" s="61"/>
      <c r="D1192" s="47"/>
      <c r="E1192" s="47"/>
      <c r="F1192" s="47"/>
      <c r="G1192" s="61"/>
    </row>
    <row r="1193" spans="3:7" x14ac:dyDescent="0.15">
      <c r="C1193" s="61"/>
      <c r="D1193" s="47"/>
      <c r="E1193" s="47"/>
      <c r="F1193" s="47"/>
      <c r="G1193" s="61"/>
    </row>
    <row r="1194" spans="3:7" x14ac:dyDescent="0.15">
      <c r="C1194" s="61"/>
      <c r="D1194" s="47"/>
      <c r="E1194" s="47"/>
      <c r="F1194" s="47"/>
      <c r="G1194" s="61"/>
    </row>
    <row r="1195" spans="3:7" x14ac:dyDescent="0.15">
      <c r="C1195" s="61"/>
      <c r="D1195" s="47"/>
      <c r="E1195" s="47"/>
      <c r="F1195" s="47"/>
      <c r="G1195" s="61"/>
    </row>
    <row r="1196" spans="3:7" x14ac:dyDescent="0.15">
      <c r="C1196" s="61"/>
      <c r="D1196" s="47"/>
      <c r="E1196" s="47"/>
      <c r="F1196" s="47"/>
      <c r="G1196" s="61"/>
    </row>
    <row r="1197" spans="3:7" x14ac:dyDescent="0.15">
      <c r="C1197" s="61"/>
      <c r="D1197" s="47"/>
      <c r="E1197" s="47"/>
      <c r="F1197" s="47"/>
      <c r="G1197" s="61"/>
    </row>
    <row r="1198" spans="3:7" x14ac:dyDescent="0.15">
      <c r="C1198" s="61"/>
      <c r="D1198" s="47"/>
      <c r="E1198" s="47"/>
      <c r="F1198" s="47"/>
      <c r="G1198" s="61"/>
    </row>
    <row r="1199" spans="3:7" x14ac:dyDescent="0.15">
      <c r="C1199" s="61"/>
      <c r="D1199" s="47"/>
      <c r="E1199" s="47"/>
      <c r="F1199" s="47"/>
      <c r="G1199" s="61"/>
    </row>
    <row r="1200" spans="3:7" x14ac:dyDescent="0.15">
      <c r="C1200" s="61"/>
      <c r="D1200" s="47"/>
      <c r="E1200" s="47"/>
      <c r="F1200" s="47"/>
      <c r="G1200" s="61"/>
    </row>
    <row r="1201" spans="3:7" x14ac:dyDescent="0.15">
      <c r="C1201" s="61"/>
      <c r="D1201" s="47"/>
      <c r="E1201" s="47"/>
      <c r="F1201" s="47"/>
      <c r="G1201" s="61"/>
    </row>
    <row r="1202" spans="3:7" x14ac:dyDescent="0.15">
      <c r="C1202" s="61"/>
      <c r="D1202" s="47"/>
      <c r="E1202" s="47"/>
      <c r="F1202" s="47"/>
      <c r="G1202" s="61"/>
    </row>
    <row r="1203" spans="3:7" x14ac:dyDescent="0.15">
      <c r="C1203" s="61"/>
      <c r="D1203" s="47"/>
      <c r="E1203" s="47"/>
      <c r="F1203" s="47"/>
      <c r="G1203" s="61"/>
    </row>
    <row r="1204" spans="3:7" x14ac:dyDescent="0.15">
      <c r="C1204" s="61"/>
      <c r="D1204" s="47"/>
      <c r="E1204" s="47"/>
      <c r="F1204" s="47"/>
      <c r="G1204" s="61"/>
    </row>
    <row r="1205" spans="3:7" x14ac:dyDescent="0.15">
      <c r="C1205" s="61"/>
      <c r="D1205" s="47"/>
      <c r="E1205" s="47"/>
      <c r="F1205" s="47"/>
      <c r="G1205" s="61"/>
    </row>
    <row r="1206" spans="3:7" x14ac:dyDescent="0.15">
      <c r="C1206" s="61"/>
      <c r="D1206" s="47"/>
      <c r="E1206" s="47"/>
      <c r="F1206" s="47"/>
      <c r="G1206" s="61"/>
    </row>
    <row r="1207" spans="3:7" x14ac:dyDescent="0.15">
      <c r="C1207" s="61"/>
      <c r="D1207" s="47"/>
      <c r="E1207" s="47"/>
      <c r="F1207" s="47"/>
      <c r="G1207" s="61"/>
    </row>
    <row r="1208" spans="3:7" x14ac:dyDescent="0.15">
      <c r="C1208" s="61"/>
      <c r="D1208" s="47"/>
      <c r="E1208" s="47"/>
      <c r="F1208" s="47"/>
      <c r="G1208" s="61"/>
    </row>
    <row r="1209" spans="3:7" x14ac:dyDescent="0.15">
      <c r="C1209" s="61"/>
      <c r="D1209" s="47"/>
      <c r="E1209" s="47"/>
      <c r="F1209" s="47"/>
      <c r="G1209" s="61"/>
    </row>
    <row r="1210" spans="3:7" x14ac:dyDescent="0.15">
      <c r="C1210" s="61"/>
      <c r="D1210" s="47"/>
      <c r="E1210" s="47"/>
      <c r="F1210" s="47"/>
      <c r="G1210" s="61"/>
    </row>
    <row r="1211" spans="3:7" x14ac:dyDescent="0.15">
      <c r="C1211" s="61"/>
      <c r="D1211" s="47"/>
      <c r="E1211" s="47"/>
      <c r="F1211" s="47"/>
      <c r="G1211" s="61"/>
    </row>
    <row r="1212" spans="3:7" x14ac:dyDescent="0.15">
      <c r="C1212" s="61"/>
      <c r="D1212" s="47"/>
      <c r="E1212" s="47"/>
      <c r="F1212" s="47"/>
      <c r="G1212" s="61"/>
    </row>
    <row r="1213" spans="3:7" x14ac:dyDescent="0.15">
      <c r="C1213" s="61"/>
      <c r="D1213" s="47"/>
      <c r="E1213" s="47"/>
      <c r="F1213" s="47"/>
      <c r="G1213" s="61"/>
    </row>
    <row r="1214" spans="3:7" x14ac:dyDescent="0.15">
      <c r="C1214" s="61"/>
      <c r="D1214" s="47"/>
      <c r="E1214" s="47"/>
      <c r="F1214" s="47"/>
      <c r="G1214" s="61"/>
    </row>
    <row r="1215" spans="3:7" x14ac:dyDescent="0.15">
      <c r="C1215" s="61"/>
      <c r="D1215" s="47"/>
      <c r="E1215" s="47"/>
      <c r="F1215" s="47"/>
      <c r="G1215" s="61"/>
    </row>
    <row r="1216" spans="3:7" x14ac:dyDescent="0.15">
      <c r="C1216" s="61"/>
      <c r="D1216" s="47"/>
      <c r="E1216" s="47"/>
      <c r="F1216" s="47"/>
      <c r="G1216" s="61"/>
    </row>
    <row r="1217" spans="3:7" x14ac:dyDescent="0.15">
      <c r="C1217" s="61"/>
      <c r="D1217" s="47"/>
      <c r="E1217" s="47"/>
      <c r="F1217" s="47"/>
      <c r="G1217" s="61"/>
    </row>
    <row r="1218" spans="3:7" x14ac:dyDescent="0.15">
      <c r="C1218" s="61"/>
      <c r="D1218" s="47"/>
      <c r="E1218" s="47"/>
      <c r="F1218" s="47"/>
      <c r="G1218" s="61"/>
    </row>
    <row r="1219" spans="3:7" x14ac:dyDescent="0.15">
      <c r="C1219" s="61"/>
      <c r="D1219" s="47"/>
      <c r="E1219" s="47"/>
      <c r="F1219" s="47"/>
      <c r="G1219" s="61"/>
    </row>
    <row r="1220" spans="3:7" x14ac:dyDescent="0.15">
      <c r="C1220" s="61"/>
      <c r="D1220" s="47"/>
      <c r="E1220" s="47"/>
      <c r="F1220" s="47"/>
      <c r="G1220" s="61"/>
    </row>
    <row r="1221" spans="3:7" x14ac:dyDescent="0.15">
      <c r="C1221" s="61"/>
      <c r="D1221" s="47"/>
      <c r="E1221" s="47"/>
      <c r="F1221" s="47"/>
      <c r="G1221" s="61"/>
    </row>
    <row r="1222" spans="3:7" x14ac:dyDescent="0.15">
      <c r="C1222" s="61"/>
      <c r="D1222" s="47"/>
      <c r="E1222" s="47"/>
      <c r="F1222" s="47"/>
      <c r="G1222" s="61"/>
    </row>
    <row r="1223" spans="3:7" x14ac:dyDescent="0.15">
      <c r="C1223" s="61"/>
      <c r="D1223" s="47"/>
      <c r="E1223" s="47"/>
      <c r="F1223" s="47"/>
      <c r="G1223" s="61"/>
    </row>
    <row r="1224" spans="3:7" x14ac:dyDescent="0.15">
      <c r="C1224" s="61"/>
      <c r="D1224" s="47"/>
      <c r="E1224" s="47"/>
      <c r="F1224" s="47"/>
      <c r="G1224" s="61"/>
    </row>
    <row r="1225" spans="3:7" x14ac:dyDescent="0.15">
      <c r="C1225" s="61"/>
      <c r="D1225" s="47"/>
      <c r="E1225" s="47"/>
      <c r="F1225" s="47"/>
      <c r="G1225" s="61"/>
    </row>
    <row r="1226" spans="3:7" x14ac:dyDescent="0.15">
      <c r="C1226" s="61"/>
      <c r="D1226" s="47"/>
      <c r="E1226" s="47"/>
      <c r="F1226" s="47"/>
      <c r="G1226" s="61"/>
    </row>
  </sheetData>
  <mergeCells count="8">
    <mergeCell ref="C84:G84"/>
    <mergeCell ref="B5:I6"/>
    <mergeCell ref="K5:O5"/>
    <mergeCell ref="B7:B8"/>
    <mergeCell ref="D7:D8"/>
    <mergeCell ref="E7:E8"/>
    <mergeCell ref="F7:F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2019-01-08T06:10:58Z</dcterms:modified>
</cp:coreProperties>
</file>