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35" windowHeight="1215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<sst xmlns="http://schemas.openxmlformats.org/spreadsheetml/2006/main" count="43" uniqueCount="32">
  <si>
    <t>label</t>
  </si>
  <si>
    <t>电流（I）</t>
  </si>
  <si>
    <t>电压（U）</t>
  </si>
  <si>
    <t>功率（P）</t>
  </si>
  <si>
    <t>电阻（R）</t>
  </si>
  <si>
    <t>单个标称电压</t>
  </si>
  <si>
    <t>额定满电电压(V)</t>
  </si>
  <si>
    <t>标称电压(V)</t>
  </si>
  <si>
    <t>额定电压(V)</t>
  </si>
  <si>
    <t>电容容值（F）</t>
  </si>
  <si>
    <t>串联电容数</t>
  </si>
  <si>
    <t>电容组总容值（F）</t>
  </si>
  <si>
    <t>标称容量（J）</t>
  </si>
  <si>
    <t>额定容量（J）</t>
  </si>
  <si>
    <t>12V截止能量(J)</t>
  </si>
  <si>
    <t>累计截止共释放能量</t>
  </si>
  <si>
    <t>No.</t>
  </si>
  <si>
    <t>型号</t>
  </si>
  <si>
    <t>值</t>
  </si>
  <si>
    <t>数量</t>
  </si>
  <si>
    <t>单价</t>
  </si>
  <si>
    <t>总价</t>
  </si>
  <si>
    <t>备注</t>
  </si>
  <si>
    <t>CHV-2R7606R-TW 2.7V60F/100F</t>
  </si>
  <si>
    <t>60F/100F</t>
  </si>
  <si>
    <t>优先推荐国产HCCCAP、台湾CDA、美国伊顿电容</t>
  </si>
  <si>
    <t>BW6101</t>
  </si>
  <si>
    <t>AP2045Q</t>
  </si>
  <si>
    <t>20V 65A</t>
  </si>
  <si>
    <t>为了通用，采用了较大的MOS管</t>
  </si>
  <si>
    <t>TRL251230F10R0E04Z</t>
  </si>
  <si>
    <t>10Ω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</si>
</sst>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176" fontId="0" fillId="0" borderId="0" xfId="0" applyNumberFormat="1">
      <alignment vertical="center"/>
    </xf>
    <xf numFmtId="176" fontId="0" fillId="0" borderId="0" xfId="0" applyNumberFormat="1" applyProtection="1">
      <alignment vertical="center"/>
      <protection locked="0"/>
    </xf>
    <xf numFmtId="20" fontId="0" fillId="0" borderId="0" xfId="0" applyNumberForma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 wrapText="1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HCCCap 100W</a:t>
            </a:r>
            <a:r>
              <a:rPr altLang="en-US"/>
              <a:t>放电测试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电流（I）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Sheet1!$A$2:$A$74</c:f>
              <c:numCache>
                <c:formatCode>h:mm</c:formatCode>
                <c:ptCount val="73"/>
                <c:pt idx="0" c:formatCode="h:mm">
                  <c:v>0.460416666666667</c:v>
                </c:pt>
                <c:pt idx="1" c:formatCode="h:mm">
                  <c:v>0.461111111111111</c:v>
                </c:pt>
                <c:pt idx="2" c:formatCode="h:mm">
                  <c:v>0.461805555555556</c:v>
                </c:pt>
                <c:pt idx="3" c:formatCode="h:mm">
                  <c:v>0.4625</c:v>
                </c:pt>
                <c:pt idx="4" c:formatCode="h:mm">
                  <c:v>0.463194444444444</c:v>
                </c:pt>
                <c:pt idx="5" c:formatCode="h:mm">
                  <c:v>0.463888888888889</c:v>
                </c:pt>
                <c:pt idx="6" c:formatCode="h:mm">
                  <c:v>0.464583333333333</c:v>
                </c:pt>
                <c:pt idx="7" c:formatCode="h:mm">
                  <c:v>0.465277777777778</c:v>
                </c:pt>
                <c:pt idx="8" c:formatCode="h:mm">
                  <c:v>0.465972222222222</c:v>
                </c:pt>
                <c:pt idx="9" c:formatCode="h:mm">
                  <c:v>0.466666666666667</c:v>
                </c:pt>
                <c:pt idx="10" c:formatCode="h:mm">
                  <c:v>0.467361111111111</c:v>
                </c:pt>
                <c:pt idx="11" c:formatCode="h:mm">
                  <c:v>0.468055555555556</c:v>
                </c:pt>
                <c:pt idx="12" c:formatCode="h:mm">
                  <c:v>0.46875</c:v>
                </c:pt>
                <c:pt idx="13" c:formatCode="h:mm">
                  <c:v>0.469444444444444</c:v>
                </c:pt>
                <c:pt idx="14" c:formatCode="h:mm">
                  <c:v>0.470138888888889</c:v>
                </c:pt>
                <c:pt idx="15" c:formatCode="h:mm">
                  <c:v>0.470833333333333</c:v>
                </c:pt>
                <c:pt idx="16" c:formatCode="h:mm">
                  <c:v>0.471527777777778</c:v>
                </c:pt>
                <c:pt idx="17" c:formatCode="h:mm">
                  <c:v>0.472222222222222</c:v>
                </c:pt>
                <c:pt idx="18" c:formatCode="h:mm">
                  <c:v>0.472916666666667</c:v>
                </c:pt>
                <c:pt idx="19" c:formatCode="h:mm">
                  <c:v>0.473611111111111</c:v>
                </c:pt>
                <c:pt idx="20" c:formatCode="h:mm">
                  <c:v>0.474305555555556</c:v>
                </c:pt>
                <c:pt idx="21" c:formatCode="h:mm">
                  <c:v>0.475</c:v>
                </c:pt>
                <c:pt idx="22" c:formatCode="h:mm">
                  <c:v>0.475694444444444</c:v>
                </c:pt>
                <c:pt idx="23" c:formatCode="h:mm">
                  <c:v>0.476388888888889</c:v>
                </c:pt>
                <c:pt idx="24" c:formatCode="h:mm">
                  <c:v>0.477083333333333</c:v>
                </c:pt>
                <c:pt idx="25" c:formatCode="h:mm">
                  <c:v>0.477777777777778</c:v>
                </c:pt>
                <c:pt idx="26" c:formatCode="h:mm">
                  <c:v>0.478472222222222</c:v>
                </c:pt>
                <c:pt idx="27" c:formatCode="h:mm">
                  <c:v>0.479166666666667</c:v>
                </c:pt>
                <c:pt idx="28" c:formatCode="h:mm">
                  <c:v>0.479861111111111</c:v>
                </c:pt>
                <c:pt idx="29" c:formatCode="h:mm">
                  <c:v>0.480555555555556</c:v>
                </c:pt>
                <c:pt idx="30" c:formatCode="h:mm">
                  <c:v>0.48125</c:v>
                </c:pt>
                <c:pt idx="31" c:formatCode="h:mm">
                  <c:v>0.481944444444444</c:v>
                </c:pt>
                <c:pt idx="32" c:formatCode="h:mm">
                  <c:v>0.482638888888889</c:v>
                </c:pt>
                <c:pt idx="33" c:formatCode="h:mm">
                  <c:v>0.483333333333333</c:v>
                </c:pt>
                <c:pt idx="34" c:formatCode="h:mm">
                  <c:v>0.484027777777778</c:v>
                </c:pt>
                <c:pt idx="35" c:formatCode="h:mm">
                  <c:v>0.484722222222222</c:v>
                </c:pt>
                <c:pt idx="36" c:formatCode="h:mm">
                  <c:v>0.485416666666667</c:v>
                </c:pt>
                <c:pt idx="37" c:formatCode="h:mm">
                  <c:v>0.486111111111111</c:v>
                </c:pt>
                <c:pt idx="38" c:formatCode="h:mm">
                  <c:v>0.486805555555556</c:v>
                </c:pt>
                <c:pt idx="39" c:formatCode="h:mm">
                  <c:v>0.4875</c:v>
                </c:pt>
                <c:pt idx="40" c:formatCode="h:mm">
                  <c:v>0.488194444444444</c:v>
                </c:pt>
                <c:pt idx="41" c:formatCode="h:mm">
                  <c:v>0.488888888888889</c:v>
                </c:pt>
                <c:pt idx="42" c:formatCode="h:mm">
                  <c:v>0.489583333333333</c:v>
                </c:pt>
                <c:pt idx="43" c:formatCode="h:mm">
                  <c:v>0.490277777777778</c:v>
                </c:pt>
                <c:pt idx="44" c:formatCode="h:mm">
                  <c:v>0.490972222222222</c:v>
                </c:pt>
                <c:pt idx="45" c:formatCode="h:mm">
                  <c:v>0.491666666666667</c:v>
                </c:pt>
                <c:pt idx="46" c:formatCode="h:mm">
                  <c:v>0.492361111111111</c:v>
                </c:pt>
                <c:pt idx="47" c:formatCode="h:mm">
                  <c:v>0.493055555555556</c:v>
                </c:pt>
                <c:pt idx="48" c:formatCode="h:mm">
                  <c:v>0.49375</c:v>
                </c:pt>
                <c:pt idx="49" c:formatCode="h:mm">
                  <c:v>0.494444444444444</c:v>
                </c:pt>
                <c:pt idx="50" c:formatCode="h:mm">
                  <c:v>0.495138888888889</c:v>
                </c:pt>
                <c:pt idx="51" c:formatCode="h:mm">
                  <c:v>0.495833333333333</c:v>
                </c:pt>
                <c:pt idx="52" c:formatCode="h:mm">
                  <c:v>0.496527777777778</c:v>
                </c:pt>
                <c:pt idx="53" c:formatCode="h:mm">
                  <c:v>0.497222222222222</c:v>
                </c:pt>
                <c:pt idx="54" c:formatCode="h:mm">
                  <c:v>0.497916666666667</c:v>
                </c:pt>
                <c:pt idx="55" c:formatCode="h:mm">
                  <c:v>0.498611111111111</c:v>
                </c:pt>
                <c:pt idx="56" c:formatCode="h:mm">
                  <c:v>0.499305555555556</c:v>
                </c:pt>
                <c:pt idx="57" c:formatCode="h:mm">
                  <c:v>0.5</c:v>
                </c:pt>
                <c:pt idx="58" c:formatCode="h:mm">
                  <c:v>0.500694444444444</c:v>
                </c:pt>
                <c:pt idx="59" c:formatCode="h:mm">
                  <c:v>0.501388888888889</c:v>
                </c:pt>
                <c:pt idx="60" c:formatCode="h:mm">
                  <c:v>0.502083333333333</c:v>
                </c:pt>
                <c:pt idx="61" c:formatCode="h:mm">
                  <c:v>0.502777777777778</c:v>
                </c:pt>
                <c:pt idx="62" c:formatCode="h:mm">
                  <c:v>0.503472222222222</c:v>
                </c:pt>
                <c:pt idx="63" c:formatCode="h:mm">
                  <c:v>0.504166666666667</c:v>
                </c:pt>
                <c:pt idx="64" c:formatCode="h:mm">
                  <c:v>0.504861111111111</c:v>
                </c:pt>
                <c:pt idx="65" c:formatCode="h:mm">
                  <c:v>0.505555555555556</c:v>
                </c:pt>
                <c:pt idx="66" c:formatCode="h:mm">
                  <c:v>0.50625</c:v>
                </c:pt>
                <c:pt idx="67" c:formatCode="h:mm">
                  <c:v>0.506944444444444</c:v>
                </c:pt>
                <c:pt idx="68" c:formatCode="h:mm">
                  <c:v>0.507638888888889</c:v>
                </c:pt>
                <c:pt idx="69" c:formatCode="h:mm">
                  <c:v>0.508333333333333</c:v>
                </c:pt>
                <c:pt idx="70" c:formatCode="h:mm">
                  <c:v>0.509027777777778</c:v>
                </c:pt>
                <c:pt idx="71" c:formatCode="h:mm">
                  <c:v>0.509722222222222</c:v>
                </c:pt>
                <c:pt idx="72" c:formatCode="h:mm">
                  <c:v>0.510416666666667</c:v>
                </c:pt>
              </c:numCache>
            </c:numRef>
          </c:cat>
          <c:val>
            <c:numRef>
              <c:f>Sheet1!$B$2:$B$74</c:f>
              <c:numCache>
                <c:formatCode>General</c:formatCode>
                <c:ptCount val="73"/>
                <c:pt idx="0">
                  <c:v>2.457</c:v>
                </c:pt>
                <c:pt idx="1">
                  <c:v>2.457</c:v>
                </c:pt>
                <c:pt idx="2">
                  <c:v>4.711</c:v>
                </c:pt>
                <c:pt idx="3">
                  <c:v>4.76</c:v>
                </c:pt>
                <c:pt idx="4">
                  <c:v>4.843</c:v>
                </c:pt>
                <c:pt idx="5">
                  <c:v>4.843</c:v>
                </c:pt>
                <c:pt idx="6">
                  <c:v>4.927</c:v>
                </c:pt>
                <c:pt idx="7">
                  <c:v>4.974</c:v>
                </c:pt>
                <c:pt idx="8">
                  <c:v>5.011</c:v>
                </c:pt>
                <c:pt idx="9">
                  <c:v>5.057</c:v>
                </c:pt>
                <c:pt idx="10">
                  <c:v>5.104</c:v>
                </c:pt>
                <c:pt idx="11">
                  <c:v>5.15</c:v>
                </c:pt>
                <c:pt idx="12">
                  <c:v>5.15</c:v>
                </c:pt>
                <c:pt idx="13">
                  <c:v>5.195</c:v>
                </c:pt>
                <c:pt idx="14">
                  <c:v>5.292</c:v>
                </c:pt>
                <c:pt idx="15">
                  <c:v>5.292</c:v>
                </c:pt>
                <c:pt idx="16">
                  <c:v>5.339</c:v>
                </c:pt>
                <c:pt idx="17">
                  <c:v>5.438</c:v>
                </c:pt>
                <c:pt idx="18">
                  <c:v>5.438</c:v>
                </c:pt>
                <c:pt idx="19">
                  <c:v>5.545</c:v>
                </c:pt>
                <c:pt idx="20">
                  <c:v>5.602</c:v>
                </c:pt>
                <c:pt idx="21">
                  <c:v>5.602</c:v>
                </c:pt>
                <c:pt idx="22">
                  <c:v>5.718</c:v>
                </c:pt>
                <c:pt idx="23">
                  <c:v>5.718</c:v>
                </c:pt>
                <c:pt idx="24">
                  <c:v>5.785</c:v>
                </c:pt>
                <c:pt idx="25">
                  <c:v>5.921</c:v>
                </c:pt>
                <c:pt idx="26">
                  <c:v>5.921</c:v>
                </c:pt>
                <c:pt idx="27">
                  <c:v>5.992</c:v>
                </c:pt>
                <c:pt idx="28">
                  <c:v>6.132</c:v>
                </c:pt>
                <c:pt idx="29">
                  <c:v>6.132</c:v>
                </c:pt>
                <c:pt idx="30">
                  <c:v>6.203</c:v>
                </c:pt>
                <c:pt idx="31">
                  <c:v>6.366</c:v>
                </c:pt>
                <c:pt idx="32">
                  <c:v>6.366</c:v>
                </c:pt>
                <c:pt idx="33">
                  <c:v>6.449</c:v>
                </c:pt>
                <c:pt idx="34">
                  <c:v>6.653</c:v>
                </c:pt>
                <c:pt idx="35">
                  <c:v>6.653</c:v>
                </c:pt>
                <c:pt idx="36">
                  <c:v>6.741</c:v>
                </c:pt>
                <c:pt idx="37">
                  <c:v>6.944</c:v>
                </c:pt>
                <c:pt idx="38">
                  <c:v>7.059</c:v>
                </c:pt>
                <c:pt idx="39">
                  <c:v>7.059</c:v>
                </c:pt>
                <c:pt idx="40">
                  <c:v>7.304</c:v>
                </c:pt>
                <c:pt idx="41">
                  <c:v>7.304</c:v>
                </c:pt>
                <c:pt idx="42">
                  <c:v>7.438</c:v>
                </c:pt>
                <c:pt idx="43">
                  <c:v>7.582</c:v>
                </c:pt>
                <c:pt idx="44">
                  <c:v>7.887</c:v>
                </c:pt>
                <c:pt idx="45">
                  <c:v>7.887</c:v>
                </c:pt>
                <c:pt idx="46">
                  <c:v>8.25</c:v>
                </c:pt>
                <c:pt idx="47">
                  <c:v>8.456</c:v>
                </c:pt>
                <c:pt idx="48">
                  <c:v>8.456</c:v>
                </c:pt>
                <c:pt idx="49">
                  <c:v>8.926</c:v>
                </c:pt>
                <c:pt idx="50">
                  <c:v>9.191</c:v>
                </c:pt>
                <c:pt idx="51">
                  <c:v>9.191</c:v>
                </c:pt>
                <c:pt idx="52">
                  <c:v>9.837</c:v>
                </c:pt>
                <c:pt idx="53">
                  <c:v>9.837</c:v>
                </c:pt>
                <c:pt idx="54">
                  <c:v>10.23</c:v>
                </c:pt>
                <c:pt idx="55">
                  <c:v>11.32</c:v>
                </c:pt>
                <c:pt idx="56">
                  <c:v>11.32</c:v>
                </c:pt>
                <c:pt idx="57">
                  <c:v>12.08</c:v>
                </c:pt>
                <c:pt idx="58">
                  <c:v>14.99</c:v>
                </c:pt>
                <c:pt idx="59">
                  <c:v>14.99</c:v>
                </c:pt>
                <c:pt idx="60">
                  <c:v>29.19</c:v>
                </c:pt>
                <c:pt idx="61">
                  <c:v>26.37</c:v>
                </c:pt>
                <c:pt idx="62">
                  <c:v>26.37</c:v>
                </c:pt>
                <c:pt idx="63">
                  <c:v>21.9</c:v>
                </c:pt>
                <c:pt idx="64">
                  <c:v>20.03</c:v>
                </c:pt>
                <c:pt idx="65">
                  <c:v>20.03</c:v>
                </c:pt>
                <c:pt idx="66">
                  <c:v>16.85</c:v>
                </c:pt>
                <c:pt idx="67">
                  <c:v>16.85</c:v>
                </c:pt>
                <c:pt idx="68">
                  <c:v>15.5</c:v>
                </c:pt>
                <c:pt idx="69">
                  <c:v>13.18</c:v>
                </c:pt>
                <c:pt idx="70">
                  <c:v>12.18</c:v>
                </c:pt>
                <c:pt idx="71">
                  <c:v>12.18</c:v>
                </c:pt>
                <c:pt idx="72">
                  <c:v>10.47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电压（U）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Sheet1!$A$2:$A$74</c:f>
              <c:numCache>
                <c:formatCode>h:mm</c:formatCode>
                <c:ptCount val="73"/>
                <c:pt idx="0" c:formatCode="h:mm">
                  <c:v>0.460416666666667</c:v>
                </c:pt>
                <c:pt idx="1" c:formatCode="h:mm">
                  <c:v>0.461111111111111</c:v>
                </c:pt>
                <c:pt idx="2" c:formatCode="h:mm">
                  <c:v>0.461805555555556</c:v>
                </c:pt>
                <c:pt idx="3" c:formatCode="h:mm">
                  <c:v>0.4625</c:v>
                </c:pt>
                <c:pt idx="4" c:formatCode="h:mm">
                  <c:v>0.463194444444444</c:v>
                </c:pt>
                <c:pt idx="5" c:formatCode="h:mm">
                  <c:v>0.463888888888889</c:v>
                </c:pt>
                <c:pt idx="6" c:formatCode="h:mm">
                  <c:v>0.464583333333333</c:v>
                </c:pt>
                <c:pt idx="7" c:formatCode="h:mm">
                  <c:v>0.465277777777778</c:v>
                </c:pt>
                <c:pt idx="8" c:formatCode="h:mm">
                  <c:v>0.465972222222222</c:v>
                </c:pt>
                <c:pt idx="9" c:formatCode="h:mm">
                  <c:v>0.466666666666667</c:v>
                </c:pt>
                <c:pt idx="10" c:formatCode="h:mm">
                  <c:v>0.467361111111111</c:v>
                </c:pt>
                <c:pt idx="11" c:formatCode="h:mm">
                  <c:v>0.468055555555556</c:v>
                </c:pt>
                <c:pt idx="12" c:formatCode="h:mm">
                  <c:v>0.46875</c:v>
                </c:pt>
                <c:pt idx="13" c:formatCode="h:mm">
                  <c:v>0.469444444444444</c:v>
                </c:pt>
                <c:pt idx="14" c:formatCode="h:mm">
                  <c:v>0.470138888888889</c:v>
                </c:pt>
                <c:pt idx="15" c:formatCode="h:mm">
                  <c:v>0.470833333333333</c:v>
                </c:pt>
                <c:pt idx="16" c:formatCode="h:mm">
                  <c:v>0.471527777777778</c:v>
                </c:pt>
                <c:pt idx="17" c:formatCode="h:mm">
                  <c:v>0.472222222222222</c:v>
                </c:pt>
                <c:pt idx="18" c:formatCode="h:mm">
                  <c:v>0.472916666666667</c:v>
                </c:pt>
                <c:pt idx="19" c:formatCode="h:mm">
                  <c:v>0.473611111111111</c:v>
                </c:pt>
                <c:pt idx="20" c:formatCode="h:mm">
                  <c:v>0.474305555555556</c:v>
                </c:pt>
                <c:pt idx="21" c:formatCode="h:mm">
                  <c:v>0.475</c:v>
                </c:pt>
                <c:pt idx="22" c:formatCode="h:mm">
                  <c:v>0.475694444444444</c:v>
                </c:pt>
                <c:pt idx="23" c:formatCode="h:mm">
                  <c:v>0.476388888888889</c:v>
                </c:pt>
                <c:pt idx="24" c:formatCode="h:mm">
                  <c:v>0.477083333333333</c:v>
                </c:pt>
                <c:pt idx="25" c:formatCode="h:mm">
                  <c:v>0.477777777777778</c:v>
                </c:pt>
                <c:pt idx="26" c:formatCode="h:mm">
                  <c:v>0.478472222222222</c:v>
                </c:pt>
                <c:pt idx="27" c:formatCode="h:mm">
                  <c:v>0.479166666666667</c:v>
                </c:pt>
                <c:pt idx="28" c:formatCode="h:mm">
                  <c:v>0.479861111111111</c:v>
                </c:pt>
                <c:pt idx="29" c:formatCode="h:mm">
                  <c:v>0.480555555555556</c:v>
                </c:pt>
                <c:pt idx="30" c:formatCode="h:mm">
                  <c:v>0.48125</c:v>
                </c:pt>
                <c:pt idx="31" c:formatCode="h:mm">
                  <c:v>0.481944444444444</c:v>
                </c:pt>
                <c:pt idx="32" c:formatCode="h:mm">
                  <c:v>0.482638888888889</c:v>
                </c:pt>
                <c:pt idx="33" c:formatCode="h:mm">
                  <c:v>0.483333333333333</c:v>
                </c:pt>
                <c:pt idx="34" c:formatCode="h:mm">
                  <c:v>0.484027777777778</c:v>
                </c:pt>
                <c:pt idx="35" c:formatCode="h:mm">
                  <c:v>0.484722222222222</c:v>
                </c:pt>
                <c:pt idx="36" c:formatCode="h:mm">
                  <c:v>0.485416666666667</c:v>
                </c:pt>
                <c:pt idx="37" c:formatCode="h:mm">
                  <c:v>0.486111111111111</c:v>
                </c:pt>
                <c:pt idx="38" c:formatCode="h:mm">
                  <c:v>0.486805555555556</c:v>
                </c:pt>
                <c:pt idx="39" c:formatCode="h:mm">
                  <c:v>0.4875</c:v>
                </c:pt>
                <c:pt idx="40" c:formatCode="h:mm">
                  <c:v>0.488194444444444</c:v>
                </c:pt>
                <c:pt idx="41" c:formatCode="h:mm">
                  <c:v>0.488888888888889</c:v>
                </c:pt>
                <c:pt idx="42" c:formatCode="h:mm">
                  <c:v>0.489583333333333</c:v>
                </c:pt>
                <c:pt idx="43" c:formatCode="h:mm">
                  <c:v>0.490277777777778</c:v>
                </c:pt>
                <c:pt idx="44" c:formatCode="h:mm">
                  <c:v>0.490972222222222</c:v>
                </c:pt>
                <c:pt idx="45" c:formatCode="h:mm">
                  <c:v>0.491666666666667</c:v>
                </c:pt>
                <c:pt idx="46" c:formatCode="h:mm">
                  <c:v>0.492361111111111</c:v>
                </c:pt>
                <c:pt idx="47" c:formatCode="h:mm">
                  <c:v>0.493055555555556</c:v>
                </c:pt>
                <c:pt idx="48" c:formatCode="h:mm">
                  <c:v>0.49375</c:v>
                </c:pt>
                <c:pt idx="49" c:formatCode="h:mm">
                  <c:v>0.494444444444444</c:v>
                </c:pt>
                <c:pt idx="50" c:formatCode="h:mm">
                  <c:v>0.495138888888889</c:v>
                </c:pt>
                <c:pt idx="51" c:formatCode="h:mm">
                  <c:v>0.495833333333333</c:v>
                </c:pt>
                <c:pt idx="52" c:formatCode="h:mm">
                  <c:v>0.496527777777778</c:v>
                </c:pt>
                <c:pt idx="53" c:formatCode="h:mm">
                  <c:v>0.497222222222222</c:v>
                </c:pt>
                <c:pt idx="54" c:formatCode="h:mm">
                  <c:v>0.497916666666667</c:v>
                </c:pt>
                <c:pt idx="55" c:formatCode="h:mm">
                  <c:v>0.498611111111111</c:v>
                </c:pt>
                <c:pt idx="56" c:formatCode="h:mm">
                  <c:v>0.499305555555556</c:v>
                </c:pt>
                <c:pt idx="57" c:formatCode="h:mm">
                  <c:v>0.5</c:v>
                </c:pt>
                <c:pt idx="58" c:formatCode="h:mm">
                  <c:v>0.500694444444444</c:v>
                </c:pt>
                <c:pt idx="59" c:formatCode="h:mm">
                  <c:v>0.501388888888889</c:v>
                </c:pt>
                <c:pt idx="60" c:formatCode="h:mm">
                  <c:v>0.502083333333333</c:v>
                </c:pt>
                <c:pt idx="61" c:formatCode="h:mm">
                  <c:v>0.502777777777778</c:v>
                </c:pt>
                <c:pt idx="62" c:formatCode="h:mm">
                  <c:v>0.503472222222222</c:v>
                </c:pt>
                <c:pt idx="63" c:formatCode="h:mm">
                  <c:v>0.504166666666667</c:v>
                </c:pt>
                <c:pt idx="64" c:formatCode="h:mm">
                  <c:v>0.504861111111111</c:v>
                </c:pt>
                <c:pt idx="65" c:formatCode="h:mm">
                  <c:v>0.505555555555556</c:v>
                </c:pt>
                <c:pt idx="66" c:formatCode="h:mm">
                  <c:v>0.50625</c:v>
                </c:pt>
                <c:pt idx="67" c:formatCode="h:mm">
                  <c:v>0.506944444444444</c:v>
                </c:pt>
                <c:pt idx="68" c:formatCode="h:mm">
                  <c:v>0.507638888888889</c:v>
                </c:pt>
                <c:pt idx="69" c:formatCode="h:mm">
                  <c:v>0.508333333333333</c:v>
                </c:pt>
                <c:pt idx="70" c:formatCode="h:mm">
                  <c:v>0.509027777777778</c:v>
                </c:pt>
                <c:pt idx="71" c:formatCode="h:mm">
                  <c:v>0.509722222222222</c:v>
                </c:pt>
                <c:pt idx="72" c:formatCode="h:mm">
                  <c:v>0.510416666666667</c:v>
                </c:pt>
              </c:numCache>
            </c:numRef>
          </c:cat>
          <c:val>
            <c:numRef>
              <c:f>Sheet1!$C$2:$C$74</c:f>
              <c:numCache>
                <c:formatCode>General</c:formatCode>
                <c:ptCount val="73"/>
                <c:pt idx="0">
                  <c:v>22.11</c:v>
                </c:pt>
                <c:pt idx="1">
                  <c:v>22.11</c:v>
                </c:pt>
                <c:pt idx="2">
                  <c:v>21.23</c:v>
                </c:pt>
                <c:pt idx="3">
                  <c:v>21.03</c:v>
                </c:pt>
                <c:pt idx="4">
                  <c:v>20.66</c:v>
                </c:pt>
                <c:pt idx="5">
                  <c:v>20.49</c:v>
                </c:pt>
                <c:pt idx="6">
                  <c:v>20.31</c:v>
                </c:pt>
                <c:pt idx="7">
                  <c:v>20.12</c:v>
                </c:pt>
                <c:pt idx="8">
                  <c:v>19.97</c:v>
                </c:pt>
                <c:pt idx="9">
                  <c:v>19.78</c:v>
                </c:pt>
                <c:pt idx="10">
                  <c:v>19.61</c:v>
                </c:pt>
                <c:pt idx="11">
                  <c:v>19.44</c:v>
                </c:pt>
                <c:pt idx="12">
                  <c:v>19.44</c:v>
                </c:pt>
                <c:pt idx="13">
                  <c:v>19.26</c:v>
                </c:pt>
                <c:pt idx="14">
                  <c:v>18.91</c:v>
                </c:pt>
                <c:pt idx="15">
                  <c:v>18.91</c:v>
                </c:pt>
                <c:pt idx="16">
                  <c:v>18.75</c:v>
                </c:pt>
                <c:pt idx="17">
                  <c:v>18.39</c:v>
                </c:pt>
                <c:pt idx="18">
                  <c:v>18.39</c:v>
                </c:pt>
                <c:pt idx="19">
                  <c:v>18.04</c:v>
                </c:pt>
                <c:pt idx="20">
                  <c:v>17.84</c:v>
                </c:pt>
                <c:pt idx="21">
                  <c:v>17.84</c:v>
                </c:pt>
                <c:pt idx="22">
                  <c:v>17.48</c:v>
                </c:pt>
                <c:pt idx="23">
                  <c:v>17.48</c:v>
                </c:pt>
                <c:pt idx="24">
                  <c:v>17.29</c:v>
                </c:pt>
                <c:pt idx="25">
                  <c:v>16.92</c:v>
                </c:pt>
                <c:pt idx="26">
                  <c:v>16.92</c:v>
                </c:pt>
                <c:pt idx="27">
                  <c:v>16.71</c:v>
                </c:pt>
                <c:pt idx="28">
                  <c:v>16.32</c:v>
                </c:pt>
                <c:pt idx="29">
                  <c:v>16.32</c:v>
                </c:pt>
                <c:pt idx="30">
                  <c:v>16.13</c:v>
                </c:pt>
                <c:pt idx="31">
                  <c:v>15.73</c:v>
                </c:pt>
                <c:pt idx="32">
                  <c:v>15.73</c:v>
                </c:pt>
                <c:pt idx="33">
                  <c:v>15.52</c:v>
                </c:pt>
                <c:pt idx="34">
                  <c:v>15.05</c:v>
                </c:pt>
                <c:pt idx="35">
                  <c:v>15.05</c:v>
                </c:pt>
                <c:pt idx="36">
                  <c:v>14.84</c:v>
                </c:pt>
                <c:pt idx="37">
                  <c:v>14.41</c:v>
                </c:pt>
                <c:pt idx="38">
                  <c:v>14.16</c:v>
                </c:pt>
                <c:pt idx="39">
                  <c:v>14.16</c:v>
                </c:pt>
                <c:pt idx="40">
                  <c:v>13.71</c:v>
                </c:pt>
                <c:pt idx="41">
                  <c:v>13.71</c:v>
                </c:pt>
                <c:pt idx="42">
                  <c:v>13.45</c:v>
                </c:pt>
                <c:pt idx="43">
                  <c:v>13.2</c:v>
                </c:pt>
                <c:pt idx="44">
                  <c:v>12.68</c:v>
                </c:pt>
                <c:pt idx="45">
                  <c:v>12.68</c:v>
                </c:pt>
                <c:pt idx="46">
                  <c:v>12.12</c:v>
                </c:pt>
                <c:pt idx="47">
                  <c:v>11.82</c:v>
                </c:pt>
                <c:pt idx="48">
                  <c:v>11.82</c:v>
                </c:pt>
                <c:pt idx="49">
                  <c:v>11.2</c:v>
                </c:pt>
                <c:pt idx="50">
                  <c:v>10.87</c:v>
                </c:pt>
                <c:pt idx="51">
                  <c:v>10.87</c:v>
                </c:pt>
                <c:pt idx="52">
                  <c:v>10.15</c:v>
                </c:pt>
                <c:pt idx="53">
                  <c:v>10.15</c:v>
                </c:pt>
                <c:pt idx="54">
                  <c:v>9.7</c:v>
                </c:pt>
                <c:pt idx="55">
                  <c:v>8.8</c:v>
                </c:pt>
                <c:pt idx="56">
                  <c:v>8.8</c:v>
                </c:pt>
                <c:pt idx="57">
                  <c:v>8.2</c:v>
                </c:pt>
                <c:pt idx="58">
                  <c:v>6.6</c:v>
                </c:pt>
                <c:pt idx="59">
                  <c:v>6.6</c:v>
                </c:pt>
                <c:pt idx="60">
                  <c:v>1</c:v>
                </c:pt>
                <c:pt idx="61">
                  <c:v>0.9</c:v>
                </c:pt>
                <c:pt idx="62">
                  <c:v>0.9</c:v>
                </c:pt>
                <c:pt idx="63">
                  <c:v>0.7</c:v>
                </c:pt>
                <c:pt idx="64">
                  <c:v>0.6</c:v>
                </c:pt>
                <c:pt idx="65">
                  <c:v>0.6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0.4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电阻（R）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Sheet1!$A$2:$A$74</c:f>
              <c:numCache>
                <c:formatCode>h:mm</c:formatCode>
                <c:ptCount val="73"/>
                <c:pt idx="0" c:formatCode="h:mm">
                  <c:v>0.460416666666667</c:v>
                </c:pt>
                <c:pt idx="1" c:formatCode="h:mm">
                  <c:v>0.461111111111111</c:v>
                </c:pt>
                <c:pt idx="2" c:formatCode="h:mm">
                  <c:v>0.461805555555556</c:v>
                </c:pt>
                <c:pt idx="3" c:formatCode="h:mm">
                  <c:v>0.4625</c:v>
                </c:pt>
                <c:pt idx="4" c:formatCode="h:mm">
                  <c:v>0.463194444444444</c:v>
                </c:pt>
                <c:pt idx="5" c:formatCode="h:mm">
                  <c:v>0.463888888888889</c:v>
                </c:pt>
                <c:pt idx="6" c:formatCode="h:mm">
                  <c:v>0.464583333333333</c:v>
                </c:pt>
                <c:pt idx="7" c:formatCode="h:mm">
                  <c:v>0.465277777777778</c:v>
                </c:pt>
                <c:pt idx="8" c:formatCode="h:mm">
                  <c:v>0.465972222222222</c:v>
                </c:pt>
                <c:pt idx="9" c:formatCode="h:mm">
                  <c:v>0.466666666666667</c:v>
                </c:pt>
                <c:pt idx="10" c:formatCode="h:mm">
                  <c:v>0.467361111111111</c:v>
                </c:pt>
                <c:pt idx="11" c:formatCode="h:mm">
                  <c:v>0.468055555555556</c:v>
                </c:pt>
                <c:pt idx="12" c:formatCode="h:mm">
                  <c:v>0.46875</c:v>
                </c:pt>
                <c:pt idx="13" c:formatCode="h:mm">
                  <c:v>0.469444444444444</c:v>
                </c:pt>
                <c:pt idx="14" c:formatCode="h:mm">
                  <c:v>0.470138888888889</c:v>
                </c:pt>
                <c:pt idx="15" c:formatCode="h:mm">
                  <c:v>0.470833333333333</c:v>
                </c:pt>
                <c:pt idx="16" c:formatCode="h:mm">
                  <c:v>0.471527777777778</c:v>
                </c:pt>
                <c:pt idx="17" c:formatCode="h:mm">
                  <c:v>0.472222222222222</c:v>
                </c:pt>
                <c:pt idx="18" c:formatCode="h:mm">
                  <c:v>0.472916666666667</c:v>
                </c:pt>
                <c:pt idx="19" c:formatCode="h:mm">
                  <c:v>0.473611111111111</c:v>
                </c:pt>
                <c:pt idx="20" c:formatCode="h:mm">
                  <c:v>0.474305555555556</c:v>
                </c:pt>
                <c:pt idx="21" c:formatCode="h:mm">
                  <c:v>0.475</c:v>
                </c:pt>
                <c:pt idx="22" c:formatCode="h:mm">
                  <c:v>0.475694444444444</c:v>
                </c:pt>
                <c:pt idx="23" c:formatCode="h:mm">
                  <c:v>0.476388888888889</c:v>
                </c:pt>
                <c:pt idx="24" c:formatCode="h:mm">
                  <c:v>0.477083333333333</c:v>
                </c:pt>
                <c:pt idx="25" c:formatCode="h:mm">
                  <c:v>0.477777777777778</c:v>
                </c:pt>
                <c:pt idx="26" c:formatCode="h:mm">
                  <c:v>0.478472222222222</c:v>
                </c:pt>
                <c:pt idx="27" c:formatCode="h:mm">
                  <c:v>0.479166666666667</c:v>
                </c:pt>
                <c:pt idx="28" c:formatCode="h:mm">
                  <c:v>0.479861111111111</c:v>
                </c:pt>
                <c:pt idx="29" c:formatCode="h:mm">
                  <c:v>0.480555555555556</c:v>
                </c:pt>
                <c:pt idx="30" c:formatCode="h:mm">
                  <c:v>0.48125</c:v>
                </c:pt>
                <c:pt idx="31" c:formatCode="h:mm">
                  <c:v>0.481944444444444</c:v>
                </c:pt>
                <c:pt idx="32" c:formatCode="h:mm">
                  <c:v>0.482638888888889</c:v>
                </c:pt>
                <c:pt idx="33" c:formatCode="h:mm">
                  <c:v>0.483333333333333</c:v>
                </c:pt>
                <c:pt idx="34" c:formatCode="h:mm">
                  <c:v>0.484027777777778</c:v>
                </c:pt>
                <c:pt idx="35" c:formatCode="h:mm">
                  <c:v>0.484722222222222</c:v>
                </c:pt>
                <c:pt idx="36" c:formatCode="h:mm">
                  <c:v>0.485416666666667</c:v>
                </c:pt>
                <c:pt idx="37" c:formatCode="h:mm">
                  <c:v>0.486111111111111</c:v>
                </c:pt>
                <c:pt idx="38" c:formatCode="h:mm">
                  <c:v>0.486805555555556</c:v>
                </c:pt>
                <c:pt idx="39" c:formatCode="h:mm">
                  <c:v>0.4875</c:v>
                </c:pt>
                <c:pt idx="40" c:formatCode="h:mm">
                  <c:v>0.488194444444444</c:v>
                </c:pt>
                <c:pt idx="41" c:formatCode="h:mm">
                  <c:v>0.488888888888889</c:v>
                </c:pt>
                <c:pt idx="42" c:formatCode="h:mm">
                  <c:v>0.489583333333333</c:v>
                </c:pt>
                <c:pt idx="43" c:formatCode="h:mm">
                  <c:v>0.490277777777778</c:v>
                </c:pt>
                <c:pt idx="44" c:formatCode="h:mm">
                  <c:v>0.490972222222222</c:v>
                </c:pt>
                <c:pt idx="45" c:formatCode="h:mm">
                  <c:v>0.491666666666667</c:v>
                </c:pt>
                <c:pt idx="46" c:formatCode="h:mm">
                  <c:v>0.492361111111111</c:v>
                </c:pt>
                <c:pt idx="47" c:formatCode="h:mm">
                  <c:v>0.493055555555556</c:v>
                </c:pt>
                <c:pt idx="48" c:formatCode="h:mm">
                  <c:v>0.49375</c:v>
                </c:pt>
                <c:pt idx="49" c:formatCode="h:mm">
                  <c:v>0.494444444444444</c:v>
                </c:pt>
                <c:pt idx="50" c:formatCode="h:mm">
                  <c:v>0.495138888888889</c:v>
                </c:pt>
                <c:pt idx="51" c:formatCode="h:mm">
                  <c:v>0.495833333333333</c:v>
                </c:pt>
                <c:pt idx="52" c:formatCode="h:mm">
                  <c:v>0.496527777777778</c:v>
                </c:pt>
                <c:pt idx="53" c:formatCode="h:mm">
                  <c:v>0.497222222222222</c:v>
                </c:pt>
                <c:pt idx="54" c:formatCode="h:mm">
                  <c:v>0.497916666666667</c:v>
                </c:pt>
                <c:pt idx="55" c:formatCode="h:mm">
                  <c:v>0.498611111111111</c:v>
                </c:pt>
                <c:pt idx="56" c:formatCode="h:mm">
                  <c:v>0.499305555555556</c:v>
                </c:pt>
                <c:pt idx="57" c:formatCode="h:mm">
                  <c:v>0.5</c:v>
                </c:pt>
                <c:pt idx="58" c:formatCode="h:mm">
                  <c:v>0.500694444444444</c:v>
                </c:pt>
                <c:pt idx="59" c:formatCode="h:mm">
                  <c:v>0.501388888888889</c:v>
                </c:pt>
                <c:pt idx="60" c:formatCode="h:mm">
                  <c:v>0.502083333333333</c:v>
                </c:pt>
                <c:pt idx="61" c:formatCode="h:mm">
                  <c:v>0.502777777777778</c:v>
                </c:pt>
                <c:pt idx="62" c:formatCode="h:mm">
                  <c:v>0.503472222222222</c:v>
                </c:pt>
                <c:pt idx="63" c:formatCode="h:mm">
                  <c:v>0.504166666666667</c:v>
                </c:pt>
                <c:pt idx="64" c:formatCode="h:mm">
                  <c:v>0.504861111111111</c:v>
                </c:pt>
                <c:pt idx="65" c:formatCode="h:mm">
                  <c:v>0.505555555555556</c:v>
                </c:pt>
                <c:pt idx="66" c:formatCode="h:mm">
                  <c:v>0.50625</c:v>
                </c:pt>
                <c:pt idx="67" c:formatCode="h:mm">
                  <c:v>0.506944444444444</c:v>
                </c:pt>
                <c:pt idx="68" c:formatCode="h:mm">
                  <c:v>0.507638888888889</c:v>
                </c:pt>
                <c:pt idx="69" c:formatCode="h:mm">
                  <c:v>0.508333333333333</c:v>
                </c:pt>
                <c:pt idx="70" c:formatCode="h:mm">
                  <c:v>0.509027777777778</c:v>
                </c:pt>
                <c:pt idx="71" c:formatCode="h:mm">
                  <c:v>0.509722222222222</c:v>
                </c:pt>
                <c:pt idx="72" c:formatCode="h:mm">
                  <c:v>0.510416666666667</c:v>
                </c:pt>
              </c:numCache>
            </c:numRef>
          </c:cat>
          <c:val>
            <c:numRef>
              <c:f>Sheet1!$E$2:$E$74</c:f>
              <c:numCache>
                <c:formatCode>General</c:formatCode>
                <c:ptCount val="73"/>
                <c:pt idx="0">
                  <c:v>9</c:v>
                </c:pt>
                <c:pt idx="1">
                  <c:v>9</c:v>
                </c:pt>
                <c:pt idx="2">
                  <c:v>4.5</c:v>
                </c:pt>
                <c:pt idx="3">
                  <c:v>4.4</c:v>
                </c:pt>
                <c:pt idx="4">
                  <c:v>4.2</c:v>
                </c:pt>
                <c:pt idx="5">
                  <c:v>4.1</c:v>
                </c:pt>
                <c:pt idx="6">
                  <c:v>4.1</c:v>
                </c:pt>
                <c:pt idx="7">
                  <c:v>4</c:v>
                </c:pt>
                <c:pt idx="8">
                  <c:v>3.9</c:v>
                </c:pt>
                <c:pt idx="9">
                  <c:v>3.9</c:v>
                </c:pt>
                <c:pt idx="10">
                  <c:v>3.8</c:v>
                </c:pt>
                <c:pt idx="11">
                  <c:v>3.7</c:v>
                </c:pt>
                <c:pt idx="12">
                  <c:v>3.7</c:v>
                </c:pt>
                <c:pt idx="13">
                  <c:v>3.7</c:v>
                </c:pt>
                <c:pt idx="14">
                  <c:v>3.5</c:v>
                </c:pt>
                <c:pt idx="15">
                  <c:v>3.5</c:v>
                </c:pt>
                <c:pt idx="16">
                  <c:v>3.5</c:v>
                </c:pt>
                <c:pt idx="17">
                  <c:v>3.3</c:v>
                </c:pt>
                <c:pt idx="18">
                  <c:v>3.3</c:v>
                </c:pt>
                <c:pt idx="19">
                  <c:v>3.2</c:v>
                </c:pt>
                <c:pt idx="20">
                  <c:v>3.18</c:v>
                </c:pt>
                <c:pt idx="21">
                  <c:v>3.18</c:v>
                </c:pt>
                <c:pt idx="22">
                  <c:v>3</c:v>
                </c:pt>
                <c:pt idx="23">
                  <c:v>2.9</c:v>
                </c:pt>
                <c:pt idx="24">
                  <c:v>2.9</c:v>
                </c:pt>
                <c:pt idx="25">
                  <c:v>2.8</c:v>
                </c:pt>
                <c:pt idx="26">
                  <c:v>2.8</c:v>
                </c:pt>
                <c:pt idx="27">
                  <c:v>2.7</c:v>
                </c:pt>
                <c:pt idx="28">
                  <c:v>2.6</c:v>
                </c:pt>
                <c:pt idx="29">
                  <c:v>2.6</c:v>
                </c:pt>
                <c:pt idx="30">
                  <c:v>2.6</c:v>
                </c:pt>
                <c:pt idx="31">
                  <c:v>2.4</c:v>
                </c:pt>
                <c:pt idx="32">
                  <c:v>2.4</c:v>
                </c:pt>
                <c:pt idx="33">
                  <c:v>2.4</c:v>
                </c:pt>
                <c:pt idx="34">
                  <c:v>2.2</c:v>
                </c:pt>
                <c:pt idx="35">
                  <c:v>2.2</c:v>
                </c:pt>
                <c:pt idx="36">
                  <c:v>2.2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1.8</c:v>
                </c:pt>
                <c:pt idx="41">
                  <c:v>1.8</c:v>
                </c:pt>
                <c:pt idx="42">
                  <c:v>1.8</c:v>
                </c:pt>
                <c:pt idx="43">
                  <c:v>1.7</c:v>
                </c:pt>
                <c:pt idx="44">
                  <c:v>1.6</c:v>
                </c:pt>
                <c:pt idx="45">
                  <c:v>1.6</c:v>
                </c:pt>
                <c:pt idx="46">
                  <c:v>1.4</c:v>
                </c:pt>
                <c:pt idx="47">
                  <c:v>1.39</c:v>
                </c:pt>
                <c:pt idx="48">
                  <c:v>1.39</c:v>
                </c:pt>
                <c:pt idx="49">
                  <c:v>1.2</c:v>
                </c:pt>
                <c:pt idx="50">
                  <c:v>1.18</c:v>
                </c:pt>
                <c:pt idx="51">
                  <c:v>1.18</c:v>
                </c:pt>
                <c:pt idx="52">
                  <c:v>1.03</c:v>
                </c:pt>
                <c:pt idx="53">
                  <c:v>1.03</c:v>
                </c:pt>
                <c:pt idx="54">
                  <c:v>0.9</c:v>
                </c:pt>
                <c:pt idx="55">
                  <c:v>0.7</c:v>
                </c:pt>
                <c:pt idx="56">
                  <c:v>0.7</c:v>
                </c:pt>
                <c:pt idx="57">
                  <c:v>0.6</c:v>
                </c:pt>
                <c:pt idx="58">
                  <c:v>0.4</c:v>
                </c:pt>
                <c:pt idx="59">
                  <c:v>0.4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98014181"/>
        <c:axId val="792019853"/>
      </c:lineChart>
      <c:lineChart>
        <c:grouping val="standard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功率（P）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Sheet1!$D$2:$D$74</c:f>
              <c:numCache>
                <c:formatCode>0.00_ </c:formatCode>
                <c:ptCount val="73"/>
                <c:pt idx="0">
                  <c:v>54.34</c:v>
                </c:pt>
                <c:pt idx="1">
                  <c:v>55.34</c:v>
                </c:pt>
                <c:pt idx="2">
                  <c:v>100</c:v>
                </c:pt>
                <c:pt idx="3">
                  <c:v>100.1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99.9</c:v>
                </c:pt>
                <c:pt idx="51">
                  <c:v>99.9</c:v>
                </c:pt>
                <c:pt idx="52">
                  <c:v>99.9</c:v>
                </c:pt>
                <c:pt idx="53">
                  <c:v>99.9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1591885"/>
        <c:axId val="557183733"/>
      </c:lineChart>
      <c:catAx>
        <c:axId val="89801418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2019853"/>
        <c:crosses val="autoZero"/>
        <c:auto val="1"/>
        <c:lblAlgn val="ctr"/>
        <c:lblOffset val="100"/>
        <c:noMultiLvlLbl val="0"/>
      </c:catAx>
      <c:valAx>
        <c:axId val="7920198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8014181"/>
        <c:crosses val="autoZero"/>
        <c:crossBetween val="between"/>
      </c:valAx>
      <c:catAx>
        <c:axId val="68159188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7183733"/>
        <c:crosses val="autoZero"/>
        <c:auto val="1"/>
        <c:lblAlgn val="ctr"/>
        <c:lblOffset val="100"/>
        <c:noMultiLvlLbl val="0"/>
      </c:catAx>
      <c:valAx>
        <c:axId val="557183733"/>
        <c:scaling>
          <c:orientation val="minMax"/>
        </c:scaling>
        <c:delete val="0"/>
        <c:axPos val="r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1591885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81dc7f5-2642-4b9f-885d-84fec3aea86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40640</xdr:colOff>
      <xdr:row>4</xdr:row>
      <xdr:rowOff>49530</xdr:rowOff>
    </xdr:from>
    <xdr:to>
      <xdr:col>14</xdr:col>
      <xdr:colOff>132715</xdr:colOff>
      <xdr:row>20</xdr:row>
      <xdr:rowOff>49530</xdr:rowOff>
    </xdr:to>
    <xdr:graphicFrame>
      <xdr:nvGraphicFramePr>
        <xdr:cNvPr id="12" name="图表 11"/>
        <xdr:cNvGraphicFramePr/>
      </xdr:nvGraphicFramePr>
      <xdr:xfrm>
        <a:off x="4112260" y="735330"/>
        <a:ext cx="91338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4"/>
  <sheetViews>
    <sheetView tabSelected="1" topLeftCell="C1" workbookViewId="0">
      <selection activeCell="Q21" sqref="Q21"/>
    </sheetView>
  </sheetViews>
  <sheetFormatPr defaultColWidth="8.89166666666667" defaultRowHeight="13.5"/>
  <cols>
    <col min="3" max="3" width="8.975" customWidth="1"/>
    <col min="4" max="4" width="8.89166666666667" style="2"/>
    <col min="7" max="7" width="10.0666666666667" customWidth="1"/>
    <col min="8" max="8" width="11.325" customWidth="1"/>
    <col min="9" max="9" width="26.975" customWidth="1"/>
    <col min="10" max="10" width="15.0666666666667" customWidth="1"/>
    <col min="11" max="11" width="11.6333333333333" customWidth="1"/>
    <col min="12" max="12" width="12.8916666666667" customWidth="1"/>
    <col min="13" max="13" width="13.825" customWidth="1"/>
    <col min="14" max="14" width="16.875" customWidth="1"/>
  </cols>
  <sheetData>
    <row r="1" s="1" customFormat="1" spans="1: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</row>
    <row r="2" spans="1:5">
      <c r="A2" s="4">
        <v>0.460416666666667</v>
      </c>
      <c r="B2">
        <v>2.457</v>
      </c>
      <c r="C2">
        <v>22.11</v>
      </c>
      <c r="D2" s="2">
        <v>54.34</v>
      </c>
      <c r="E2">
        <v>9</v>
      </c>
    </row>
    <row r="3" spans="1:5">
      <c r="A3" s="4">
        <v>0.461111111111111</v>
      </c>
      <c r="B3">
        <v>2.457</v>
      </c>
      <c r="C3">
        <v>22.11</v>
      </c>
      <c r="D3" s="2">
        <v>55.34</v>
      </c>
      <c r="E3">
        <v>9</v>
      </c>
    </row>
    <row r="4" spans="1:5">
      <c r="A4" s="4">
        <v>0.461805555555556</v>
      </c>
      <c r="B4">
        <v>4.711</v>
      </c>
      <c r="C4">
        <v>21.23</v>
      </c>
      <c r="D4" s="2">
        <v>100</v>
      </c>
      <c r="E4">
        <v>4.5</v>
      </c>
    </row>
    <row r="5" spans="1:5">
      <c r="A5" s="4">
        <v>0.4625</v>
      </c>
      <c r="B5">
        <v>4.76</v>
      </c>
      <c r="C5">
        <v>21.03</v>
      </c>
      <c r="D5" s="2">
        <v>100.1</v>
      </c>
      <c r="E5">
        <v>4.4</v>
      </c>
    </row>
    <row r="6" spans="1:5">
      <c r="A6" s="4">
        <v>0.463194444444444</v>
      </c>
      <c r="B6">
        <v>4.843</v>
      </c>
      <c r="C6">
        <v>20.66</v>
      </c>
      <c r="D6" s="2">
        <v>100</v>
      </c>
      <c r="E6">
        <v>4.2</v>
      </c>
    </row>
    <row r="7" spans="1:5">
      <c r="A7" s="4">
        <v>0.463888888888889</v>
      </c>
      <c r="B7">
        <v>4.843</v>
      </c>
      <c r="C7">
        <v>20.49</v>
      </c>
      <c r="D7" s="2">
        <v>100</v>
      </c>
      <c r="E7">
        <v>4.1</v>
      </c>
    </row>
    <row r="8" spans="1:5">
      <c r="A8" s="4">
        <v>0.464583333333333</v>
      </c>
      <c r="B8">
        <v>4.927</v>
      </c>
      <c r="C8">
        <v>20.31</v>
      </c>
      <c r="D8" s="2">
        <v>100</v>
      </c>
      <c r="E8">
        <v>4.1</v>
      </c>
    </row>
    <row r="9" spans="1:5">
      <c r="A9" s="4">
        <v>0.465277777777778</v>
      </c>
      <c r="B9">
        <v>4.974</v>
      </c>
      <c r="C9">
        <v>20.12</v>
      </c>
      <c r="D9" s="2">
        <v>100</v>
      </c>
      <c r="E9">
        <v>4</v>
      </c>
    </row>
    <row r="10" spans="1:5">
      <c r="A10" s="4">
        <v>0.465972222222222</v>
      </c>
      <c r="B10">
        <v>5.011</v>
      </c>
      <c r="C10">
        <v>19.97</v>
      </c>
      <c r="D10" s="2">
        <v>100</v>
      </c>
      <c r="E10">
        <v>3.9</v>
      </c>
    </row>
    <row r="11" spans="1:5">
      <c r="A11" s="4">
        <v>0.466666666666667</v>
      </c>
      <c r="B11">
        <v>5.057</v>
      </c>
      <c r="C11">
        <v>19.78</v>
      </c>
      <c r="D11" s="2">
        <v>100</v>
      </c>
      <c r="E11">
        <v>3.9</v>
      </c>
    </row>
    <row r="12" spans="1:5">
      <c r="A12" s="4">
        <v>0.467361111111111</v>
      </c>
      <c r="B12">
        <v>5.104</v>
      </c>
      <c r="C12">
        <v>19.61</v>
      </c>
      <c r="D12" s="2">
        <v>100</v>
      </c>
      <c r="E12">
        <v>3.8</v>
      </c>
    </row>
    <row r="13" spans="1:5">
      <c r="A13" s="4">
        <v>0.468055555555556</v>
      </c>
      <c r="B13">
        <v>5.15</v>
      </c>
      <c r="C13">
        <v>19.44</v>
      </c>
      <c r="D13" s="2">
        <v>100</v>
      </c>
      <c r="E13">
        <v>3.7</v>
      </c>
    </row>
    <row r="14" spans="1:5">
      <c r="A14" s="4">
        <v>0.46875</v>
      </c>
      <c r="B14">
        <v>5.15</v>
      </c>
      <c r="C14">
        <v>19.44</v>
      </c>
      <c r="D14" s="2">
        <v>100</v>
      </c>
      <c r="E14">
        <v>3.7</v>
      </c>
    </row>
    <row r="15" spans="1:5">
      <c r="A15" s="4">
        <v>0.469444444444444</v>
      </c>
      <c r="B15">
        <v>5.195</v>
      </c>
      <c r="C15">
        <v>19.26</v>
      </c>
      <c r="D15" s="2">
        <v>100</v>
      </c>
      <c r="E15">
        <v>3.7</v>
      </c>
    </row>
    <row r="16" spans="1:5">
      <c r="A16" s="4">
        <v>0.470138888888889</v>
      </c>
      <c r="B16">
        <v>5.292</v>
      </c>
      <c r="C16">
        <v>18.91</v>
      </c>
      <c r="D16" s="2">
        <v>100</v>
      </c>
      <c r="E16">
        <v>3.5</v>
      </c>
    </row>
    <row r="17" spans="1:5">
      <c r="A17" s="4">
        <v>0.470833333333333</v>
      </c>
      <c r="B17">
        <v>5.292</v>
      </c>
      <c r="C17">
        <v>18.91</v>
      </c>
      <c r="D17" s="2">
        <v>100</v>
      </c>
      <c r="E17">
        <v>3.5</v>
      </c>
    </row>
    <row r="18" spans="1:5">
      <c r="A18" s="4">
        <v>0.471527777777778</v>
      </c>
      <c r="B18">
        <v>5.339</v>
      </c>
      <c r="C18">
        <v>18.75</v>
      </c>
      <c r="D18" s="2">
        <v>100</v>
      </c>
      <c r="E18">
        <v>3.5</v>
      </c>
    </row>
    <row r="19" spans="1:5">
      <c r="A19" s="4">
        <v>0.472222222222222</v>
      </c>
      <c r="B19">
        <v>5.438</v>
      </c>
      <c r="C19">
        <v>18.39</v>
      </c>
      <c r="D19" s="2">
        <v>100</v>
      </c>
      <c r="E19">
        <v>3.3</v>
      </c>
    </row>
    <row r="20" spans="1:5">
      <c r="A20" s="4">
        <v>0.472916666666667</v>
      </c>
      <c r="B20">
        <v>5.438</v>
      </c>
      <c r="C20">
        <v>18.39</v>
      </c>
      <c r="D20" s="2">
        <v>100</v>
      </c>
      <c r="E20">
        <v>3.3</v>
      </c>
    </row>
    <row r="21" spans="1:5">
      <c r="A21" s="4">
        <v>0.473611111111111</v>
      </c>
      <c r="B21">
        <v>5.545</v>
      </c>
      <c r="C21">
        <v>18.04</v>
      </c>
      <c r="D21" s="2">
        <v>100</v>
      </c>
      <c r="E21">
        <v>3.2</v>
      </c>
    </row>
    <row r="22" spans="1:5">
      <c r="A22" s="4">
        <v>0.474305555555556</v>
      </c>
      <c r="B22">
        <v>5.602</v>
      </c>
      <c r="C22">
        <v>17.84</v>
      </c>
      <c r="D22" s="2">
        <v>100</v>
      </c>
      <c r="E22">
        <v>3.18</v>
      </c>
    </row>
    <row r="23" spans="1:5">
      <c r="A23" s="4">
        <v>0.475</v>
      </c>
      <c r="B23">
        <v>5.602</v>
      </c>
      <c r="C23">
        <v>17.84</v>
      </c>
      <c r="D23" s="2">
        <v>100</v>
      </c>
      <c r="E23">
        <v>3.18</v>
      </c>
    </row>
    <row r="24" spans="1:5">
      <c r="A24" s="4">
        <v>0.475694444444444</v>
      </c>
      <c r="B24">
        <v>5.718</v>
      </c>
      <c r="C24">
        <v>17.48</v>
      </c>
      <c r="D24" s="2">
        <v>100</v>
      </c>
      <c r="E24">
        <v>3</v>
      </c>
    </row>
    <row r="25" spans="1:5">
      <c r="A25" s="4">
        <v>0.476388888888889</v>
      </c>
      <c r="B25">
        <v>5.718</v>
      </c>
      <c r="C25">
        <v>17.48</v>
      </c>
      <c r="D25" s="2">
        <v>100</v>
      </c>
      <c r="E25">
        <v>2.9</v>
      </c>
    </row>
    <row r="26" spans="1:5">
      <c r="A26" s="4">
        <v>0.477083333333333</v>
      </c>
      <c r="B26">
        <v>5.785</v>
      </c>
      <c r="C26">
        <v>17.29</v>
      </c>
      <c r="D26" s="2">
        <v>100</v>
      </c>
      <c r="E26">
        <v>2.9</v>
      </c>
    </row>
    <row r="27" spans="1:5">
      <c r="A27" s="4">
        <v>0.477777777777778</v>
      </c>
      <c r="B27">
        <v>5.921</v>
      </c>
      <c r="C27">
        <v>16.92</v>
      </c>
      <c r="D27" s="2">
        <v>100</v>
      </c>
      <c r="E27">
        <v>2.8</v>
      </c>
    </row>
    <row r="28" spans="1:5">
      <c r="A28" s="4">
        <v>0.478472222222222</v>
      </c>
      <c r="B28">
        <v>5.921</v>
      </c>
      <c r="C28">
        <v>16.92</v>
      </c>
      <c r="D28" s="2">
        <v>100</v>
      </c>
      <c r="E28">
        <v>2.8</v>
      </c>
    </row>
    <row r="29" spans="1:5">
      <c r="A29" s="4">
        <v>0.479166666666667</v>
      </c>
      <c r="B29">
        <v>5.992</v>
      </c>
      <c r="C29">
        <v>16.71</v>
      </c>
      <c r="D29" s="2">
        <v>100</v>
      </c>
      <c r="E29">
        <v>2.7</v>
      </c>
    </row>
    <row r="30" spans="1:5">
      <c r="A30" s="4">
        <v>0.479861111111111</v>
      </c>
      <c r="B30">
        <v>6.132</v>
      </c>
      <c r="C30">
        <v>16.32</v>
      </c>
      <c r="D30" s="2">
        <v>100</v>
      </c>
      <c r="E30">
        <v>2.6</v>
      </c>
    </row>
    <row r="31" spans="1:5">
      <c r="A31" s="4">
        <v>0.480555555555556</v>
      </c>
      <c r="B31">
        <v>6.132</v>
      </c>
      <c r="C31">
        <v>16.32</v>
      </c>
      <c r="D31" s="2">
        <v>100</v>
      </c>
      <c r="E31">
        <v>2.6</v>
      </c>
    </row>
    <row r="32" spans="1:5">
      <c r="A32" s="4">
        <v>0.48125</v>
      </c>
      <c r="B32">
        <v>6.203</v>
      </c>
      <c r="C32">
        <v>16.13</v>
      </c>
      <c r="D32" s="2">
        <v>100</v>
      </c>
      <c r="E32">
        <v>2.6</v>
      </c>
    </row>
    <row r="33" spans="1:5">
      <c r="A33" s="4">
        <v>0.481944444444444</v>
      </c>
      <c r="B33">
        <v>6.366</v>
      </c>
      <c r="C33">
        <v>15.73</v>
      </c>
      <c r="D33" s="2">
        <v>100</v>
      </c>
      <c r="E33">
        <v>2.4</v>
      </c>
    </row>
    <row r="34" spans="1:5">
      <c r="A34" s="4">
        <v>0.482638888888889</v>
      </c>
      <c r="B34">
        <v>6.366</v>
      </c>
      <c r="C34">
        <v>15.73</v>
      </c>
      <c r="D34" s="2">
        <v>100</v>
      </c>
      <c r="E34">
        <v>2.4</v>
      </c>
    </row>
    <row r="35" spans="1:5">
      <c r="A35" s="4">
        <v>0.483333333333333</v>
      </c>
      <c r="B35">
        <v>6.449</v>
      </c>
      <c r="C35">
        <v>15.52</v>
      </c>
      <c r="D35" s="2">
        <v>100</v>
      </c>
      <c r="E35">
        <v>2.4</v>
      </c>
    </row>
    <row r="36" spans="1:11">
      <c r="A36" s="4">
        <v>0.484027777777778</v>
      </c>
      <c r="B36">
        <v>6.653</v>
      </c>
      <c r="C36">
        <v>15.05</v>
      </c>
      <c r="D36" s="2">
        <v>100</v>
      </c>
      <c r="E36">
        <v>2.2</v>
      </c>
      <c r="H36" s="5" t="s">
        <v>5</v>
      </c>
      <c r="I36" s="5" t="s">
        <v>6</v>
      </c>
      <c r="J36" s="5" t="s">
        <v>7</v>
      </c>
      <c r="K36" s="5" t="s">
        <v>8</v>
      </c>
    </row>
    <row r="37" spans="1:14">
      <c r="A37" s="4">
        <v>0.484722222222222</v>
      </c>
      <c r="B37">
        <v>6.653</v>
      </c>
      <c r="C37">
        <v>15.05</v>
      </c>
      <c r="D37" s="2">
        <v>100</v>
      </c>
      <c r="E37">
        <v>2.2</v>
      </c>
      <c r="H37" s="5">
        <v>2.7</v>
      </c>
      <c r="I37" s="5">
        <v>2.65</v>
      </c>
      <c r="J37" s="5">
        <v>24.3</v>
      </c>
      <c r="K37" s="5">
        <v>23.85</v>
      </c>
      <c r="M37" s="7"/>
      <c r="N37" s="7"/>
    </row>
    <row r="38" spans="1:14">
      <c r="A38" s="4">
        <v>0.485416666666667</v>
      </c>
      <c r="B38">
        <v>6.741</v>
      </c>
      <c r="C38">
        <v>14.84</v>
      </c>
      <c r="D38" s="2">
        <v>100</v>
      </c>
      <c r="E38">
        <v>2.2</v>
      </c>
      <c r="H38" s="6" t="s">
        <v>9</v>
      </c>
      <c r="I38" s="6" t="s">
        <v>10</v>
      </c>
      <c r="J38" s="5" t="s">
        <v>11</v>
      </c>
      <c r="K38" s="5" t="s">
        <v>12</v>
      </c>
      <c r="L38" s="6" t="s">
        <v>13</v>
      </c>
      <c r="M38" s="7" t="s">
        <v>14</v>
      </c>
      <c r="N38" s="7" t="s">
        <v>15</v>
      </c>
    </row>
    <row r="39" spans="1:14">
      <c r="A39" s="4">
        <v>0.486111111111111</v>
      </c>
      <c r="B39">
        <v>6.944</v>
      </c>
      <c r="C39">
        <v>14.41</v>
      </c>
      <c r="D39" s="2">
        <v>100</v>
      </c>
      <c r="E39">
        <v>2</v>
      </c>
      <c r="H39" s="5">
        <v>60</v>
      </c>
      <c r="I39" s="6">
        <v>9</v>
      </c>
      <c r="J39" s="5">
        <f>H39/I39</f>
        <v>6.66666666666667</v>
      </c>
      <c r="K39" s="5">
        <f>0.5*H39*2.7*2.7*9</f>
        <v>1968.3</v>
      </c>
      <c r="L39" s="5">
        <f>0.5*H39*2.65*2.65*9</f>
        <v>1896.075</v>
      </c>
      <c r="M39" s="9">
        <f>0.5*J39*12*12</f>
        <v>480</v>
      </c>
      <c r="N39" s="7">
        <f>L39-M39</f>
        <v>1416.075</v>
      </c>
    </row>
    <row r="40" spans="1:14">
      <c r="A40" s="4">
        <v>0.486805555555556</v>
      </c>
      <c r="B40">
        <v>7.059</v>
      </c>
      <c r="C40">
        <v>14.16</v>
      </c>
      <c r="D40" s="2">
        <v>100</v>
      </c>
      <c r="E40">
        <v>2</v>
      </c>
      <c r="H40" s="5">
        <v>80</v>
      </c>
      <c r="I40" s="6">
        <v>9</v>
      </c>
      <c r="J40" s="5">
        <f>H40/I40</f>
        <v>8.88888888888889</v>
      </c>
      <c r="K40" s="5">
        <f>0.5*H40*2.7*2.7*9</f>
        <v>2624.4</v>
      </c>
      <c r="L40" s="5">
        <f>0.5*H40*2.65*2.65*9</f>
        <v>2528.1</v>
      </c>
      <c r="M40" s="9">
        <f>0.5*J40*12*12</f>
        <v>640</v>
      </c>
      <c r="N40" s="7">
        <f>L40-M40</f>
        <v>1888.1</v>
      </c>
    </row>
    <row r="41" spans="1:14">
      <c r="A41" s="4">
        <v>0.4875</v>
      </c>
      <c r="B41">
        <v>7.059</v>
      </c>
      <c r="C41">
        <v>14.16</v>
      </c>
      <c r="D41" s="2">
        <v>100</v>
      </c>
      <c r="E41">
        <v>2</v>
      </c>
      <c r="H41" s="5">
        <v>100</v>
      </c>
      <c r="I41" s="6">
        <v>9</v>
      </c>
      <c r="J41" s="5">
        <f>H41/I41</f>
        <v>11.1111111111111</v>
      </c>
      <c r="K41" s="5">
        <f>0.5*H41*2.7*2.7*9</f>
        <v>3280.5</v>
      </c>
      <c r="L41" s="5">
        <f>0.5*H41*2.65*2.65*9</f>
        <v>3160.125</v>
      </c>
      <c r="M41" s="9">
        <f>0.5*J41*12*12</f>
        <v>800</v>
      </c>
      <c r="N41" s="7">
        <f>L41-M41</f>
        <v>2360.125</v>
      </c>
    </row>
    <row r="42" spans="1:14">
      <c r="A42" s="4">
        <v>0.488194444444444</v>
      </c>
      <c r="B42">
        <v>7.304</v>
      </c>
      <c r="C42">
        <v>13.71</v>
      </c>
      <c r="D42" s="2">
        <v>100</v>
      </c>
      <c r="E42">
        <v>1.8</v>
      </c>
      <c r="H42" s="5">
        <v>120</v>
      </c>
      <c r="I42" s="6">
        <v>9</v>
      </c>
      <c r="J42" s="5">
        <f>H42/I42</f>
        <v>13.3333333333333</v>
      </c>
      <c r="K42" s="5">
        <f>0.5*H42*2.7*2.7*9</f>
        <v>3936.6</v>
      </c>
      <c r="L42" s="5">
        <f>0.5*H42*2.65*2.65*9</f>
        <v>3792.15</v>
      </c>
      <c r="M42" s="9">
        <f>0.5*J42*12*12</f>
        <v>960</v>
      </c>
      <c r="N42" s="7">
        <f>L42-M42</f>
        <v>2832.15</v>
      </c>
    </row>
    <row r="43" spans="1:14">
      <c r="A43" s="4">
        <v>0.488888888888889</v>
      </c>
      <c r="B43">
        <v>7.304</v>
      </c>
      <c r="C43">
        <v>13.71</v>
      </c>
      <c r="D43" s="2">
        <v>100</v>
      </c>
      <c r="E43">
        <v>1.8</v>
      </c>
      <c r="H43" s="5"/>
      <c r="I43" s="6"/>
      <c r="J43" s="6"/>
      <c r="K43" s="6"/>
      <c r="L43" s="6"/>
      <c r="M43" s="7"/>
      <c r="N43" s="7"/>
    </row>
    <row r="44" spans="1:14">
      <c r="A44" s="4">
        <v>0.489583333333333</v>
      </c>
      <c r="B44">
        <v>7.438</v>
      </c>
      <c r="C44">
        <v>13.45</v>
      </c>
      <c r="D44" s="2">
        <v>100</v>
      </c>
      <c r="E44">
        <v>1.8</v>
      </c>
      <c r="H44" s="6"/>
      <c r="I44" s="6"/>
      <c r="J44" s="6"/>
      <c r="K44" s="6"/>
      <c r="L44" s="6"/>
      <c r="M44" s="7"/>
      <c r="N44" s="7"/>
    </row>
    <row r="45" spans="1:14">
      <c r="A45" s="4">
        <v>0.490277777777778</v>
      </c>
      <c r="B45">
        <v>7.582</v>
      </c>
      <c r="C45">
        <v>13.2</v>
      </c>
      <c r="D45" s="2">
        <v>100</v>
      </c>
      <c r="E45">
        <v>1.7</v>
      </c>
      <c r="H45" s="6"/>
      <c r="I45" s="6"/>
      <c r="J45" s="6"/>
      <c r="K45" s="6"/>
      <c r="L45" s="6"/>
      <c r="M45" s="7"/>
      <c r="N45" s="7"/>
    </row>
    <row r="46" spans="1:11">
      <c r="A46" s="4">
        <v>0.490972222222222</v>
      </c>
      <c r="B46">
        <v>7.887</v>
      </c>
      <c r="C46">
        <v>12.68</v>
      </c>
      <c r="D46" s="2">
        <v>100</v>
      </c>
      <c r="E46">
        <v>1.6</v>
      </c>
      <c r="H46" s="5" t="s">
        <v>5</v>
      </c>
      <c r="I46" s="5" t="s">
        <v>6</v>
      </c>
      <c r="J46" s="5" t="s">
        <v>7</v>
      </c>
      <c r="K46" s="5" t="s">
        <v>8</v>
      </c>
    </row>
    <row r="47" spans="1:14">
      <c r="A47" s="4">
        <v>0.491666666666667</v>
      </c>
      <c r="B47">
        <v>7.887</v>
      </c>
      <c r="C47">
        <v>12.68</v>
      </c>
      <c r="D47" s="2">
        <v>100</v>
      </c>
      <c r="E47">
        <v>1.6</v>
      </c>
      <c r="H47" s="5">
        <v>3</v>
      </c>
      <c r="I47" s="5">
        <v>2.95</v>
      </c>
      <c r="J47" s="5">
        <v>24.3</v>
      </c>
      <c r="K47" s="5">
        <v>23.85</v>
      </c>
      <c r="L47"/>
      <c r="M47" s="7"/>
      <c r="N47" s="7"/>
    </row>
    <row r="48" spans="1:14">
      <c r="A48" s="4">
        <v>0.492361111111111</v>
      </c>
      <c r="B48">
        <v>8.25</v>
      </c>
      <c r="C48">
        <v>12.12</v>
      </c>
      <c r="D48" s="2">
        <v>100</v>
      </c>
      <c r="E48">
        <v>1.4</v>
      </c>
      <c r="H48" s="6" t="s">
        <v>9</v>
      </c>
      <c r="I48" s="6" t="s">
        <v>10</v>
      </c>
      <c r="J48" s="5" t="s">
        <v>11</v>
      </c>
      <c r="K48" s="5" t="s">
        <v>12</v>
      </c>
      <c r="L48" s="6" t="s">
        <v>13</v>
      </c>
      <c r="M48" s="7" t="s">
        <v>14</v>
      </c>
      <c r="N48" s="7" t="s">
        <v>15</v>
      </c>
    </row>
    <row r="49" spans="1:14">
      <c r="A49" s="4">
        <v>0.493055555555556</v>
      </c>
      <c r="B49">
        <v>8.456</v>
      </c>
      <c r="C49">
        <v>11.82</v>
      </c>
      <c r="D49" s="2">
        <v>100</v>
      </c>
      <c r="E49">
        <v>1.39</v>
      </c>
      <c r="H49" s="5">
        <v>60</v>
      </c>
      <c r="I49" s="6">
        <v>9</v>
      </c>
      <c r="J49" s="5">
        <f t="shared" ref="J49:J52" si="0">H49/I49</f>
        <v>6.66666666666667</v>
      </c>
      <c r="K49" s="5">
        <f t="shared" ref="K49:K52" si="1">0.5*H49*2.7*2.7*9</f>
        <v>1968.3</v>
      </c>
      <c r="L49" s="5">
        <f t="shared" ref="L49:L52" si="2">0.5*H49*2.65*2.65*9</f>
        <v>1896.075</v>
      </c>
      <c r="M49" s="9">
        <f t="shared" ref="M49:M52" si="3">0.5*J49*12*12</f>
        <v>480</v>
      </c>
      <c r="N49" s="7">
        <f t="shared" ref="N49:N52" si="4">L49-M49</f>
        <v>1416.075</v>
      </c>
    </row>
    <row r="50" spans="1:14">
      <c r="A50" s="4">
        <v>0.49375</v>
      </c>
      <c r="B50">
        <v>8.456</v>
      </c>
      <c r="C50">
        <v>11.82</v>
      </c>
      <c r="D50" s="2">
        <v>100</v>
      </c>
      <c r="E50">
        <v>1.39</v>
      </c>
      <c r="H50" s="5">
        <v>80</v>
      </c>
      <c r="I50" s="6">
        <v>9</v>
      </c>
      <c r="J50" s="5">
        <f t="shared" si="0"/>
        <v>8.88888888888889</v>
      </c>
      <c r="K50" s="5">
        <f t="shared" si="1"/>
        <v>2624.4</v>
      </c>
      <c r="L50" s="5">
        <f t="shared" si="2"/>
        <v>2528.1</v>
      </c>
      <c r="M50" s="9">
        <f t="shared" si="3"/>
        <v>640</v>
      </c>
      <c r="N50" s="7">
        <f t="shared" si="4"/>
        <v>1888.1</v>
      </c>
    </row>
    <row r="51" spans="1:14">
      <c r="A51" s="4">
        <v>0.494444444444444</v>
      </c>
      <c r="B51">
        <v>8.926</v>
      </c>
      <c r="C51">
        <v>11.2</v>
      </c>
      <c r="D51" s="2">
        <v>100</v>
      </c>
      <c r="E51">
        <v>1.2</v>
      </c>
      <c r="H51" s="5">
        <v>100</v>
      </c>
      <c r="I51" s="6">
        <v>9</v>
      </c>
      <c r="J51" s="5">
        <f t="shared" si="0"/>
        <v>11.1111111111111</v>
      </c>
      <c r="K51" s="5">
        <f t="shared" si="1"/>
        <v>3280.5</v>
      </c>
      <c r="L51" s="5">
        <f t="shared" si="2"/>
        <v>3160.125</v>
      </c>
      <c r="M51" s="9">
        <f t="shared" si="3"/>
        <v>800</v>
      </c>
      <c r="N51" s="7">
        <f t="shared" si="4"/>
        <v>2360.125</v>
      </c>
    </row>
    <row r="52" spans="1:14">
      <c r="A52" s="4">
        <v>0.495138888888889</v>
      </c>
      <c r="B52">
        <v>9.191</v>
      </c>
      <c r="C52">
        <v>10.87</v>
      </c>
      <c r="D52" s="2">
        <v>99.9</v>
      </c>
      <c r="E52">
        <v>1.18</v>
      </c>
      <c r="H52" s="5">
        <v>120</v>
      </c>
      <c r="I52" s="6">
        <v>9</v>
      </c>
      <c r="J52" s="5">
        <f t="shared" si="0"/>
        <v>13.3333333333333</v>
      </c>
      <c r="K52" s="5">
        <f t="shared" si="1"/>
        <v>3936.6</v>
      </c>
      <c r="L52" s="5">
        <f t="shared" si="2"/>
        <v>3792.15</v>
      </c>
      <c r="M52" s="9">
        <f t="shared" si="3"/>
        <v>960</v>
      </c>
      <c r="N52" s="7">
        <f t="shared" si="4"/>
        <v>2832.15</v>
      </c>
    </row>
    <row r="53" spans="1:14">
      <c r="A53" s="4">
        <v>0.495833333333333</v>
      </c>
      <c r="B53">
        <v>9.191</v>
      </c>
      <c r="C53">
        <v>10.87</v>
      </c>
      <c r="D53" s="2">
        <v>99.9</v>
      </c>
      <c r="E53">
        <v>1.18</v>
      </c>
      <c r="H53" s="5"/>
      <c r="I53" s="6"/>
      <c r="J53" s="6"/>
      <c r="K53" s="6"/>
      <c r="L53" s="6"/>
      <c r="M53" s="7"/>
      <c r="N53" s="7"/>
    </row>
    <row r="54" spans="1:12">
      <c r="A54" s="4">
        <v>0.496527777777778</v>
      </c>
      <c r="B54">
        <v>9.837</v>
      </c>
      <c r="C54">
        <v>10.15</v>
      </c>
      <c r="D54" s="2">
        <v>99.9</v>
      </c>
      <c r="E54">
        <v>1.03</v>
      </c>
      <c r="H54" s="7">
        <v>80</v>
      </c>
      <c r="I54" s="7"/>
      <c r="J54" s="7"/>
      <c r="K54" s="7"/>
      <c r="L54" s="7"/>
    </row>
    <row r="55" spans="1:12">
      <c r="A55" s="4">
        <v>0.497222222222222</v>
      </c>
      <c r="B55">
        <v>9.837</v>
      </c>
      <c r="C55">
        <v>10.15</v>
      </c>
      <c r="D55" s="2">
        <v>99.9</v>
      </c>
      <c r="E55">
        <v>1.03</v>
      </c>
      <c r="H55" s="7">
        <v>100</v>
      </c>
      <c r="I55" s="7"/>
      <c r="J55" s="7"/>
      <c r="K55" s="7"/>
      <c r="L55" s="7"/>
    </row>
    <row r="56" spans="1:12">
      <c r="A56" s="4">
        <v>0.497916666666667</v>
      </c>
      <c r="B56">
        <v>10.23</v>
      </c>
      <c r="C56">
        <v>9.7</v>
      </c>
      <c r="D56" s="2">
        <v>0</v>
      </c>
      <c r="E56">
        <v>0.9</v>
      </c>
      <c r="H56" s="7">
        <v>120</v>
      </c>
      <c r="I56" s="7"/>
      <c r="J56" s="7"/>
      <c r="K56" s="7"/>
      <c r="L56" s="7"/>
    </row>
    <row r="57" spans="1:12">
      <c r="A57" s="4">
        <v>0.498611111111111</v>
      </c>
      <c r="B57">
        <v>11.32</v>
      </c>
      <c r="C57">
        <v>8.8</v>
      </c>
      <c r="D57" s="2">
        <v>0</v>
      </c>
      <c r="E57">
        <v>0.7</v>
      </c>
      <c r="H57" s="7">
        <v>50</v>
      </c>
      <c r="I57" s="7"/>
      <c r="J57" s="7"/>
      <c r="K57" s="7"/>
      <c r="L57" s="7"/>
    </row>
    <row r="58" spans="1:12">
      <c r="A58" s="4">
        <v>0.499305555555556</v>
      </c>
      <c r="B58">
        <v>11.32</v>
      </c>
      <c r="C58">
        <v>8.8</v>
      </c>
      <c r="D58" s="2">
        <v>0</v>
      </c>
      <c r="E58">
        <v>0.7</v>
      </c>
      <c r="H58" s="7"/>
      <c r="I58" s="7"/>
      <c r="J58" s="7"/>
      <c r="K58" s="7"/>
      <c r="L58" s="7"/>
    </row>
    <row r="59" spans="1:14">
      <c r="A59" s="4">
        <v>0.5</v>
      </c>
      <c r="B59">
        <v>12.08</v>
      </c>
      <c r="C59">
        <v>8.2</v>
      </c>
      <c r="D59" s="2">
        <v>0</v>
      </c>
      <c r="E59">
        <v>0.6</v>
      </c>
      <c r="H59" s="8" t="s">
        <v>16</v>
      </c>
      <c r="I59" s="8" t="s">
        <v>17</v>
      </c>
      <c r="J59" s="8" t="s">
        <v>18</v>
      </c>
      <c r="K59" s="8" t="s">
        <v>19</v>
      </c>
      <c r="L59" s="10" t="s">
        <v>20</v>
      </c>
      <c r="M59" s="10" t="s">
        <v>21</v>
      </c>
      <c r="N59" s="8" t="s">
        <v>22</v>
      </c>
    </row>
    <row r="60" spans="1:14">
      <c r="A60" s="4">
        <v>0.500694444444444</v>
      </c>
      <c r="B60">
        <v>14.99</v>
      </c>
      <c r="C60">
        <v>6.6</v>
      </c>
      <c r="D60" s="2">
        <v>0</v>
      </c>
      <c r="E60">
        <v>0.4</v>
      </c>
      <c r="H60" s="8">
        <v>1</v>
      </c>
      <c r="I60" s="8" t="s">
        <v>23</v>
      </c>
      <c r="J60" s="8" t="s">
        <v>24</v>
      </c>
      <c r="K60" s="8">
        <v>9</v>
      </c>
      <c r="L60" s="10">
        <v>14</v>
      </c>
      <c r="M60" s="10">
        <f>K60*L60</f>
        <v>126</v>
      </c>
      <c r="N60" s="8" t="s">
        <v>25</v>
      </c>
    </row>
    <row r="61" spans="1:14">
      <c r="A61" s="4">
        <v>0.501388888888889</v>
      </c>
      <c r="B61">
        <v>14.99</v>
      </c>
      <c r="C61">
        <v>6.6</v>
      </c>
      <c r="D61" s="2">
        <v>0</v>
      </c>
      <c r="E61">
        <v>0.4</v>
      </c>
      <c r="H61" s="8">
        <v>2</v>
      </c>
      <c r="I61" s="8" t="s">
        <v>26</v>
      </c>
      <c r="J61" s="8"/>
      <c r="K61" s="8">
        <v>9</v>
      </c>
      <c r="L61" s="8">
        <v>1</v>
      </c>
      <c r="M61" s="10">
        <f>K61*L61</f>
        <v>9</v>
      </c>
      <c r="N61" s="8"/>
    </row>
    <row r="62" spans="1:14">
      <c r="A62" s="4">
        <v>0.502083333333333</v>
      </c>
      <c r="B62">
        <v>29.19</v>
      </c>
      <c r="C62">
        <v>1</v>
      </c>
      <c r="D62" s="2">
        <v>0</v>
      </c>
      <c r="E62">
        <v>0</v>
      </c>
      <c r="H62" s="8">
        <v>3</v>
      </c>
      <c r="I62" s="8" t="s">
        <v>27</v>
      </c>
      <c r="J62" s="8" t="s">
        <v>28</v>
      </c>
      <c r="K62" s="8">
        <v>9</v>
      </c>
      <c r="L62" s="10">
        <v>0.5</v>
      </c>
      <c r="M62" s="10">
        <f>K62*L62</f>
        <v>4.5</v>
      </c>
      <c r="N62" s="8" t="s">
        <v>29</v>
      </c>
    </row>
    <row r="63" spans="1:14">
      <c r="A63" s="4">
        <v>0.502777777777778</v>
      </c>
      <c r="B63">
        <v>26.37</v>
      </c>
      <c r="C63">
        <v>0.9</v>
      </c>
      <c r="D63" s="2">
        <v>0</v>
      </c>
      <c r="E63">
        <v>0</v>
      </c>
      <c r="H63" s="8">
        <v>4</v>
      </c>
      <c r="I63" s="8" t="s">
        <v>30</v>
      </c>
      <c r="J63" s="8" t="s">
        <v>31</v>
      </c>
      <c r="K63" s="8">
        <v>36</v>
      </c>
      <c r="L63" s="10">
        <v>0.04</v>
      </c>
      <c r="M63" s="10">
        <f>K63*L63</f>
        <v>1.44</v>
      </c>
      <c r="N63" s="8"/>
    </row>
    <row r="64" spans="1:14">
      <c r="A64" s="4">
        <v>0.503472222222222</v>
      </c>
      <c r="B64">
        <v>26.37</v>
      </c>
      <c r="C64">
        <v>0.9</v>
      </c>
      <c r="D64" s="2">
        <v>0</v>
      </c>
      <c r="E64">
        <v>0</v>
      </c>
      <c r="H64" s="8"/>
      <c r="I64" s="8"/>
      <c r="J64" s="8"/>
      <c r="K64" s="8"/>
      <c r="L64" s="10"/>
      <c r="M64" s="10">
        <f ca="1">SUM(M60:M64)</f>
        <v>140.94</v>
      </c>
      <c r="N64" s="8"/>
    </row>
    <row r="65" spans="1:14">
      <c r="A65" s="4">
        <v>0.504166666666667</v>
      </c>
      <c r="B65">
        <v>21.9</v>
      </c>
      <c r="C65">
        <v>0.7</v>
      </c>
      <c r="D65" s="2">
        <v>0</v>
      </c>
      <c r="E65">
        <v>0</v>
      </c>
      <c r="H65" s="10"/>
      <c r="I65" s="10"/>
      <c r="J65" s="10"/>
      <c r="K65" s="10"/>
      <c r="L65" s="10"/>
      <c r="N65" s="10"/>
    </row>
    <row r="66" spans="1:5">
      <c r="A66" s="4">
        <v>0.504861111111111</v>
      </c>
      <c r="B66">
        <v>20.03</v>
      </c>
      <c r="C66">
        <v>0.6</v>
      </c>
      <c r="D66" s="2">
        <v>0</v>
      </c>
      <c r="E66">
        <v>0</v>
      </c>
    </row>
    <row r="67" spans="1:5">
      <c r="A67" s="4">
        <v>0.505555555555556</v>
      </c>
      <c r="B67">
        <v>20.03</v>
      </c>
      <c r="C67">
        <v>0.6</v>
      </c>
      <c r="D67" s="2">
        <v>0</v>
      </c>
      <c r="E67">
        <v>0</v>
      </c>
    </row>
    <row r="68" spans="1:5">
      <c r="A68" s="4">
        <v>0.50625</v>
      </c>
      <c r="B68">
        <v>16.85</v>
      </c>
      <c r="C68">
        <v>0.5</v>
      </c>
      <c r="D68" s="2">
        <v>0</v>
      </c>
      <c r="E68">
        <v>0</v>
      </c>
    </row>
    <row r="69" spans="1:5">
      <c r="A69" s="4">
        <v>0.506944444444444</v>
      </c>
      <c r="B69">
        <v>16.85</v>
      </c>
      <c r="C69">
        <v>0.5</v>
      </c>
      <c r="D69" s="2">
        <v>0</v>
      </c>
      <c r="E69">
        <v>0</v>
      </c>
    </row>
    <row r="70" spans="1:5">
      <c r="A70" s="4">
        <v>0.507638888888889</v>
      </c>
      <c r="B70">
        <v>15.5</v>
      </c>
      <c r="C70">
        <v>0.5</v>
      </c>
      <c r="D70" s="2">
        <v>0</v>
      </c>
      <c r="E70">
        <v>0</v>
      </c>
    </row>
    <row r="71" spans="1:5">
      <c r="A71" s="4">
        <v>0.508333333333333</v>
      </c>
      <c r="B71">
        <v>13.18</v>
      </c>
      <c r="C71">
        <v>0.4</v>
      </c>
      <c r="D71" s="2">
        <v>0</v>
      </c>
      <c r="E71">
        <v>0</v>
      </c>
    </row>
    <row r="72" spans="1:5">
      <c r="A72" s="4">
        <v>0.509027777777778</v>
      </c>
      <c r="B72">
        <v>12.18</v>
      </c>
      <c r="C72">
        <v>0.3</v>
      </c>
      <c r="D72" s="2">
        <v>0</v>
      </c>
      <c r="E72">
        <v>0</v>
      </c>
    </row>
    <row r="73" spans="1:5">
      <c r="A73" s="4">
        <v>0.509722222222222</v>
      </c>
      <c r="B73">
        <v>12.18</v>
      </c>
      <c r="C73">
        <v>0.3</v>
      </c>
      <c r="D73" s="2">
        <v>0</v>
      </c>
      <c r="E73">
        <v>0</v>
      </c>
    </row>
    <row r="74" spans="1:5">
      <c r="A74" s="4">
        <v>0.510416666666667</v>
      </c>
      <c r="B74">
        <v>10.47</v>
      </c>
      <c r="C74">
        <v>0.3</v>
      </c>
      <c r="D74" s="2">
        <v>0</v>
      </c>
      <c r="E74">
        <v>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</dc:creator>
  <cp:lastModifiedBy>kily</cp:lastModifiedBy>
  <dcterms:created xsi:type="dcterms:W3CDTF">2025-03-09T20:23:00Z</dcterms:created>
  <dcterms:modified xsi:type="dcterms:W3CDTF">2025-03-10T19:05:41Z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86DC9B4DFDFE4F30A73793CF6E2297FE_11</vt:lpwstr>
  </property>
  <property fmtid="{D5CDD505-2E9C-101B-9397-08002B2CF9AE}" pid="3" name="KSOProductBuildVer">
    <vt:lpwstr>2052-12.1.0.20305</vt:lpwstr>
  </property>
</Properties>
</file>