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s10\OneDrive\바탕 화면\@수련회_최신문서_20250814\@2026년 전달 문서(메뉴얼포함)_20251017\"/>
    </mc:Choice>
  </mc:AlternateContent>
  <xr:revisionPtr revIDLastSave="0" documentId="13_ncr:1_{0E3077AB-1454-418A-824E-A0958E1FA17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조편성" sheetId="3" state="hidden" r:id="rId1"/>
    <sheet name="1.예산&amp;결산" sheetId="11" r:id="rId2"/>
    <sheet name="2.영수증" sheetId="7" r:id="rId3"/>
    <sheet name="3.엔젤헌금목록" sheetId="12" r:id="rId4"/>
    <sheet name="4.수련회 준비하기 " sheetId="13" r:id="rId5"/>
    <sheet name="5.수련회 할일" sheetId="14" r:id="rId6"/>
    <sheet name="6. 수련회 이후 할일 " sheetId="15" r:id="rId7"/>
  </sheets>
  <definedNames>
    <definedName name="_xlnm.Print_Area" localSheetId="2">'2.영수증'!$A$1:$AL$11</definedName>
    <definedName name="개인수입기록" localSheetId="2">#REF!</definedName>
    <definedName name="개인수입기록">#REF!</definedName>
    <definedName name="ㅁㄴㅇ">#REF!</definedName>
    <definedName name="명단" localSheetId="2">OFFSET(#REF!,0,0,COUNTA(#REF!),1)</definedName>
    <definedName name="명단">OFFSET(#REF!,0,0,COUNTA(#REF!),1)</definedName>
    <definedName name="수입데이터" localSheetId="2">OFFSET(#REF!,0,0,50000,12)</definedName>
    <definedName name="수입데이터">OFFSET(#REF!,0,0,50000,12)</definedName>
    <definedName name="수입분류" localSheetId="2">#REF!</definedName>
    <definedName name="수입분류">#REF!</definedName>
    <definedName name="수입전체" localSheetId="2">OFFSET(#REF!,0,0,50000,12)</definedName>
    <definedName name="수입전체">OFFSET(#REF!,0,0,50000,12)</definedName>
    <definedName name="슬라이서_위원회1">#N/A</definedName>
    <definedName name="슬라이서_주차">#N/A</definedName>
    <definedName name="예산집행현황">#REF!</definedName>
    <definedName name="일련번호" localSheetId="2">#REF!</definedName>
    <definedName name="일련번호">#REF!</definedName>
    <definedName name="지출데이터" localSheetId="2">OFFSET(#REF!,0,0,50000,13)</definedName>
    <definedName name="지출데이터">OFFSET(#REF!,0,0,50000,13)</definedName>
    <definedName name="지출분류" localSheetId="2">#REF!</definedName>
    <definedName name="지출분류">#REF!</definedName>
    <definedName name="항목수입" localSheetId="2">OFFSET(INDEX('2.영수증'!수입분류,'2.영수증'!항목열수입),1,0,COUNTA(INDEX(#REF!,,'2.영수증'!항목열수입)),1)</definedName>
    <definedName name="항목수입">OFFSET(INDEX(수입분류,항목열수입),1,0,COUNTA(INDEX(#REF!,,항목열수입)),1)</definedName>
    <definedName name="항목열수입" localSheetId="2">MATCH(#REF!,'2.영수증'!수입분류,0)</definedName>
    <definedName name="항목열수입">MATCH(#REF!,수입분류,0)</definedName>
    <definedName name="항목열지출" localSheetId="2">MATCH(#REF!,'2.영수증'!지출분류,0)</definedName>
    <definedName name="항목열지출">MATCH(#REF!,지출분류,0)</definedName>
    <definedName name="항목지출" localSheetId="2">OFFSET(INDEX('2.영수증'!지출분류,'2.영수증'!항목열지출),1,0,COUNTA(INDEX(#REF!,,'2.영수증'!항목열지출)),1)</definedName>
    <definedName name="항목지출">OFFSET(INDEX(지출분류,항목열지출),1,0,COUNTA(INDEX(#REF!,,항목열지출)),1)</definedName>
    <definedName name="회계구분" localSheetId="2">#REF!</definedName>
    <definedName name="회계구분">#REF!</definedName>
  </definedNames>
  <calcPr calcId="181029"/>
</workbook>
</file>

<file path=xl/calcChain.xml><?xml version="1.0" encoding="utf-8"?>
<calcChain xmlns="http://schemas.openxmlformats.org/spreadsheetml/2006/main">
  <c r="C23" i="12" l="1"/>
  <c r="U615" i="7"/>
  <c r="D19" i="11"/>
  <c r="C19" i="11"/>
  <c r="T314" i="7"/>
  <c r="T553" i="7"/>
  <c r="D23" i="12" l="1"/>
  <c r="T253" i="7"/>
  <c r="T127" i="7"/>
  <c r="T10" i="7"/>
  <c r="T498" i="7" l="1"/>
  <c r="T438" i="7"/>
  <c r="T378" i="7"/>
  <c r="T193" i="7"/>
  <c r="E19" i="11" l="1"/>
  <c r="E7" i="11"/>
  <c r="D7" i="11"/>
  <c r="C7" i="11"/>
  <c r="C20" i="11" l="1"/>
  <c r="D20" i="11"/>
  <c r="E20" i="11"/>
</calcChain>
</file>

<file path=xl/sharedStrings.xml><?xml version="1.0" encoding="utf-8"?>
<sst xmlns="http://schemas.openxmlformats.org/spreadsheetml/2006/main" count="234" uniqueCount="170">
  <si>
    <t>정철주</t>
    <phoneticPr fontId="1" type="noConversion"/>
  </si>
  <si>
    <t>박인향</t>
    <phoneticPr fontId="1" type="noConversion"/>
  </si>
  <si>
    <t>백서영</t>
    <phoneticPr fontId="1" type="noConversion"/>
  </si>
  <si>
    <t>김인동</t>
    <phoneticPr fontId="1" type="noConversion"/>
  </si>
  <si>
    <t>윤영석</t>
    <phoneticPr fontId="1" type="noConversion"/>
  </si>
  <si>
    <t>오은정</t>
    <phoneticPr fontId="1" type="noConversion"/>
  </si>
  <si>
    <t>김동주</t>
    <phoneticPr fontId="1" type="noConversion"/>
  </si>
  <si>
    <t>임효선</t>
    <phoneticPr fontId="1" type="noConversion"/>
  </si>
  <si>
    <t>임규배</t>
    <phoneticPr fontId="1" type="noConversion"/>
  </si>
  <si>
    <t>김성구</t>
    <phoneticPr fontId="1" type="noConversion"/>
  </si>
  <si>
    <t>한재호</t>
    <phoneticPr fontId="1" type="noConversion"/>
  </si>
  <si>
    <t>임효정</t>
    <phoneticPr fontId="1" type="noConversion"/>
  </si>
  <si>
    <t>김진태</t>
    <phoneticPr fontId="1" type="noConversion"/>
  </si>
  <si>
    <t>김선미</t>
    <phoneticPr fontId="1" type="noConversion"/>
  </si>
  <si>
    <t>최지현</t>
    <phoneticPr fontId="1" type="noConversion"/>
  </si>
  <si>
    <t>조길환</t>
    <phoneticPr fontId="1" type="noConversion"/>
  </si>
  <si>
    <t>김미정</t>
    <phoneticPr fontId="1" type="noConversion"/>
  </si>
  <si>
    <t>박혜은</t>
    <phoneticPr fontId="1" type="noConversion"/>
  </si>
  <si>
    <t>김인</t>
    <phoneticPr fontId="1" type="noConversion"/>
  </si>
  <si>
    <t>신미리</t>
    <phoneticPr fontId="1" type="noConversion"/>
  </si>
  <si>
    <t>허광윤</t>
    <phoneticPr fontId="1" type="noConversion"/>
  </si>
  <si>
    <t>장진호</t>
    <phoneticPr fontId="1" type="noConversion"/>
  </si>
  <si>
    <t>박성희</t>
    <phoneticPr fontId="1" type="noConversion"/>
  </si>
  <si>
    <t>홍택수</t>
    <phoneticPr fontId="1" type="noConversion"/>
  </si>
  <si>
    <t>송현아</t>
    <phoneticPr fontId="1" type="noConversion"/>
  </si>
  <si>
    <t>김동완</t>
    <phoneticPr fontId="1" type="noConversion"/>
  </si>
  <si>
    <t>박정화</t>
    <phoneticPr fontId="1" type="noConversion"/>
  </si>
  <si>
    <t>나기연</t>
    <phoneticPr fontId="1" type="noConversion"/>
  </si>
  <si>
    <t>이예림</t>
    <phoneticPr fontId="1" type="noConversion"/>
  </si>
  <si>
    <t>김신희</t>
    <phoneticPr fontId="1" type="noConversion"/>
  </si>
  <si>
    <t>손현정</t>
    <phoneticPr fontId="1" type="noConversion"/>
  </si>
  <si>
    <t>한지수</t>
    <phoneticPr fontId="1" type="noConversion"/>
  </si>
  <si>
    <t>박정숙</t>
    <phoneticPr fontId="1" type="noConversion"/>
  </si>
  <si>
    <t>정주현</t>
    <phoneticPr fontId="1" type="noConversion"/>
  </si>
  <si>
    <t>곽호협</t>
    <phoneticPr fontId="1" type="noConversion"/>
  </si>
  <si>
    <t>강드보라</t>
    <phoneticPr fontId="1" type="noConversion"/>
  </si>
  <si>
    <t>김기창</t>
    <phoneticPr fontId="1" type="noConversion"/>
  </si>
  <si>
    <t>유찬양</t>
    <phoneticPr fontId="1" type="noConversion"/>
  </si>
  <si>
    <t>박영기</t>
    <phoneticPr fontId="1" type="noConversion"/>
  </si>
  <si>
    <t>이혜림</t>
    <phoneticPr fontId="1" type="noConversion"/>
  </si>
  <si>
    <t>박준서</t>
    <phoneticPr fontId="1" type="noConversion"/>
  </si>
  <si>
    <t>배한나</t>
    <phoneticPr fontId="1" type="noConversion"/>
  </si>
  <si>
    <t>임진산</t>
    <phoneticPr fontId="1" type="noConversion"/>
  </si>
  <si>
    <t>한연경</t>
    <phoneticPr fontId="1" type="noConversion"/>
  </si>
  <si>
    <t>임명수</t>
    <phoneticPr fontId="1" type="noConversion"/>
  </si>
  <si>
    <t>임도진</t>
    <phoneticPr fontId="1" type="noConversion"/>
  </si>
  <si>
    <t>이연필</t>
    <phoneticPr fontId="1" type="noConversion"/>
  </si>
  <si>
    <t>송호숙</t>
    <phoneticPr fontId="1" type="noConversion"/>
  </si>
  <si>
    <t>김보람</t>
    <phoneticPr fontId="1" type="noConversion"/>
  </si>
  <si>
    <t>김현정</t>
    <phoneticPr fontId="1" type="noConversion"/>
  </si>
  <si>
    <t>박우근</t>
    <phoneticPr fontId="1" type="noConversion"/>
  </si>
  <si>
    <t>조편성</t>
    <phoneticPr fontId="1" type="noConversion"/>
  </si>
  <si>
    <t>김소중</t>
    <phoneticPr fontId="1" type="noConversion"/>
  </si>
  <si>
    <t>비고</t>
    <phoneticPr fontId="1" type="noConversion"/>
  </si>
  <si>
    <t>지출</t>
    <phoneticPr fontId="1" type="noConversion"/>
  </si>
  <si>
    <t>금   액</t>
    <phoneticPr fontId="1" type="noConversion"/>
  </si>
  <si>
    <t xml:space="preserve">2025년 전교인 수련회 예산 및 결산 </t>
    <phoneticPr fontId="1" type="noConversion"/>
  </si>
  <si>
    <t>구분</t>
    <phoneticPr fontId="1" type="noConversion"/>
  </si>
  <si>
    <t>2025년 예산</t>
    <phoneticPr fontId="1" type="noConversion"/>
  </si>
  <si>
    <t>2025년 결산</t>
    <phoneticPr fontId="1" type="noConversion"/>
  </si>
  <si>
    <t>2023년 결산</t>
    <phoneticPr fontId="1" type="noConversion"/>
  </si>
  <si>
    <t xml:space="preserve">수입 </t>
    <phoneticPr fontId="1" type="noConversion"/>
  </si>
  <si>
    <t>수련회비</t>
    <phoneticPr fontId="1" type="noConversion"/>
  </si>
  <si>
    <t>교회 예산지원</t>
    <phoneticPr fontId="1" type="noConversion"/>
  </si>
  <si>
    <t>엔젤헌금</t>
    <phoneticPr fontId="1" type="noConversion"/>
  </si>
  <si>
    <t>이자수입</t>
    <phoneticPr fontId="1" type="noConversion"/>
  </si>
  <si>
    <t>수입 계</t>
    <phoneticPr fontId="1" type="noConversion"/>
  </si>
  <si>
    <t>13개 * 7만원</t>
    <phoneticPr fontId="1" type="noConversion"/>
  </si>
  <si>
    <t>3회 * 33만원</t>
    <phoneticPr fontId="1" type="noConversion"/>
  </si>
  <si>
    <t>[성인 7천원(92명), 중,고등 6.5천원(15명), 초등 5.5천원(37명)] * 2식</t>
    <phoneticPr fontId="1" type="noConversion"/>
  </si>
  <si>
    <t>수영장 사용료</t>
    <phoneticPr fontId="1" type="noConversion"/>
  </si>
  <si>
    <t>주일학교 도우미 수당</t>
    <phoneticPr fontId="1" type="noConversion"/>
  </si>
  <si>
    <t>7명 * 10만원</t>
    <phoneticPr fontId="1" type="noConversion"/>
  </si>
  <si>
    <t>보험료</t>
    <phoneticPr fontId="1" type="noConversion"/>
  </si>
  <si>
    <t>지출 계</t>
    <phoneticPr fontId="1" type="noConversion"/>
  </si>
  <si>
    <t>수입- 지출 차액</t>
    <phoneticPr fontId="1" type="noConversion"/>
  </si>
  <si>
    <t>부여 청소년 수련원 사용료</t>
    <phoneticPr fontId="1" type="noConversion"/>
  </si>
  <si>
    <t>2025년 8월 23~24일 (1박2일)</t>
    <phoneticPr fontId="1" type="noConversion"/>
  </si>
  <si>
    <t>2025년도 전교인수련회</t>
    <phoneticPr fontId="8" type="noConversion"/>
  </si>
  <si>
    <t>지출부</t>
    <phoneticPr fontId="1" type="noConversion"/>
  </si>
  <si>
    <t>합계</t>
    <phoneticPr fontId="1" type="noConversion"/>
  </si>
  <si>
    <t>총사욜료</t>
    <phoneticPr fontId="1" type="noConversion"/>
  </si>
  <si>
    <t>2층 1회(23일 오후) * 10만원(청년&amp;청소년), 
1층 2회(23일 오후, 저녁) * 20만원(초등&amp;유치부) -&gt; 무료</t>
    <phoneticPr fontId="1" type="noConversion"/>
  </si>
  <si>
    <t>수련회 여행자 보험료</t>
    <phoneticPr fontId="1" type="noConversion"/>
  </si>
  <si>
    <t>*상세 내용은 견적서 및 영수증 참고 요망</t>
    <phoneticPr fontId="1" type="noConversion"/>
  </si>
  <si>
    <t>*상세 내용은 영수증 참고 요망</t>
    <phoneticPr fontId="1" type="noConversion"/>
  </si>
  <si>
    <t xml:space="preserve">2025년 8월 23~24일 (1박 2일) </t>
    <phoneticPr fontId="1" type="noConversion"/>
  </si>
  <si>
    <t>프로그램 준비물 1st</t>
    <phoneticPr fontId="1" type="noConversion"/>
  </si>
  <si>
    <t>프로그램 준비물 2nd</t>
    <phoneticPr fontId="1" type="noConversion"/>
  </si>
  <si>
    <t>프로그램 준비물 3rd</t>
    <phoneticPr fontId="1" type="noConversion"/>
  </si>
  <si>
    <t>모래시계</t>
    <phoneticPr fontId="1" type="noConversion"/>
  </si>
  <si>
    <t>돈봉부</t>
    <phoneticPr fontId="1" type="noConversion"/>
  </si>
  <si>
    <t>다이소 기프트카드</t>
    <phoneticPr fontId="1" type="noConversion"/>
  </si>
  <si>
    <t>간식(조식포함) 및 상품 1st</t>
    <phoneticPr fontId="1" type="noConversion"/>
  </si>
  <si>
    <t>간식(조식포함) 및 상품 2nd</t>
    <phoneticPr fontId="1" type="noConversion"/>
  </si>
  <si>
    <t>간식(조식포함) 및 상품 3rd</t>
    <phoneticPr fontId="1" type="noConversion"/>
  </si>
  <si>
    <t>사전모임 간식(아이스크림)</t>
  </si>
  <si>
    <t>명찰속지</t>
    <phoneticPr fontId="1" type="noConversion"/>
  </si>
  <si>
    <t>17개 * 8만원</t>
    <phoneticPr fontId="1" type="noConversion"/>
  </si>
  <si>
    <t>종이컵</t>
    <phoneticPr fontId="1" type="noConversion"/>
  </si>
  <si>
    <t>물놀이 레크레이션 물품</t>
    <phoneticPr fontId="1" type="noConversion"/>
  </si>
  <si>
    <t>조별미션 준비물</t>
    <phoneticPr fontId="1" type="noConversion"/>
  </si>
  <si>
    <t xml:space="preserve">얼음 </t>
    <phoneticPr fontId="1" type="noConversion"/>
  </si>
  <si>
    <t>홈마트 간식 구매</t>
    <phoneticPr fontId="1" type="noConversion"/>
  </si>
  <si>
    <t>대전 코스트코 간식 구매</t>
    <phoneticPr fontId="1" type="noConversion"/>
  </si>
  <si>
    <t>마트 간식 구매</t>
    <phoneticPr fontId="1" type="noConversion"/>
  </si>
  <si>
    <t>초등부 분반 준비물(새누리2교회)</t>
    <phoneticPr fontId="1" type="noConversion"/>
  </si>
  <si>
    <t>남면관광농원(수영장) 사용료</t>
    <phoneticPr fontId="1" type="noConversion"/>
  </si>
  <si>
    <t>치킨 구매(20박스)</t>
    <phoneticPr fontId="1" type="noConversion"/>
  </si>
  <si>
    <t>얼음 추가 구매</t>
    <phoneticPr fontId="1" type="noConversion"/>
  </si>
  <si>
    <t>전도사님 프로그램 준비물</t>
    <phoneticPr fontId="1" type="noConversion"/>
  </si>
  <si>
    <t>수련원 : 숙박비(8인실)</t>
    <phoneticPr fontId="1" type="noConversion"/>
  </si>
  <si>
    <t>수련원 : 숙박비(4인실)</t>
    <phoneticPr fontId="1" type="noConversion"/>
  </si>
  <si>
    <t>수련원 : 강당</t>
    <phoneticPr fontId="1" type="noConversion"/>
  </si>
  <si>
    <t>수련원 : 강의실</t>
    <phoneticPr fontId="1" type="noConversion"/>
  </si>
  <si>
    <t>수련원 : 식비</t>
    <phoneticPr fontId="1" type="noConversion"/>
  </si>
  <si>
    <t>선물</t>
    <phoneticPr fontId="1" type="noConversion"/>
  </si>
  <si>
    <t xml:space="preserve"> 마무리 회식</t>
    <phoneticPr fontId="1" type="noConversion"/>
  </si>
  <si>
    <t>여행자 보험 (총:148명)</t>
    <phoneticPr fontId="1" type="noConversion"/>
  </si>
  <si>
    <t>중학생이상 7만원, 유초등 5만원(36개월 미만 제외) : 146명 참석(도우미 7인 포함)</t>
    <phoneticPr fontId="1" type="noConversion"/>
  </si>
  <si>
    <t xml:space="preserve">작년 수련회 이월금 200만원과 교회에서 100만원 </t>
    <phoneticPr fontId="1" type="noConversion"/>
  </si>
  <si>
    <t>엔젤 헌금</t>
    <phoneticPr fontId="1" type="noConversion"/>
  </si>
  <si>
    <t>코스트코 간식 및 상품 구매</t>
    <phoneticPr fontId="1" type="noConversion"/>
  </si>
  <si>
    <t>간식 및 상품, 준비물</t>
    <phoneticPr fontId="1" type="noConversion"/>
  </si>
  <si>
    <t xml:space="preserve">간식&amp;상품 및 프로그램 준비물 </t>
    <phoneticPr fontId="1" type="noConversion"/>
  </si>
  <si>
    <t xml:space="preserve">2025년 8월 22~24일 (2박 3일) 청청 수련회 포함 </t>
    <phoneticPr fontId="1" type="noConversion"/>
  </si>
  <si>
    <t>성인 70명*1만원, 고등이하 46명*8천원, 평상 6개*7만원 : 116명 참석, 10% DC&amp;할인</t>
    <phoneticPr fontId="1" type="noConversion"/>
  </si>
  <si>
    <t>선물(커피쿠폰)</t>
    <phoneticPr fontId="1" type="noConversion"/>
  </si>
  <si>
    <t>선물(샴푸)</t>
    <phoneticPr fontId="1" type="noConversion"/>
  </si>
  <si>
    <t>강평회식 및 선물 사용료</t>
    <phoneticPr fontId="1" type="noConversion"/>
  </si>
  <si>
    <t>선물(회식 미참석 및 수련회 지원 성도)</t>
    <phoneticPr fontId="1" type="noConversion"/>
  </si>
  <si>
    <t>선물포장지 및 다이소카드</t>
    <phoneticPr fontId="1" type="noConversion"/>
  </si>
  <si>
    <t>2025년 전교인 수련회 엔젤 헌금</t>
    <phoneticPr fontId="1" type="noConversion"/>
  </si>
  <si>
    <t>순번</t>
    <phoneticPr fontId="1" type="noConversion"/>
  </si>
  <si>
    <t>이름</t>
    <phoneticPr fontId="1" type="noConversion"/>
  </si>
  <si>
    <t>금액</t>
    <phoneticPr fontId="1" type="noConversion"/>
  </si>
  <si>
    <t>마무리 회식 및 종평</t>
    <phoneticPr fontId="1" type="noConversion"/>
  </si>
  <si>
    <t>종평 회식</t>
    <phoneticPr fontId="1" type="noConversion"/>
  </si>
  <si>
    <t>2025-09-07 기준</t>
    <phoneticPr fontId="1" type="noConversion"/>
  </si>
  <si>
    <t>아이스브레이킹 프로그램 준비물</t>
    <phoneticPr fontId="1" type="noConversion"/>
  </si>
  <si>
    <t xml:space="preserve"> 차액은 재정위원장 확인 후 교회 통장으로 입금함</t>
    <phoneticPr fontId="1" type="noConversion"/>
  </si>
  <si>
    <t xml:space="preserve">3. 주보에 수련회 관련 광고 -&gt; 내용은 위원장이 작성하고 나머지는 주보 담당 사역자께 문의 </t>
    <phoneticPr fontId="1" type="noConversion"/>
  </si>
  <si>
    <t>6. 수련회때 악기 및 찬양 준비를 위해서 예배위원장께 협조 요청</t>
    <phoneticPr fontId="1" type="noConversion"/>
  </si>
  <si>
    <t xml:space="preserve">8. 수련회 도우미(유아 및 초등부 도와주시는 분) 확인 필요 -&gt; 사역자께 이름과 도우미 금액 확인 후 준비함 </t>
    <phoneticPr fontId="1" type="noConversion"/>
  </si>
  <si>
    <t>2. 목장별 참석 인원 확인 -&gt; 사역자 분을 통해 목자 단톡방에 공지 부탁함, 부여군 청소년 수련원에는 최종 인원을 최소 2~3주 전에 알려 주어야(식수 발주 때문)</t>
    <phoneticPr fontId="1" type="noConversion"/>
  </si>
  <si>
    <t>1. 장소 예약 확인 -&gt; 부여군 청소년 수련원(담당자 나기환 차장 전번 : 041-835-5502) 2026년 10월 3,4일 예약 완료</t>
    <phoneticPr fontId="1" type="noConversion"/>
  </si>
  <si>
    <t>10. 수련회 답사 -&gt; 되도록 빨리 가는 것이 좋음, 갔을 때 장소마다 사진 촬영 필수이며, 필요시 당직자와 계약사항 확인 요망</t>
    <phoneticPr fontId="1" type="noConversion"/>
  </si>
  <si>
    <t>1. 수련회 설문 조사 실시</t>
    <phoneticPr fontId="1" type="noConversion"/>
  </si>
  <si>
    <t>2. 수련회 영상 작성해서 차주 예배때 상영하기</t>
    <phoneticPr fontId="1" type="noConversion"/>
  </si>
  <si>
    <t>5. 내년 수련회 장소 예약하기</t>
    <phoneticPr fontId="1" type="noConversion"/>
  </si>
  <si>
    <t>5. 수련회 준비위원 선발 및 사역자 참석 확인 -&gt; 준비위원 참고 : 2025년 위원장&amp;회계:천명선,총무:조길환,홍보담당:김신희,행사담당:한지훈,김미애,김진수,간식:한지훈&amp;김미애 및 사역자 4명, 별도로 영상&amp;사진 촬영 하시는 분 섭외 필요</t>
    <phoneticPr fontId="1" type="noConversion"/>
  </si>
  <si>
    <t>9. 수련회 간식 -&gt; 커피 수제로 내리는 것 필수(커피 좋아하시는 분들 많음), 유아 및 초등부 간식은 분반 시에 꼭 필요해서 따로 준비 필요</t>
    <phoneticPr fontId="1" type="noConversion"/>
  </si>
  <si>
    <t>13. 시상을 위해 상품이 필요</t>
    <phoneticPr fontId="1" type="noConversion"/>
  </si>
  <si>
    <t>15. 수련회 시작 주에는 장소 및 일정표, 조편성, 방을 미리 단톡방에 공유함(2025년에는 조&amp;방은 대표목사님께서 작성해 주셨음)</t>
    <phoneticPr fontId="1" type="noConversion"/>
  </si>
  <si>
    <t>2. 부여군 청소년 수련회 엘베 근처에 냉장고가 있음 -&gt; 거기에 음식 및 간식 미리 넣어두고 필요시에 준비함</t>
    <phoneticPr fontId="1" type="noConversion"/>
  </si>
  <si>
    <t>4. 교회 수련회 교회지원금 확인 -&gt; 재정위원장께 문의</t>
    <phoneticPr fontId="1" type="noConversion"/>
  </si>
  <si>
    <t>17. 수련회 전주에는 부여군 수련회 장소 찍었던 영상을 미리 보여 주는 것이 필요</t>
    <phoneticPr fontId="1" type="noConversion"/>
  </si>
  <si>
    <t xml:space="preserve">1. 교회 단통방에 매 이벤트 마다 공지 필요함 </t>
    <phoneticPr fontId="1" type="noConversion"/>
  </si>
  <si>
    <t>6. 수련회 후 교회에서 각종 집기 정리 정돈이 필요함</t>
    <phoneticPr fontId="1" type="noConversion"/>
  </si>
  <si>
    <t>18. 2025 전교인수련회 만족도 조사에 대한 결과 내용을 미리 보고 수련회 준비하는 것이 필요함</t>
    <phoneticPr fontId="1" type="noConversion"/>
  </si>
  <si>
    <t>19. 2025_전교인수련회_일정별_체크리스트_20250819_최종본 확인하기</t>
    <phoneticPr fontId="1" type="noConversion"/>
  </si>
  <si>
    <t>16. 명찰(뒤에는 일정표 삽입) 및 방에 입실자 명단 리스트 붙이는 것 준비(2025년에는 전도사님과 서목사님께서 도와 주셨음)</t>
  </si>
  <si>
    <t>7. 수련회 짐이 많을 때 짐 차를 위해서 예약 확보 -&gt; 2025년에는 김진수&amp; 유병진형제님 차로 짐을 이송함</t>
  </si>
  <si>
    <t>14. 간식은 푸짐하게 하고 아침에는 식당 밥을 먹어도 되고, 예산을 위해서 준비위에서 따로 구매해서 준비해도 OK</t>
    <phoneticPr fontId="1" type="noConversion"/>
  </si>
  <si>
    <t xml:space="preserve">11. 2026년에는 수영장 예약이 필요 없음 -&gt; 수련회가 10월임 </t>
    <phoneticPr fontId="1" type="noConversion"/>
  </si>
  <si>
    <t>3. 수련회 중간 중간 필요한 것이 있으면 빨리 대처하면서 협업 필요</t>
    <phoneticPr fontId="1" type="noConversion"/>
  </si>
  <si>
    <t>4. 식사 시간은 꼭 지키는 것이 필요(식사 준비하는 여사님이 퇴근 버스 시간 맞추기 위함)</t>
    <phoneticPr fontId="1" type="noConversion"/>
  </si>
  <si>
    <t>3. 수련회 준비 위원들 식사 및 종평</t>
    <phoneticPr fontId="1" type="noConversion"/>
  </si>
  <si>
    <t>4. 수련회 결산 후 남은 금액 교회 통장으로 입금 -&gt; 재정위원장께 결산 한 후에(엔젤 헌금 리스트 전달 필요)</t>
    <phoneticPr fontId="1" type="noConversion"/>
  </si>
  <si>
    <t>12. 여행자보험 가입(2025년에는 하나손해보험 1566-3000) -&gt; 수련회 전까지 가입 필요(여행자 폴더 확인 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</si>
</sst>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name val="굴림"/>
      <family val="3"/>
      <charset val="129"/>
    </font>
    <font>
      <sz val="12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 val="singleAccounting"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1" xfId="3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0" fillId="0" borderId="0" xfId="3" applyFont="1">
      <alignment vertical="center"/>
    </xf>
    <xf numFmtId="41" fontId="2" fillId="0" borderId="11" xfId="3" applyFont="1" applyBorder="1" applyAlignment="1">
      <alignment horizontal="center" vertical="center"/>
    </xf>
    <xf numFmtId="41" fontId="2" fillId="7" borderId="11" xfId="3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1" fontId="0" fillId="7" borderId="1" xfId="3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0" fontId="2" fillId="0" borderId="16" xfId="0" applyFont="1" applyBorder="1" applyAlignment="1">
      <alignment horizontal="center" vertical="center"/>
    </xf>
    <xf numFmtId="41" fontId="2" fillId="0" borderId="16" xfId="3" applyFont="1" applyFill="1" applyBorder="1">
      <alignment vertical="center"/>
    </xf>
    <xf numFmtId="41" fontId="2" fillId="7" borderId="16" xfId="3" applyFont="1" applyFill="1" applyBorder="1">
      <alignment vertical="center"/>
    </xf>
    <xf numFmtId="41" fontId="2" fillId="0" borderId="16" xfId="3" applyFont="1" applyBorder="1">
      <alignment vertical="center"/>
    </xf>
    <xf numFmtId="0" fontId="0" fillId="0" borderId="17" xfId="0" applyBorder="1">
      <alignment vertical="center"/>
    </xf>
    <xf numFmtId="0" fontId="12" fillId="0" borderId="11" xfId="0" applyFont="1" applyBorder="1" applyAlignment="1">
      <alignment horizontal="center" vertical="center"/>
    </xf>
    <xf numFmtId="41" fontId="0" fillId="0" borderId="11" xfId="3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41" fontId="12" fillId="0" borderId="1" xfId="3" applyFont="1" applyFill="1" applyBorder="1">
      <alignment vertical="center"/>
    </xf>
    <xf numFmtId="41" fontId="12" fillId="7" borderId="1" xfId="3" applyFont="1" applyFill="1" applyBorder="1">
      <alignment vertical="center"/>
    </xf>
    <xf numFmtId="41" fontId="13" fillId="0" borderId="1" xfId="3" applyFont="1" applyFill="1" applyBorder="1">
      <alignment vertical="center"/>
    </xf>
    <xf numFmtId="0" fontId="12" fillId="0" borderId="14" xfId="0" applyFont="1" applyBorder="1" applyAlignment="1">
      <alignment horizontal="center" vertical="center"/>
    </xf>
    <xf numFmtId="41" fontId="14" fillId="0" borderId="19" xfId="3" applyFont="1" applyBorder="1">
      <alignment vertical="center"/>
    </xf>
    <xf numFmtId="41" fontId="14" fillId="7" borderId="19" xfId="3" applyFont="1" applyFill="1" applyBorder="1">
      <alignment vertical="center"/>
    </xf>
    <xf numFmtId="0" fontId="0" fillId="0" borderId="20" xfId="0" applyBorder="1">
      <alignment vertical="center"/>
    </xf>
    <xf numFmtId="0" fontId="10" fillId="0" borderId="0" xfId="0" applyFont="1">
      <alignment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176" fontId="10" fillId="0" borderId="0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0" fillId="0" borderId="24" xfId="0" applyBorder="1">
      <alignment vertical="center"/>
    </xf>
    <xf numFmtId="0" fontId="12" fillId="0" borderId="26" xfId="0" applyFont="1" applyBorder="1" applyAlignment="1">
      <alignment horizontal="center" vertical="center"/>
    </xf>
    <xf numFmtId="41" fontId="12" fillId="0" borderId="26" xfId="3" applyFont="1" applyFill="1" applyBorder="1">
      <alignment vertical="center"/>
    </xf>
    <xf numFmtId="41" fontId="12" fillId="7" borderId="26" xfId="3" applyFont="1" applyFill="1" applyBorder="1">
      <alignment vertical="center"/>
    </xf>
    <xf numFmtId="41" fontId="13" fillId="0" borderId="26" xfId="3" applyFont="1" applyFill="1" applyBorder="1">
      <alignment vertical="center"/>
    </xf>
    <xf numFmtId="0" fontId="12" fillId="0" borderId="2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7" borderId="1" xfId="3" applyFont="1" applyFill="1" applyBorder="1" applyAlignment="1">
      <alignment horizontal="center" vertical="center"/>
    </xf>
    <xf numFmtId="41" fontId="0" fillId="7" borderId="30" xfId="3" applyFont="1" applyFill="1" applyBorder="1" applyAlignment="1">
      <alignment horizontal="center" vertical="center"/>
    </xf>
    <xf numFmtId="41" fontId="0" fillId="0" borderId="30" xfId="3" applyFont="1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14" fillId="7" borderId="19" xfId="3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1" fontId="0" fillId="0" borderId="11" xfId="3" applyFon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3" fontId="10" fillId="0" borderId="8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10" fillId="0" borderId="21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3" fontId="10" fillId="0" borderId="23" xfId="0" applyNumberFormat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0" fillId="0" borderId="0" xfId="2" applyNumberFormat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31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0" fillId="0" borderId="30" xfId="3" applyFont="1" applyBorder="1" applyAlignment="1">
      <alignment horizontal="center" vertical="center"/>
    </xf>
  </cellXfs>
  <cellStyles count="4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129</xdr:row>
      <xdr:rowOff>103908</xdr:rowOff>
    </xdr:from>
    <xdr:to>
      <xdr:col>14</xdr:col>
      <xdr:colOff>181110</xdr:colOff>
      <xdr:row>148</xdr:row>
      <xdr:rowOff>57727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A844EA6-0827-DC52-FCA6-3B04D820C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698363"/>
          <a:ext cx="3090565" cy="4121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46181</xdr:rowOff>
    </xdr:from>
    <xdr:to>
      <xdr:col>25</xdr:col>
      <xdr:colOff>76494</xdr:colOff>
      <xdr:row>102</xdr:row>
      <xdr:rowOff>184726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D8D8348-A1B9-CACC-AF4F-D7440C2F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1181"/>
          <a:ext cx="5271949" cy="7596909"/>
        </a:xfrm>
        <a:prstGeom prst="rect">
          <a:avLst/>
        </a:prstGeom>
      </xdr:spPr>
    </xdr:pic>
    <xdr:clientData/>
  </xdr:twoCellAnchor>
  <xdr:twoCellAnchor editAs="oneCell">
    <xdr:from>
      <xdr:col>13</xdr:col>
      <xdr:colOff>51358</xdr:colOff>
      <xdr:row>194</xdr:row>
      <xdr:rowOff>138548</xdr:rowOff>
    </xdr:from>
    <xdr:to>
      <xdr:col>22</xdr:col>
      <xdr:colOff>171989</xdr:colOff>
      <xdr:row>206</xdr:row>
      <xdr:rowOff>119105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4057BFB-2390-BAAD-E16E-648F1B38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442031" y="35097420"/>
          <a:ext cx="2612921" cy="1990995"/>
        </a:xfrm>
        <a:prstGeom prst="rect">
          <a:avLst/>
        </a:prstGeom>
      </xdr:spPr>
    </xdr:pic>
    <xdr:clientData/>
  </xdr:twoCellAnchor>
  <xdr:twoCellAnchor editAs="oneCell">
    <xdr:from>
      <xdr:col>0</xdr:col>
      <xdr:colOff>92363</xdr:colOff>
      <xdr:row>194</xdr:row>
      <xdr:rowOff>150094</xdr:rowOff>
    </xdr:from>
    <xdr:to>
      <xdr:col>10</xdr:col>
      <xdr:colOff>5175</xdr:colOff>
      <xdr:row>206</xdr:row>
      <xdr:rowOff>130650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6E03ACE-13DA-5E44-8977-45FDE204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218600" y="35108966"/>
          <a:ext cx="2612920" cy="1990994"/>
        </a:xfrm>
        <a:prstGeom prst="rect">
          <a:avLst/>
        </a:prstGeom>
      </xdr:spPr>
    </xdr:pic>
    <xdr:clientData/>
  </xdr:twoCellAnchor>
  <xdr:twoCellAnchor editAs="oneCell">
    <xdr:from>
      <xdr:col>26</xdr:col>
      <xdr:colOff>44991</xdr:colOff>
      <xdr:row>194</xdr:row>
      <xdr:rowOff>57728</xdr:rowOff>
    </xdr:from>
    <xdr:to>
      <xdr:col>35</xdr:col>
      <xdr:colOff>165624</xdr:colOff>
      <xdr:row>206</xdr:row>
      <xdr:rowOff>38286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A594F29-AC28-BC85-B7CD-C35B0E66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137301" y="35016600"/>
          <a:ext cx="2612922" cy="1990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379</xdr:row>
      <xdr:rowOff>46182</xdr:rowOff>
    </xdr:from>
    <xdr:to>
      <xdr:col>24</xdr:col>
      <xdr:colOff>103909</xdr:colOff>
      <xdr:row>409</xdr:row>
      <xdr:rowOff>80817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211BB00-E45C-F01C-CD69-2CD7813F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405000"/>
          <a:ext cx="5091545" cy="6615545"/>
        </a:xfrm>
        <a:prstGeom prst="rect">
          <a:avLst/>
        </a:prstGeom>
      </xdr:spPr>
    </xdr:pic>
    <xdr:clientData/>
  </xdr:twoCellAnchor>
  <xdr:twoCellAnchor editAs="oneCell">
    <xdr:from>
      <xdr:col>25</xdr:col>
      <xdr:colOff>11543</xdr:colOff>
      <xdr:row>379</xdr:row>
      <xdr:rowOff>46182</xdr:rowOff>
    </xdr:from>
    <xdr:to>
      <xdr:col>37</xdr:col>
      <xdr:colOff>138544</xdr:colOff>
      <xdr:row>395</xdr:row>
      <xdr:rowOff>31614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2DD1784-F55C-71F0-D564-3D2E24CE8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769782" y="65403489"/>
          <a:ext cx="3495251" cy="2620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161637</xdr:rowOff>
    </xdr:from>
    <xdr:to>
      <xdr:col>12</xdr:col>
      <xdr:colOff>132772</xdr:colOff>
      <xdr:row>221</xdr:row>
      <xdr:rowOff>92364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D9965D3-1F95-B33C-22B4-FBC95E0E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661273"/>
          <a:ext cx="2626590" cy="30018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92364</xdr:rowOff>
    </xdr:from>
    <xdr:to>
      <xdr:col>19</xdr:col>
      <xdr:colOff>176986</xdr:colOff>
      <xdr:row>36</xdr:row>
      <xdr:rowOff>110280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4A0B9B1-CE14-F31C-246F-544F3124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05364"/>
          <a:ext cx="4125531" cy="5502007"/>
        </a:xfrm>
        <a:prstGeom prst="rect">
          <a:avLst/>
        </a:prstGeom>
      </xdr:spPr>
    </xdr:pic>
    <xdr:clientData/>
  </xdr:twoCellAnchor>
  <xdr:twoCellAnchor editAs="oneCell">
    <xdr:from>
      <xdr:col>20</xdr:col>
      <xdr:colOff>57726</xdr:colOff>
      <xdr:row>11</xdr:row>
      <xdr:rowOff>103908</xdr:rowOff>
    </xdr:from>
    <xdr:to>
      <xdr:col>33</xdr:col>
      <xdr:colOff>92364</xdr:colOff>
      <xdr:row>28</xdr:row>
      <xdr:rowOff>23953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D798FA8-A4A5-F60B-25E6-734A3F72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4090" y="2516908"/>
          <a:ext cx="2736274" cy="3649227"/>
        </a:xfrm>
        <a:prstGeom prst="rect">
          <a:avLst/>
        </a:prstGeom>
      </xdr:spPr>
    </xdr:pic>
    <xdr:clientData/>
  </xdr:twoCellAnchor>
  <xdr:twoCellAnchor editAs="oneCell">
    <xdr:from>
      <xdr:col>25</xdr:col>
      <xdr:colOff>150090</xdr:colOff>
      <xdr:row>207</xdr:row>
      <xdr:rowOff>46189</xdr:rowOff>
    </xdr:from>
    <xdr:to>
      <xdr:col>38</xdr:col>
      <xdr:colOff>20204</xdr:colOff>
      <xdr:row>222</xdr:row>
      <xdr:rowOff>184733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52BD88B-EE18-C197-347A-3FCFC331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916920" y="37974450"/>
          <a:ext cx="3428999" cy="2571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178992</xdr:colOff>
      <xdr:row>207</xdr:row>
      <xdr:rowOff>69273</xdr:rowOff>
    </xdr:from>
    <xdr:to>
      <xdr:col>24</xdr:col>
      <xdr:colOff>127000</xdr:colOff>
      <xdr:row>222</xdr:row>
      <xdr:rowOff>35355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BAC757A-C443-5F42-7AFE-53D4AF021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810" y="37568909"/>
          <a:ext cx="2441826" cy="3256537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</xdr:colOff>
      <xdr:row>254</xdr:row>
      <xdr:rowOff>80819</xdr:rowOff>
    </xdr:from>
    <xdr:to>
      <xdr:col>17</xdr:col>
      <xdr:colOff>34636</xdr:colOff>
      <xdr:row>274</xdr:row>
      <xdr:rowOff>143446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C0BF7D2-1830-6553-1828-4437C46C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09" y="44819455"/>
          <a:ext cx="3336636" cy="4449900"/>
        </a:xfrm>
        <a:prstGeom prst="rect">
          <a:avLst/>
        </a:prstGeom>
      </xdr:spPr>
    </xdr:pic>
    <xdr:clientData/>
  </xdr:twoCellAnchor>
  <xdr:twoCellAnchor editAs="oneCell">
    <xdr:from>
      <xdr:col>25</xdr:col>
      <xdr:colOff>80816</xdr:colOff>
      <xdr:row>395</xdr:row>
      <xdr:rowOff>127002</xdr:rowOff>
    </xdr:from>
    <xdr:to>
      <xdr:col>37</xdr:col>
      <xdr:colOff>173181</xdr:colOff>
      <xdr:row>409</xdr:row>
      <xdr:rowOff>58438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AEC73F4-CB55-AD96-7DA0-32040664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068099" y="86025538"/>
          <a:ext cx="3002527" cy="2586183"/>
        </a:xfrm>
        <a:prstGeom prst="rect">
          <a:avLst/>
        </a:prstGeom>
      </xdr:spPr>
    </xdr:pic>
    <xdr:clientData/>
  </xdr:twoCellAnchor>
  <xdr:twoCellAnchor editAs="oneCell">
    <xdr:from>
      <xdr:col>0</xdr:col>
      <xdr:colOff>46182</xdr:colOff>
      <xdr:row>439</xdr:row>
      <xdr:rowOff>11546</xdr:rowOff>
    </xdr:from>
    <xdr:to>
      <xdr:col>14</xdr:col>
      <xdr:colOff>92366</xdr:colOff>
      <xdr:row>456</xdr:row>
      <xdr:rowOff>182297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2F5DF76-2F82-E1AD-BB5D-51450195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425964" y="71880783"/>
          <a:ext cx="3899932" cy="2955639"/>
        </a:xfrm>
        <a:prstGeom prst="rect">
          <a:avLst/>
        </a:prstGeom>
      </xdr:spPr>
    </xdr:pic>
    <xdr:clientData/>
  </xdr:twoCellAnchor>
  <xdr:twoCellAnchor editAs="oneCell">
    <xdr:from>
      <xdr:col>15</xdr:col>
      <xdr:colOff>161640</xdr:colOff>
      <xdr:row>439</xdr:row>
      <xdr:rowOff>11544</xdr:rowOff>
    </xdr:from>
    <xdr:to>
      <xdr:col>29</xdr:col>
      <xdr:colOff>169611</xdr:colOff>
      <xdr:row>456</xdr:row>
      <xdr:rowOff>173183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B2EC38B-19D0-211C-16E3-952554CF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792216" y="71895332"/>
          <a:ext cx="3890820" cy="291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499</xdr:row>
      <xdr:rowOff>115454</xdr:rowOff>
    </xdr:from>
    <xdr:to>
      <xdr:col>20</xdr:col>
      <xdr:colOff>23094</xdr:colOff>
      <xdr:row>524</xdr:row>
      <xdr:rowOff>205291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AF7C540-915F-C099-0E20-BB1C8D1B3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697235" y="86791689"/>
          <a:ext cx="5573928" cy="4179458"/>
        </a:xfrm>
        <a:prstGeom prst="rect">
          <a:avLst/>
        </a:prstGeom>
      </xdr:spPr>
    </xdr:pic>
    <xdr:clientData/>
  </xdr:twoCellAnchor>
  <xdr:twoCellAnchor editAs="oneCell">
    <xdr:from>
      <xdr:col>18</xdr:col>
      <xdr:colOff>11546</xdr:colOff>
      <xdr:row>254</xdr:row>
      <xdr:rowOff>46182</xdr:rowOff>
    </xdr:from>
    <xdr:to>
      <xdr:col>37</xdr:col>
      <xdr:colOff>72081</xdr:colOff>
      <xdr:row>269</xdr:row>
      <xdr:rowOff>112537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B3E5FA5-14B7-FBB6-7FFB-9CBB3238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73" y="44784818"/>
          <a:ext cx="4009081" cy="3356810"/>
        </a:xfrm>
        <a:prstGeom prst="rect">
          <a:avLst/>
        </a:prstGeom>
      </xdr:spPr>
    </xdr:pic>
    <xdr:clientData/>
  </xdr:twoCellAnchor>
  <xdr:twoCellAnchor editAs="oneCell">
    <xdr:from>
      <xdr:col>17</xdr:col>
      <xdr:colOff>207817</xdr:colOff>
      <xdr:row>270</xdr:row>
      <xdr:rowOff>1</xdr:rowOff>
    </xdr:from>
    <xdr:to>
      <xdr:col>28</xdr:col>
      <xdr:colOff>184726</xdr:colOff>
      <xdr:row>284</xdr:row>
      <xdr:rowOff>46028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B821C1D-4AA0-00EF-1E9F-F578474D0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9394" y="48669788"/>
          <a:ext cx="3105573" cy="2262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</xdr:row>
      <xdr:rowOff>23091</xdr:rowOff>
    </xdr:from>
    <xdr:to>
      <xdr:col>18</xdr:col>
      <xdr:colOff>166416</xdr:colOff>
      <xdr:row>578</xdr:row>
      <xdr:rowOff>188482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FE02373-DBB0-B538-255C-A9E4B406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651806" y="94447079"/>
          <a:ext cx="5210755" cy="3907143"/>
        </a:xfrm>
        <a:prstGeom prst="rect">
          <a:avLst/>
        </a:prstGeom>
      </xdr:spPr>
    </xdr:pic>
    <xdr:clientData/>
  </xdr:twoCellAnchor>
  <xdr:twoCellAnchor editAs="oneCell">
    <xdr:from>
      <xdr:col>20</xdr:col>
      <xdr:colOff>115454</xdr:colOff>
      <xdr:row>499</xdr:row>
      <xdr:rowOff>103908</xdr:rowOff>
    </xdr:from>
    <xdr:to>
      <xdr:col>38</xdr:col>
      <xdr:colOff>521451</xdr:colOff>
      <xdr:row>524</xdr:row>
      <xdr:rowOff>150089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462CB3C9-64BC-4A5F-BE0F-D6EB5658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580044" y="83819046"/>
          <a:ext cx="5530272" cy="4146724"/>
        </a:xfrm>
        <a:prstGeom prst="rect">
          <a:avLst/>
        </a:prstGeom>
      </xdr:spPr>
    </xdr:pic>
    <xdr:clientData/>
  </xdr:twoCellAnchor>
  <xdr:twoCellAnchor editAs="oneCell">
    <xdr:from>
      <xdr:col>0</xdr:col>
      <xdr:colOff>46182</xdr:colOff>
      <xdr:row>457</xdr:row>
      <xdr:rowOff>92363</xdr:rowOff>
    </xdr:from>
    <xdr:to>
      <xdr:col>14</xdr:col>
      <xdr:colOff>-1</xdr:colOff>
      <xdr:row>474</xdr:row>
      <xdr:rowOff>181779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A0AFC99C-6242-2988-410B-748F30BC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82" y="75437999"/>
          <a:ext cx="2863272" cy="38185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317</xdr:row>
      <xdr:rowOff>161638</xdr:rowOff>
    </xdr:from>
    <xdr:to>
      <xdr:col>40</xdr:col>
      <xdr:colOff>334818</xdr:colOff>
      <xdr:row>340</xdr:row>
      <xdr:rowOff>23092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5167A482-7768-C010-4825-1AE40D404588}"/>
            </a:ext>
          </a:extLst>
        </xdr:cNvPr>
        <xdr:cNvGrpSpPr/>
      </xdr:nvGrpSpPr>
      <xdr:grpSpPr>
        <a:xfrm>
          <a:off x="0" y="69295820"/>
          <a:ext cx="9594273" cy="4641272"/>
          <a:chOff x="424931" y="519289"/>
          <a:chExt cx="10581223" cy="5328355"/>
        </a:xfrm>
      </xdr:grpSpPr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6D5C0B20-FD07-D0A6-9215-1B8C0CB127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931" y="519289"/>
            <a:ext cx="2373475" cy="5136444"/>
          </a:xfrm>
          <a:prstGeom prst="rect">
            <a:avLst/>
          </a:prstGeom>
        </xdr:spPr>
      </xdr:pic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65354B07-5FC1-861A-37B3-8B3763CA00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6474" y="519289"/>
            <a:ext cx="2706980" cy="5328355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77B9A55D-73BC-9EAA-C018-29AD636FD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41523" y="519289"/>
            <a:ext cx="2625444" cy="5136444"/>
          </a:xfrm>
          <a:prstGeom prst="rect">
            <a:avLst/>
          </a:prstGeom>
        </xdr:spPr>
      </xdr:pic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98E18A00-4F51-0EDC-0385-3D2CCD4582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77682" y="519289"/>
            <a:ext cx="2628472" cy="5328355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127000</xdr:colOff>
      <xdr:row>640</xdr:row>
      <xdr:rowOff>46180</xdr:rowOff>
    </xdr:from>
    <xdr:to>
      <xdr:col>19</xdr:col>
      <xdr:colOff>46182</xdr:colOff>
      <xdr:row>659</xdr:row>
      <xdr:rowOff>181158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2069B8-0C12-7195-E087-88CF88D4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455" y="139261271"/>
          <a:ext cx="3244272" cy="4302887"/>
        </a:xfrm>
        <a:prstGeom prst="rect">
          <a:avLst/>
        </a:prstGeom>
      </xdr:spPr>
    </xdr:pic>
    <xdr:clientData/>
  </xdr:twoCellAnchor>
  <xdr:twoCellAnchor editAs="oneCell">
    <xdr:from>
      <xdr:col>22</xdr:col>
      <xdr:colOff>196273</xdr:colOff>
      <xdr:row>639</xdr:row>
      <xdr:rowOff>184725</xdr:rowOff>
    </xdr:from>
    <xdr:to>
      <xdr:col>38</xdr:col>
      <xdr:colOff>261156</xdr:colOff>
      <xdr:row>665</xdr:row>
      <xdr:rowOff>183820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A3E633-ECE6-387F-4337-39ADA983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8273" y="139180452"/>
          <a:ext cx="3389974" cy="5702549"/>
        </a:xfrm>
        <a:prstGeom prst="rect">
          <a:avLst/>
        </a:prstGeom>
      </xdr:spPr>
    </xdr:pic>
    <xdr:clientData/>
  </xdr:twoCellAnchor>
  <xdr:twoCellAnchor editAs="oneCell">
    <xdr:from>
      <xdr:col>22</xdr:col>
      <xdr:colOff>115454</xdr:colOff>
      <xdr:row>616</xdr:row>
      <xdr:rowOff>34636</xdr:rowOff>
    </xdr:from>
    <xdr:to>
      <xdr:col>38</xdr:col>
      <xdr:colOff>623455</xdr:colOff>
      <xdr:row>639</xdr:row>
      <xdr:rowOff>101270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51A0FE5-BA8A-8864-E491-7994961A4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7454" y="134204363"/>
          <a:ext cx="3833092" cy="5111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11543</xdr:colOff>
      <xdr:row>616</xdr:row>
      <xdr:rowOff>11545</xdr:rowOff>
    </xdr:from>
    <xdr:to>
      <xdr:col>21</xdr:col>
      <xdr:colOff>115453</xdr:colOff>
      <xdr:row>639</xdr:row>
      <xdr:rowOff>93574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3E2E2D-1959-D975-D0FC-A48982C15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8" y="134181272"/>
          <a:ext cx="3844637" cy="5127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235" zoomScaleNormal="235" workbookViewId="0">
      <selection activeCell="C9" sqref="C9"/>
    </sheetView>
  </sheetViews>
  <sheetFormatPr defaultRowHeight="17.399999999999999" x14ac:dyDescent="0.4"/>
  <cols>
    <col min="1" max="8" width="7.59765625" customWidth="1"/>
  </cols>
  <sheetData>
    <row r="1" spans="1:8" x14ac:dyDescent="0.4">
      <c r="A1" s="1" t="s">
        <v>51</v>
      </c>
    </row>
    <row r="2" spans="1:8" x14ac:dyDescent="0.4">
      <c r="A2" s="3">
        <v>1</v>
      </c>
      <c r="B2" s="4">
        <v>2</v>
      </c>
      <c r="C2" s="3">
        <v>3</v>
      </c>
      <c r="D2" s="4">
        <v>4</v>
      </c>
      <c r="E2" s="3">
        <v>5</v>
      </c>
      <c r="F2" s="4">
        <v>6</v>
      </c>
      <c r="G2" s="3">
        <v>7</v>
      </c>
      <c r="H2" s="4">
        <v>8</v>
      </c>
    </row>
    <row r="3" spans="1:8" x14ac:dyDescent="0.4">
      <c r="A3" s="8" t="s">
        <v>0</v>
      </c>
      <c r="B3" s="7" t="s">
        <v>1</v>
      </c>
      <c r="C3" s="7" t="s">
        <v>50</v>
      </c>
      <c r="D3" s="7" t="s">
        <v>13</v>
      </c>
      <c r="E3" s="7" t="s">
        <v>12</v>
      </c>
      <c r="F3" s="7" t="s">
        <v>2</v>
      </c>
      <c r="G3" s="7" t="s">
        <v>20</v>
      </c>
      <c r="H3" s="7" t="s">
        <v>47</v>
      </c>
    </row>
    <row r="4" spans="1:8" x14ac:dyDescent="0.4">
      <c r="A4" s="7" t="s">
        <v>21</v>
      </c>
      <c r="B4" s="6" t="s">
        <v>29</v>
      </c>
      <c r="C4" s="7" t="s">
        <v>10</v>
      </c>
      <c r="D4" s="7" t="s">
        <v>32</v>
      </c>
      <c r="E4" s="7" t="s">
        <v>18</v>
      </c>
      <c r="F4" s="7" t="s">
        <v>11</v>
      </c>
      <c r="G4" s="7" t="s">
        <v>46</v>
      </c>
      <c r="H4" s="7" t="s">
        <v>16</v>
      </c>
    </row>
    <row r="5" spans="1:8" x14ac:dyDescent="0.4">
      <c r="A5" s="7" t="s">
        <v>36</v>
      </c>
      <c r="B5" s="7" t="s">
        <v>22</v>
      </c>
      <c r="C5" s="7" t="s">
        <v>15</v>
      </c>
      <c r="D5" s="7" t="s">
        <v>19</v>
      </c>
      <c r="E5" s="7" t="s">
        <v>38</v>
      </c>
      <c r="F5" s="7" t="s">
        <v>24</v>
      </c>
      <c r="G5" s="8" t="s">
        <v>23</v>
      </c>
      <c r="H5" s="7" t="s">
        <v>37</v>
      </c>
    </row>
    <row r="6" spans="1:8" x14ac:dyDescent="0.4">
      <c r="A6" s="7" t="s">
        <v>6</v>
      </c>
      <c r="B6" s="7" t="s">
        <v>17</v>
      </c>
      <c r="C6" s="7" t="s">
        <v>48</v>
      </c>
      <c r="D6" s="7" t="s">
        <v>52</v>
      </c>
      <c r="E6" s="7" t="s">
        <v>4</v>
      </c>
      <c r="F6" s="7" t="s">
        <v>5</v>
      </c>
      <c r="G6" s="7" t="s">
        <v>3</v>
      </c>
      <c r="H6" s="7" t="s">
        <v>14</v>
      </c>
    </row>
    <row r="7" spans="1:8" x14ac:dyDescent="0.4">
      <c r="A7" s="7" t="s">
        <v>33</v>
      </c>
      <c r="B7" s="7" t="s">
        <v>39</v>
      </c>
      <c r="C7" s="7" t="s">
        <v>8</v>
      </c>
      <c r="D7" s="7" t="s">
        <v>49</v>
      </c>
      <c r="E7" s="7" t="s">
        <v>34</v>
      </c>
      <c r="F7" s="7" t="s">
        <v>7</v>
      </c>
      <c r="G7" s="6" t="s">
        <v>40</v>
      </c>
      <c r="H7" s="7" t="s">
        <v>9</v>
      </c>
    </row>
    <row r="8" spans="1:8" x14ac:dyDescent="0.4">
      <c r="A8" s="8" t="s">
        <v>42</v>
      </c>
      <c r="B8" s="7" t="s">
        <v>35</v>
      </c>
      <c r="C8" s="8" t="s">
        <v>44</v>
      </c>
      <c r="D8" s="7" t="s">
        <v>41</v>
      </c>
      <c r="E8" s="7" t="s">
        <v>26</v>
      </c>
      <c r="F8" s="7" t="s">
        <v>28</v>
      </c>
      <c r="G8" s="7" t="s">
        <v>25</v>
      </c>
      <c r="H8" s="7" t="s">
        <v>27</v>
      </c>
    </row>
    <row r="9" spans="1:8" x14ac:dyDescent="0.4">
      <c r="A9" s="7"/>
      <c r="B9" s="7" t="s">
        <v>30</v>
      </c>
      <c r="C9" s="7"/>
      <c r="D9" s="7" t="s">
        <v>31</v>
      </c>
      <c r="E9" s="7"/>
      <c r="F9" s="7" t="s">
        <v>43</v>
      </c>
      <c r="G9" s="7"/>
      <c r="H9" s="7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4D7E-8D16-4738-88BE-ABBD60F519F0}">
  <dimension ref="A1:F20"/>
  <sheetViews>
    <sheetView tabSelected="1" zoomScale="85" zoomScaleNormal="85" workbookViewId="0">
      <selection activeCell="L10" sqref="L10"/>
    </sheetView>
  </sheetViews>
  <sheetFormatPr defaultRowHeight="17.399999999999999" x14ac:dyDescent="0.4"/>
  <cols>
    <col min="1" max="1" width="5.8984375" bestFit="1" customWidth="1"/>
    <col min="2" max="2" width="22.3984375" customWidth="1"/>
    <col min="3" max="3" width="13.59765625" style="10" bestFit="1" customWidth="1"/>
    <col min="4" max="4" width="13.59765625" style="10" customWidth="1"/>
    <col min="5" max="5" width="13.59765625" style="10" hidden="1" customWidth="1"/>
    <col min="6" max="6" width="79.19921875" customWidth="1"/>
  </cols>
  <sheetData>
    <row r="1" spans="1:6" ht="30.6" thickBot="1" x14ac:dyDescent="0.45">
      <c r="A1" s="60" t="s">
        <v>56</v>
      </c>
      <c r="B1" s="60"/>
      <c r="C1" s="60"/>
      <c r="D1" s="60"/>
      <c r="E1" s="60"/>
      <c r="F1" s="60"/>
    </row>
    <row r="2" spans="1:6" x14ac:dyDescent="0.4">
      <c r="A2" s="61" t="s">
        <v>57</v>
      </c>
      <c r="B2" s="62"/>
      <c r="C2" s="11" t="s">
        <v>58</v>
      </c>
      <c r="D2" s="12" t="s">
        <v>59</v>
      </c>
      <c r="E2" s="11" t="s">
        <v>60</v>
      </c>
      <c r="F2" s="13" t="s">
        <v>53</v>
      </c>
    </row>
    <row r="3" spans="1:6" x14ac:dyDescent="0.4">
      <c r="A3" s="63" t="s">
        <v>61</v>
      </c>
      <c r="B3" s="5" t="s">
        <v>62</v>
      </c>
      <c r="C3" s="2">
        <v>6940000</v>
      </c>
      <c r="D3" s="14">
        <v>6940000</v>
      </c>
      <c r="E3" s="2">
        <v>7160000</v>
      </c>
      <c r="F3" s="15" t="s">
        <v>119</v>
      </c>
    </row>
    <row r="4" spans="1:6" x14ac:dyDescent="0.4">
      <c r="A4" s="63"/>
      <c r="B4" s="5" t="s">
        <v>63</v>
      </c>
      <c r="C4" s="2">
        <v>3000000</v>
      </c>
      <c r="D4" s="14">
        <v>3000000</v>
      </c>
      <c r="E4" s="2">
        <v>3000000</v>
      </c>
      <c r="F4" s="15" t="s">
        <v>120</v>
      </c>
    </row>
    <row r="5" spans="1:6" x14ac:dyDescent="0.4">
      <c r="A5" s="63"/>
      <c r="B5" s="5" t="s">
        <v>64</v>
      </c>
      <c r="C5" s="16">
        <v>2570000</v>
      </c>
      <c r="D5" s="14">
        <v>2570000</v>
      </c>
      <c r="E5" s="2">
        <v>4700000</v>
      </c>
      <c r="F5" s="15" t="s">
        <v>121</v>
      </c>
    </row>
    <row r="6" spans="1:6" x14ac:dyDescent="0.4">
      <c r="A6" s="63"/>
      <c r="B6" s="5" t="s">
        <v>65</v>
      </c>
      <c r="C6" s="16">
        <v>0</v>
      </c>
      <c r="D6" s="14">
        <v>7164</v>
      </c>
      <c r="E6" s="2">
        <v>0</v>
      </c>
      <c r="F6" s="15" t="s">
        <v>138</v>
      </c>
    </row>
    <row r="7" spans="1:6" ht="18" thickBot="1" x14ac:dyDescent="0.45">
      <c r="A7" s="64"/>
      <c r="B7" s="17" t="s">
        <v>66</v>
      </c>
      <c r="C7" s="18">
        <f>SUM(C3:C6)</f>
        <v>12510000</v>
      </c>
      <c r="D7" s="19">
        <f>SUM(D3:D6)</f>
        <v>12517164</v>
      </c>
      <c r="E7" s="20">
        <f>SUM(E3:E6)</f>
        <v>14860000</v>
      </c>
      <c r="F7" s="21"/>
    </row>
    <row r="8" spans="1:6" x14ac:dyDescent="0.4">
      <c r="A8" s="61" t="s">
        <v>54</v>
      </c>
      <c r="B8" s="22" t="s">
        <v>111</v>
      </c>
      <c r="C8" s="23">
        <v>1360000</v>
      </c>
      <c r="D8" s="14">
        <v>1360000</v>
      </c>
      <c r="E8" s="66">
        <v>6150000</v>
      </c>
      <c r="F8" s="24" t="s">
        <v>98</v>
      </c>
    </row>
    <row r="9" spans="1:6" x14ac:dyDescent="0.4">
      <c r="A9" s="63"/>
      <c r="B9" s="25" t="s">
        <v>112</v>
      </c>
      <c r="C9" s="16">
        <v>910000</v>
      </c>
      <c r="D9" s="14">
        <v>910000</v>
      </c>
      <c r="E9" s="67"/>
      <c r="F9" s="15" t="s">
        <v>67</v>
      </c>
    </row>
    <row r="10" spans="1:6" x14ac:dyDescent="0.4">
      <c r="A10" s="63"/>
      <c r="B10" s="25" t="s">
        <v>113</v>
      </c>
      <c r="C10" s="16">
        <v>990000</v>
      </c>
      <c r="D10" s="14">
        <v>990000</v>
      </c>
      <c r="E10" s="67"/>
      <c r="F10" s="15" t="s">
        <v>68</v>
      </c>
    </row>
    <row r="11" spans="1:6" ht="34.799999999999997" x14ac:dyDescent="0.4">
      <c r="A11" s="63"/>
      <c r="B11" s="25" t="s">
        <v>114</v>
      </c>
      <c r="C11" s="16">
        <v>100000</v>
      </c>
      <c r="D11" s="14">
        <v>100000</v>
      </c>
      <c r="E11" s="9"/>
      <c r="F11" s="26" t="s">
        <v>82</v>
      </c>
    </row>
    <row r="12" spans="1:6" x14ac:dyDescent="0.4">
      <c r="A12" s="63"/>
      <c r="B12" s="25" t="s">
        <v>115</v>
      </c>
      <c r="C12" s="16">
        <v>1890000</v>
      </c>
      <c r="D12" s="14">
        <v>1890000</v>
      </c>
      <c r="E12" s="2">
        <v>3864000</v>
      </c>
      <c r="F12" s="15" t="s">
        <v>69</v>
      </c>
    </row>
    <row r="13" spans="1:6" x14ac:dyDescent="0.4">
      <c r="A13" s="63"/>
      <c r="B13" s="25" t="s">
        <v>70</v>
      </c>
      <c r="C13" s="16">
        <v>1686000</v>
      </c>
      <c r="D13" s="14">
        <v>1300000</v>
      </c>
      <c r="E13" s="2">
        <v>0</v>
      </c>
      <c r="F13" s="15" t="s">
        <v>126</v>
      </c>
    </row>
    <row r="14" spans="1:6" x14ac:dyDescent="0.4">
      <c r="A14" s="63"/>
      <c r="B14" s="25" t="s">
        <v>123</v>
      </c>
      <c r="C14" s="16">
        <v>2000000</v>
      </c>
      <c r="D14" s="14">
        <v>2684245</v>
      </c>
      <c r="E14" s="2">
        <v>793000</v>
      </c>
      <c r="F14" s="15" t="s">
        <v>124</v>
      </c>
    </row>
    <row r="15" spans="1:6" x14ac:dyDescent="0.4">
      <c r="A15" s="63"/>
      <c r="B15" s="25" t="s">
        <v>71</v>
      </c>
      <c r="C15" s="16">
        <v>700000</v>
      </c>
      <c r="D15" s="14">
        <v>700000</v>
      </c>
      <c r="E15" s="2">
        <v>1200000</v>
      </c>
      <c r="F15" s="15" t="s">
        <v>72</v>
      </c>
    </row>
    <row r="16" spans="1:6" x14ac:dyDescent="0.4">
      <c r="A16" s="63"/>
      <c r="B16" s="25" t="s">
        <v>73</v>
      </c>
      <c r="C16" s="16">
        <v>100000</v>
      </c>
      <c r="D16" s="14">
        <v>118070</v>
      </c>
      <c r="E16" s="16">
        <v>104250</v>
      </c>
      <c r="F16" s="15" t="s">
        <v>118</v>
      </c>
    </row>
    <row r="17" spans="1:6" x14ac:dyDescent="0.4">
      <c r="A17" s="63"/>
      <c r="B17" s="25" t="s">
        <v>136</v>
      </c>
      <c r="C17" s="27">
        <v>350000</v>
      </c>
      <c r="D17" s="28">
        <v>340000</v>
      </c>
      <c r="E17" s="29">
        <v>140000</v>
      </c>
      <c r="F17" s="30" t="s">
        <v>117</v>
      </c>
    </row>
    <row r="18" spans="1:6" x14ac:dyDescent="0.4">
      <c r="A18" s="65"/>
      <c r="B18" s="43" t="s">
        <v>116</v>
      </c>
      <c r="C18" s="44">
        <v>100000</v>
      </c>
      <c r="D18" s="45">
        <v>123467</v>
      </c>
      <c r="E18" s="46"/>
      <c r="F18" s="47" t="s">
        <v>130</v>
      </c>
    </row>
    <row r="19" spans="1:6" ht="18" thickBot="1" x14ac:dyDescent="0.45">
      <c r="A19" s="64"/>
      <c r="B19" s="17" t="s">
        <v>74</v>
      </c>
      <c r="C19" s="20">
        <f>SUM(C8:C18)</f>
        <v>10186000</v>
      </c>
      <c r="D19" s="19">
        <f>SUM(D8:D18)</f>
        <v>10515782</v>
      </c>
      <c r="E19" s="20">
        <f>SUM(E8:E17)</f>
        <v>12251250</v>
      </c>
      <c r="F19" s="21"/>
    </row>
    <row r="20" spans="1:6" ht="20.399999999999999" thickBot="1" x14ac:dyDescent="0.45">
      <c r="A20" s="58" t="s">
        <v>75</v>
      </c>
      <c r="B20" s="59"/>
      <c r="C20" s="31">
        <f>C7-C19</f>
        <v>2324000</v>
      </c>
      <c r="D20" s="32">
        <f>D7-D19</f>
        <v>2001382</v>
      </c>
      <c r="E20" s="31">
        <f>E7-E19</f>
        <v>2608750</v>
      </c>
      <c r="F20" s="57" t="s">
        <v>140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4:AM616"/>
  <sheetViews>
    <sheetView showGridLines="0" showRuler="0" view="pageLayout" zoomScale="66" zoomScaleNormal="70" zoomScaleSheetLayoutView="85" zoomScalePageLayoutView="66" workbookViewId="0">
      <selection activeCell="A249" sqref="A249:S249"/>
    </sheetView>
  </sheetViews>
  <sheetFormatPr defaultRowHeight="17.399999999999999" x14ac:dyDescent="0.4"/>
  <cols>
    <col min="1" max="38" width="2.59765625" customWidth="1"/>
  </cols>
  <sheetData>
    <row r="4" spans="1:38" ht="17.399999999999999" customHeight="1" x14ac:dyDescent="0.4">
      <c r="A4" s="72" t="s">
        <v>76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</row>
    <row r="5" spans="1:38" ht="17.399999999999999" customHeight="1" x14ac:dyDescent="0.4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</row>
    <row r="6" spans="1:38" x14ac:dyDescent="0.4">
      <c r="A6" s="73" t="s">
        <v>77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</row>
    <row r="7" spans="1:38" x14ac:dyDescent="0.4">
      <c r="A7" s="74" t="s">
        <v>78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</row>
    <row r="8" spans="1:38" x14ac:dyDescent="0.4">
      <c r="A8" s="84" t="s">
        <v>79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/>
      <c r="T8" s="84" t="s">
        <v>55</v>
      </c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6"/>
    </row>
    <row r="9" spans="1:38" x14ac:dyDescent="0.4">
      <c r="A9" s="78" t="s">
        <v>81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/>
      <c r="T9" s="75">
        <v>5250000</v>
      </c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0"/>
    </row>
    <row r="10" spans="1:38" x14ac:dyDescent="0.4">
      <c r="A10" s="68" t="s">
        <v>80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70"/>
      <c r="T10" s="71">
        <f>SUM(T9)</f>
        <v>5250000</v>
      </c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1:38" x14ac:dyDescent="0.4">
      <c r="A11" s="42" t="s">
        <v>84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31" spans="1:38" x14ac:dyDescent="0.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spans="1:38" x14ac:dyDescent="0.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spans="1:38" x14ac:dyDescent="0.4">
      <c r="A33" s="90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</row>
    <row r="34" spans="1:38" x14ac:dyDescent="0.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</row>
    <row r="35" spans="1:38" x14ac:dyDescent="0.4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</row>
    <row r="36" spans="1:38" x14ac:dyDescent="0.4">
      <c r="A36" s="87"/>
      <c r="B36" s="87"/>
      <c r="C36" s="87"/>
      <c r="D36" s="87"/>
      <c r="E36" s="87"/>
      <c r="F36" s="87"/>
      <c r="G36" s="87"/>
      <c r="H36" s="87"/>
      <c r="I36" s="87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8"/>
      <c r="AD36" s="88"/>
      <c r="AE36" s="88"/>
      <c r="AF36" s="88"/>
      <c r="AG36" s="88"/>
      <c r="AH36" s="88"/>
      <c r="AI36" s="88"/>
      <c r="AJ36" s="88"/>
      <c r="AK36" s="88"/>
      <c r="AL36" s="88"/>
    </row>
    <row r="37" spans="1:38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34"/>
      <c r="U37" s="34"/>
      <c r="V37" s="34"/>
      <c r="W37" s="34"/>
      <c r="X37" s="34"/>
      <c r="Y37" s="34"/>
      <c r="Z37" s="34"/>
      <c r="AA37" s="34"/>
      <c r="AB37" s="34"/>
      <c r="AC37" s="40"/>
      <c r="AD37" s="40"/>
      <c r="AE37" s="40"/>
      <c r="AF37" s="40"/>
      <c r="AG37" s="40"/>
      <c r="AH37" s="40"/>
      <c r="AI37" s="40"/>
      <c r="AJ37" s="40"/>
      <c r="AK37" s="40"/>
      <c r="AL37" s="40"/>
    </row>
    <row r="38" spans="1:38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34"/>
      <c r="U38" s="34"/>
      <c r="V38" s="34"/>
      <c r="W38" s="34"/>
      <c r="X38" s="34"/>
      <c r="Y38" s="34"/>
      <c r="Z38" s="34"/>
      <c r="AA38" s="34"/>
      <c r="AB38" s="34"/>
      <c r="AC38" s="40"/>
      <c r="AD38" s="40"/>
      <c r="AE38" s="40"/>
      <c r="AF38" s="40"/>
      <c r="AG38" s="40"/>
      <c r="AH38" s="40"/>
      <c r="AI38" s="40"/>
      <c r="AJ38" s="40"/>
      <c r="AK38" s="40"/>
      <c r="AL38" s="40"/>
    </row>
    <row r="39" spans="1:38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34"/>
      <c r="U39" s="34"/>
      <c r="V39" s="34"/>
      <c r="W39" s="34"/>
      <c r="X39" s="34"/>
      <c r="Y39" s="34"/>
      <c r="Z39" s="34"/>
      <c r="AA39" s="34"/>
      <c r="AB39" s="34"/>
      <c r="AC39" s="40"/>
      <c r="AD39" s="40"/>
      <c r="AE39" s="40"/>
      <c r="AF39" s="40"/>
      <c r="AG39" s="40"/>
      <c r="AH39" s="40"/>
      <c r="AI39" s="40"/>
      <c r="AJ39" s="40"/>
      <c r="AK39" s="40"/>
      <c r="AL39" s="40"/>
    </row>
    <row r="40" spans="1:38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34"/>
      <c r="U40" s="34"/>
      <c r="V40" s="34"/>
      <c r="W40" s="34"/>
      <c r="X40" s="34"/>
      <c r="Y40" s="34"/>
      <c r="Z40" s="34"/>
      <c r="AA40" s="34"/>
      <c r="AB40" s="34"/>
      <c r="AC40" s="40"/>
      <c r="AD40" s="40"/>
      <c r="AE40" s="40"/>
      <c r="AF40" s="40"/>
      <c r="AG40" s="40"/>
      <c r="AH40" s="40"/>
      <c r="AI40" s="40"/>
      <c r="AJ40" s="40"/>
      <c r="AK40" s="40"/>
      <c r="AL40" s="40"/>
    </row>
    <row r="41" spans="1:38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34"/>
      <c r="U41" s="34"/>
      <c r="V41" s="34"/>
      <c r="W41" s="34"/>
      <c r="X41" s="34"/>
      <c r="Y41" s="34"/>
      <c r="Z41" s="34"/>
      <c r="AA41" s="34"/>
      <c r="AB41" s="34"/>
      <c r="AC41" s="40"/>
      <c r="AD41" s="40"/>
      <c r="AE41" s="40"/>
      <c r="AF41" s="40"/>
      <c r="AG41" s="40"/>
      <c r="AH41" s="40"/>
      <c r="AI41" s="40"/>
      <c r="AJ41" s="40"/>
      <c r="AK41" s="40"/>
      <c r="AL41" s="40"/>
    </row>
    <row r="42" spans="1:38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34"/>
      <c r="U42" s="34"/>
      <c r="V42" s="34"/>
      <c r="W42" s="34"/>
      <c r="X42" s="34"/>
      <c r="Y42" s="34"/>
      <c r="Z42" s="34"/>
      <c r="AA42" s="34"/>
      <c r="AB42" s="34"/>
      <c r="AC42" s="40"/>
      <c r="AD42" s="40"/>
      <c r="AE42" s="40"/>
      <c r="AF42" s="40"/>
      <c r="AG42" s="40"/>
      <c r="AH42" s="40"/>
      <c r="AI42" s="40"/>
      <c r="AJ42" s="40"/>
      <c r="AK42" s="40"/>
      <c r="AL42" s="40"/>
    </row>
    <row r="43" spans="1:38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34"/>
      <c r="U43" s="34"/>
      <c r="V43" s="34"/>
      <c r="W43" s="34"/>
      <c r="X43" s="34"/>
      <c r="Y43" s="34"/>
      <c r="Z43" s="34"/>
      <c r="AA43" s="34"/>
      <c r="AB43" s="34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 spans="1:38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34"/>
      <c r="U44" s="34"/>
      <c r="V44" s="34"/>
      <c r="W44" s="34"/>
      <c r="X44" s="34"/>
      <c r="Y44" s="34"/>
      <c r="Z44" s="34"/>
      <c r="AA44" s="34"/>
      <c r="AB44" s="34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spans="1:38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34"/>
      <c r="U45" s="34"/>
      <c r="V45" s="34"/>
      <c r="W45" s="34"/>
      <c r="X45" s="34"/>
      <c r="Y45" s="34"/>
      <c r="Z45" s="34"/>
      <c r="AA45" s="34"/>
      <c r="AB45" s="34"/>
      <c r="AC45" s="40"/>
      <c r="AD45" s="40"/>
      <c r="AE45" s="40"/>
      <c r="AF45" s="40"/>
      <c r="AG45" s="40"/>
      <c r="AH45" s="40"/>
      <c r="AI45" s="40"/>
      <c r="AJ45" s="40"/>
      <c r="AK45" s="40"/>
      <c r="AL45" s="40"/>
    </row>
    <row r="46" spans="1:38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34"/>
      <c r="U46" s="34"/>
      <c r="V46" s="34"/>
      <c r="W46" s="34"/>
      <c r="X46" s="34"/>
      <c r="Y46" s="34"/>
      <c r="Z46" s="34"/>
      <c r="AA46" s="34"/>
      <c r="AB46" s="34"/>
      <c r="AC46" s="40"/>
      <c r="AD46" s="40"/>
      <c r="AE46" s="40"/>
      <c r="AF46" s="40"/>
      <c r="AG46" s="40"/>
      <c r="AH46" s="40"/>
      <c r="AI46" s="40"/>
      <c r="AJ46" s="40"/>
      <c r="AK46" s="40"/>
      <c r="AL46" s="40"/>
    </row>
    <row r="47" spans="1:38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34"/>
      <c r="U47" s="34"/>
      <c r="V47" s="34"/>
      <c r="W47" s="34"/>
      <c r="X47" s="34"/>
      <c r="Y47" s="34"/>
      <c r="Z47" s="34"/>
      <c r="AA47" s="34"/>
      <c r="AB47" s="34"/>
      <c r="AC47" s="40"/>
      <c r="AD47" s="40"/>
      <c r="AE47" s="40"/>
      <c r="AF47" s="40"/>
      <c r="AG47" s="40"/>
      <c r="AH47" s="40"/>
      <c r="AI47" s="40"/>
      <c r="AJ47" s="40"/>
      <c r="AK47" s="40"/>
      <c r="AL47" s="40"/>
    </row>
    <row r="48" spans="1:38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34"/>
      <c r="U48" s="34"/>
      <c r="V48" s="34"/>
      <c r="W48" s="34"/>
      <c r="X48" s="34"/>
      <c r="Y48" s="34"/>
      <c r="Z48" s="34"/>
      <c r="AA48" s="34"/>
      <c r="AB48" s="34"/>
      <c r="AC48" s="40"/>
      <c r="AD48" s="40"/>
      <c r="AE48" s="40"/>
      <c r="AF48" s="40"/>
      <c r="AG48" s="40"/>
      <c r="AH48" s="40"/>
      <c r="AI48" s="40"/>
      <c r="AJ48" s="40"/>
      <c r="AK48" s="40"/>
      <c r="AL48" s="40"/>
    </row>
    <row r="49" spans="1:38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34"/>
      <c r="U49" s="34"/>
      <c r="V49" s="34"/>
      <c r="W49" s="34"/>
      <c r="X49" s="34"/>
      <c r="Y49" s="34"/>
      <c r="Z49" s="34"/>
      <c r="AA49" s="34"/>
      <c r="AB49" s="34"/>
      <c r="AC49" s="40"/>
      <c r="AD49" s="40"/>
      <c r="AE49" s="40"/>
      <c r="AF49" s="40"/>
      <c r="AG49" s="40"/>
      <c r="AH49" s="40"/>
      <c r="AI49" s="40"/>
      <c r="AJ49" s="40"/>
      <c r="AK49" s="40"/>
      <c r="AL49" s="40"/>
    </row>
    <row r="50" spans="1:38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34"/>
      <c r="U50" s="34"/>
      <c r="V50" s="34"/>
      <c r="W50" s="34"/>
      <c r="X50" s="34"/>
      <c r="Y50" s="34"/>
      <c r="Z50" s="34"/>
      <c r="AA50" s="34"/>
      <c r="AB50" s="34"/>
      <c r="AC50" s="40"/>
      <c r="AD50" s="40"/>
      <c r="AE50" s="40"/>
      <c r="AF50" s="40"/>
      <c r="AG50" s="40"/>
      <c r="AH50" s="40"/>
      <c r="AI50" s="40"/>
      <c r="AJ50" s="40"/>
      <c r="AK50" s="40"/>
      <c r="AL50" s="40"/>
    </row>
    <row r="51" spans="1:38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34"/>
      <c r="U51" s="34"/>
      <c r="V51" s="34"/>
      <c r="W51" s="34"/>
      <c r="X51" s="34"/>
      <c r="Y51" s="34"/>
      <c r="Z51" s="34"/>
      <c r="AA51" s="34"/>
      <c r="AB51" s="34"/>
      <c r="AC51" s="40"/>
      <c r="AD51" s="40"/>
      <c r="AE51" s="40"/>
      <c r="AF51" s="40"/>
      <c r="AG51" s="40"/>
      <c r="AH51" s="40"/>
      <c r="AI51" s="40"/>
      <c r="AJ51" s="40"/>
      <c r="AK51" s="40"/>
      <c r="AL51" s="40"/>
    </row>
    <row r="52" spans="1:38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34"/>
      <c r="U52" s="34"/>
      <c r="V52" s="34"/>
      <c r="W52" s="34"/>
      <c r="X52" s="34"/>
      <c r="Y52" s="34"/>
      <c r="Z52" s="34"/>
      <c r="AA52" s="34"/>
      <c r="AB52" s="34"/>
      <c r="AC52" s="40"/>
      <c r="AD52" s="40"/>
      <c r="AE52" s="40"/>
      <c r="AF52" s="40"/>
      <c r="AG52" s="40"/>
      <c r="AH52" s="40"/>
      <c r="AI52" s="40"/>
      <c r="AJ52" s="40"/>
      <c r="AK52" s="40"/>
      <c r="AL52" s="40"/>
    </row>
    <row r="53" spans="1:38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34"/>
      <c r="U53" s="34"/>
      <c r="V53" s="34"/>
      <c r="W53" s="34"/>
      <c r="X53" s="34"/>
      <c r="Y53" s="34"/>
      <c r="Z53" s="34"/>
      <c r="AA53" s="34"/>
      <c r="AB53" s="34"/>
      <c r="AC53" s="40"/>
      <c r="AD53" s="40"/>
      <c r="AE53" s="40"/>
      <c r="AF53" s="40"/>
      <c r="AG53" s="40"/>
      <c r="AH53" s="40"/>
      <c r="AI53" s="40"/>
      <c r="AJ53" s="40"/>
      <c r="AK53" s="40"/>
      <c r="AL53" s="40"/>
    </row>
    <row r="54" spans="1:38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34"/>
      <c r="U54" s="34"/>
      <c r="V54" s="34"/>
      <c r="W54" s="34"/>
      <c r="X54" s="34"/>
      <c r="Y54" s="34"/>
      <c r="Z54" s="34"/>
      <c r="AA54" s="34"/>
      <c r="AB54" s="34"/>
      <c r="AC54" s="40"/>
      <c r="AD54" s="40"/>
      <c r="AE54" s="40"/>
      <c r="AF54" s="40"/>
      <c r="AG54" s="40"/>
      <c r="AH54" s="40"/>
      <c r="AI54" s="40"/>
      <c r="AJ54" s="40"/>
      <c r="AK54" s="40"/>
      <c r="AL54" s="40"/>
    </row>
    <row r="55" spans="1:38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34"/>
      <c r="U55" s="34"/>
      <c r="V55" s="34"/>
      <c r="W55" s="34"/>
      <c r="X55" s="34"/>
      <c r="Y55" s="34"/>
      <c r="Z55" s="34"/>
      <c r="AA55" s="34"/>
      <c r="AB55" s="34"/>
      <c r="AC55" s="40"/>
      <c r="AD55" s="40"/>
      <c r="AE55" s="40"/>
      <c r="AF55" s="40"/>
      <c r="AG55" s="40"/>
      <c r="AH55" s="40"/>
      <c r="AI55" s="40"/>
      <c r="AJ55" s="40"/>
      <c r="AK55" s="40"/>
      <c r="AL55" s="40"/>
    </row>
    <row r="56" spans="1:38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34"/>
      <c r="U56" s="34"/>
      <c r="V56" s="34"/>
      <c r="W56" s="34"/>
      <c r="X56" s="34"/>
      <c r="Y56" s="34"/>
      <c r="Z56" s="34"/>
      <c r="AA56" s="34"/>
      <c r="AB56" s="34"/>
      <c r="AC56" s="40"/>
      <c r="AD56" s="40"/>
      <c r="AE56" s="40"/>
      <c r="AF56" s="40"/>
      <c r="AG56" s="40"/>
      <c r="AH56" s="40"/>
      <c r="AI56" s="40"/>
      <c r="AJ56" s="40"/>
      <c r="AK56" s="40"/>
      <c r="AL56" s="40"/>
    </row>
    <row r="57" spans="1:38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34"/>
      <c r="U57" s="34"/>
      <c r="V57" s="34"/>
      <c r="W57" s="34"/>
      <c r="X57" s="34"/>
      <c r="Y57" s="34"/>
      <c r="Z57" s="34"/>
      <c r="AA57" s="34"/>
      <c r="AB57" s="34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spans="1:38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34"/>
      <c r="U58" s="34"/>
      <c r="V58" s="34"/>
      <c r="W58" s="34"/>
      <c r="X58" s="34"/>
      <c r="Y58" s="34"/>
      <c r="Z58" s="34"/>
      <c r="AA58" s="34"/>
      <c r="AB58" s="34"/>
      <c r="AC58" s="40"/>
      <c r="AD58" s="40"/>
      <c r="AE58" s="40"/>
      <c r="AF58" s="40"/>
      <c r="AG58" s="40"/>
      <c r="AH58" s="40"/>
      <c r="AI58" s="40"/>
      <c r="AJ58" s="40"/>
      <c r="AK58" s="40"/>
      <c r="AL58" s="40"/>
    </row>
    <row r="59" spans="1:38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34"/>
      <c r="U59" s="34"/>
      <c r="V59" s="34"/>
      <c r="W59" s="34"/>
      <c r="X59" s="34"/>
      <c r="Y59" s="34"/>
      <c r="Z59" s="34"/>
      <c r="AA59" s="34"/>
      <c r="AB59" s="34"/>
      <c r="AC59" s="40"/>
      <c r="AD59" s="40"/>
      <c r="AE59" s="40"/>
      <c r="AF59" s="40"/>
      <c r="AG59" s="40"/>
      <c r="AH59" s="40"/>
      <c r="AI59" s="40"/>
      <c r="AJ59" s="40"/>
      <c r="AK59" s="40"/>
      <c r="AL59" s="40"/>
    </row>
    <row r="60" spans="1:38" x14ac:dyDescent="0.4">
      <c r="A60" s="87"/>
      <c r="B60" s="87"/>
      <c r="C60" s="87"/>
      <c r="D60" s="87"/>
      <c r="E60" s="87"/>
      <c r="F60" s="87"/>
      <c r="G60" s="87"/>
      <c r="H60" s="87"/>
      <c r="I60" s="87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9"/>
      <c r="U60" s="89"/>
      <c r="V60" s="89"/>
      <c r="W60" s="89"/>
      <c r="X60" s="89"/>
      <c r="Y60" s="89"/>
      <c r="Z60" s="89"/>
      <c r="AA60" s="89"/>
      <c r="AB60" s="89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x14ac:dyDescent="0.4">
      <c r="A61" s="72" t="s">
        <v>83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spans="1:38" x14ac:dyDescent="0.4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spans="1:38" x14ac:dyDescent="0.4">
      <c r="A63" s="73" t="s">
        <v>125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</row>
    <row r="64" spans="1:38" x14ac:dyDescent="0.4">
      <c r="A64" s="74" t="s">
        <v>78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</row>
    <row r="65" spans="1:38" x14ac:dyDescent="0.4">
      <c r="A65" s="84" t="s">
        <v>79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6"/>
      <c r="T65" s="84" t="s">
        <v>55</v>
      </c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6"/>
    </row>
    <row r="66" spans="1:38" x14ac:dyDescent="0.4">
      <c r="A66" s="78" t="s">
        <v>81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80"/>
      <c r="T66" s="75">
        <v>118070</v>
      </c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80"/>
    </row>
    <row r="67" spans="1:38" x14ac:dyDescent="0.4">
      <c r="A67" s="68" t="s">
        <v>80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70"/>
      <c r="T67" s="71">
        <v>118070</v>
      </c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70"/>
    </row>
    <row r="68" spans="1:38" x14ac:dyDescent="0.4">
      <c r="A68" t="s">
        <v>85</v>
      </c>
    </row>
    <row r="121" spans="1:38" x14ac:dyDescent="0.4">
      <c r="A121" s="72" t="s">
        <v>71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spans="1:38" x14ac:dyDescent="0.4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spans="1:38" x14ac:dyDescent="0.4">
      <c r="A123" s="73" t="s">
        <v>86</v>
      </c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</row>
    <row r="124" spans="1:38" x14ac:dyDescent="0.4">
      <c r="A124" s="74" t="s">
        <v>78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</row>
    <row r="125" spans="1:38" x14ac:dyDescent="0.4">
      <c r="A125" s="84" t="s">
        <v>79</v>
      </c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6"/>
      <c r="T125" s="84" t="s">
        <v>55</v>
      </c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6"/>
    </row>
    <row r="126" spans="1:38" x14ac:dyDescent="0.4">
      <c r="A126" s="78" t="s">
        <v>81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80"/>
      <c r="T126" s="75">
        <v>700000</v>
      </c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80"/>
    </row>
    <row r="127" spans="1:38" x14ac:dyDescent="0.4">
      <c r="A127" s="68" t="s">
        <v>80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70"/>
      <c r="T127" s="71">
        <f>SUM(T126)</f>
        <v>700000</v>
      </c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70"/>
    </row>
    <row r="128" spans="1:38" x14ac:dyDescent="0.4">
      <c r="A128" t="s">
        <v>85</v>
      </c>
    </row>
    <row r="181" spans="1:38" x14ac:dyDescent="0.4">
      <c r="A181" s="72" t="s">
        <v>87</v>
      </c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</row>
    <row r="182" spans="1:38" x14ac:dyDescent="0.4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</row>
    <row r="183" spans="1:38" x14ac:dyDescent="0.4">
      <c r="A183" s="73" t="s">
        <v>86</v>
      </c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</row>
    <row r="184" spans="1:38" x14ac:dyDescent="0.4">
      <c r="A184" s="74" t="s">
        <v>78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</row>
    <row r="185" spans="1:38" x14ac:dyDescent="0.4">
      <c r="A185" s="84" t="s">
        <v>79</v>
      </c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6"/>
      <c r="T185" s="84" t="s">
        <v>55</v>
      </c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6"/>
    </row>
    <row r="186" spans="1:38" x14ac:dyDescent="0.4">
      <c r="A186" s="35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7"/>
      <c r="T186" s="35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7"/>
    </row>
    <row r="187" spans="1:38" ht="16.2" customHeight="1" x14ac:dyDescent="0.4">
      <c r="A187" s="78" t="s">
        <v>91</v>
      </c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80"/>
      <c r="T187" s="75">
        <v>1000</v>
      </c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80"/>
    </row>
    <row r="188" spans="1:38" x14ac:dyDescent="0.4">
      <c r="A188" s="78" t="s">
        <v>92</v>
      </c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80"/>
      <c r="T188" s="75">
        <v>60000</v>
      </c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80"/>
    </row>
    <row r="189" spans="1:38" x14ac:dyDescent="0.4">
      <c r="A189" s="78" t="s">
        <v>90</v>
      </c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80"/>
      <c r="T189" s="75">
        <v>42000</v>
      </c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80"/>
    </row>
    <row r="190" spans="1:38" x14ac:dyDescent="0.4">
      <c r="A190" s="78" t="s">
        <v>97</v>
      </c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80"/>
      <c r="T190" s="75">
        <v>44275</v>
      </c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80"/>
    </row>
    <row r="191" spans="1:38" x14ac:dyDescent="0.4">
      <c r="A191" s="78" t="s">
        <v>99</v>
      </c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80"/>
      <c r="T191" s="75">
        <v>3450</v>
      </c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80"/>
    </row>
    <row r="192" spans="1:38" x14ac:dyDescent="0.4">
      <c r="A192" s="78" t="s">
        <v>100</v>
      </c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80"/>
      <c r="T192" s="75">
        <v>49000</v>
      </c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80"/>
    </row>
    <row r="193" spans="1:38" x14ac:dyDescent="0.4">
      <c r="A193" s="68" t="s">
        <v>80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70"/>
      <c r="T193" s="71">
        <f>SUM(T187:AL192)</f>
        <v>199725</v>
      </c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70"/>
    </row>
    <row r="194" spans="1:38" x14ac:dyDescent="0.4">
      <c r="A194" t="s">
        <v>85</v>
      </c>
    </row>
    <row r="241" spans="1:38" ht="17.399999999999999" customHeight="1" x14ac:dyDescent="0.4">
      <c r="A241" s="72" t="s">
        <v>88</v>
      </c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</row>
    <row r="242" spans="1:38" ht="17.399999999999999" customHeight="1" x14ac:dyDescent="0.4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</row>
    <row r="243" spans="1:38" x14ac:dyDescent="0.4">
      <c r="A243" s="73" t="s">
        <v>86</v>
      </c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</row>
    <row r="244" spans="1:38" x14ac:dyDescent="0.4">
      <c r="A244" s="74" t="s">
        <v>78</v>
      </c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</row>
    <row r="245" spans="1:38" x14ac:dyDescent="0.4">
      <c r="A245" s="84" t="s">
        <v>79</v>
      </c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6"/>
      <c r="T245" s="84" t="s">
        <v>55</v>
      </c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6"/>
    </row>
    <row r="246" spans="1:38" x14ac:dyDescent="0.4">
      <c r="A246" s="35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7"/>
      <c r="T246" s="35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7"/>
    </row>
    <row r="247" spans="1:38" x14ac:dyDescent="0.4">
      <c r="A247" s="78" t="s">
        <v>101</v>
      </c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80"/>
      <c r="T247" s="75">
        <v>18000</v>
      </c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80"/>
    </row>
    <row r="248" spans="1:38" x14ac:dyDescent="0.4">
      <c r="A248" s="78" t="s">
        <v>106</v>
      </c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80"/>
      <c r="T248" s="75">
        <v>72620</v>
      </c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80"/>
    </row>
    <row r="249" spans="1:38" x14ac:dyDescent="0.4">
      <c r="A249" s="78" t="s">
        <v>139</v>
      </c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80"/>
      <c r="T249" s="75">
        <v>15520</v>
      </c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80"/>
    </row>
    <row r="250" spans="1:38" x14ac:dyDescent="0.4">
      <c r="A250" s="7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80"/>
      <c r="T250" s="75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80"/>
    </row>
    <row r="251" spans="1:38" x14ac:dyDescent="0.4">
      <c r="A251" s="7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80"/>
      <c r="T251" s="75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80"/>
    </row>
    <row r="252" spans="1:38" x14ac:dyDescent="0.4">
      <c r="A252" s="7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80"/>
      <c r="T252" s="75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80"/>
    </row>
    <row r="253" spans="1:38" x14ac:dyDescent="0.4">
      <c r="A253" s="68" t="s">
        <v>80</v>
      </c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70"/>
      <c r="T253" s="71">
        <f>SUM(T247:AL252)</f>
        <v>106140</v>
      </c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70"/>
    </row>
    <row r="254" spans="1:38" x14ac:dyDescent="0.4">
      <c r="A254" t="s">
        <v>85</v>
      </c>
    </row>
    <row r="284" ht="16.2" customHeight="1" x14ac:dyDescent="0.4"/>
    <row r="285" ht="16.2" customHeight="1" x14ac:dyDescent="0.4"/>
    <row r="286" ht="16.2" customHeight="1" x14ac:dyDescent="0.4"/>
    <row r="287" ht="16.2" customHeight="1" x14ac:dyDescent="0.4"/>
    <row r="288" ht="16.2" customHeight="1" x14ac:dyDescent="0.4"/>
    <row r="289" spans="1:38" ht="16.2" customHeight="1" x14ac:dyDescent="0.4"/>
    <row r="290" spans="1:38" ht="16.2" customHeight="1" x14ac:dyDescent="0.4"/>
    <row r="291" spans="1:38" ht="16.2" customHeight="1" x14ac:dyDescent="0.4"/>
    <row r="292" spans="1:38" ht="16.2" customHeight="1" x14ac:dyDescent="0.4"/>
    <row r="293" spans="1:38" ht="16.2" customHeight="1" x14ac:dyDescent="0.4"/>
    <row r="294" spans="1:38" ht="16.2" customHeight="1" x14ac:dyDescent="0.4"/>
    <row r="295" spans="1:38" ht="16.2" customHeight="1" x14ac:dyDescent="0.4"/>
    <row r="296" spans="1:38" ht="16.2" customHeight="1" x14ac:dyDescent="0.4"/>
    <row r="297" spans="1:38" ht="16.2" customHeight="1" x14ac:dyDescent="0.4"/>
    <row r="298" spans="1:38" ht="16.2" customHeight="1" x14ac:dyDescent="0.4"/>
    <row r="299" spans="1:38" ht="16.2" customHeight="1" x14ac:dyDescent="0.4"/>
    <row r="300" spans="1:38" ht="16.2" customHeight="1" x14ac:dyDescent="0.4"/>
    <row r="301" spans="1:38" ht="16.2" customHeight="1" x14ac:dyDescent="0.4"/>
    <row r="302" spans="1:38" ht="16.2" customHeight="1" x14ac:dyDescent="0.4">
      <c r="A302" s="72" t="s">
        <v>89</v>
      </c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</row>
    <row r="303" spans="1:38" ht="16.2" customHeight="1" x14ac:dyDescent="0.4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</row>
    <row r="304" spans="1:38" ht="16.2" customHeight="1" x14ac:dyDescent="0.4">
      <c r="A304" s="73" t="s">
        <v>86</v>
      </c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</row>
    <row r="305" spans="1:38" ht="16.2" customHeight="1" x14ac:dyDescent="0.4">
      <c r="A305" s="74" t="s">
        <v>78</v>
      </c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spans="1:38" ht="16.2" customHeight="1" x14ac:dyDescent="0.4">
      <c r="A306" s="84" t="s">
        <v>79</v>
      </c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6"/>
      <c r="T306" s="84" t="s">
        <v>55</v>
      </c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6"/>
    </row>
    <row r="307" spans="1:38" ht="16.2" customHeight="1" x14ac:dyDescent="0.4">
      <c r="A307" s="35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7"/>
      <c r="T307" s="35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7"/>
    </row>
    <row r="308" spans="1:38" ht="16.2" customHeight="1" x14ac:dyDescent="0.4">
      <c r="A308" s="78" t="s">
        <v>110</v>
      </c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80"/>
      <c r="T308" s="75">
        <v>85110</v>
      </c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80"/>
    </row>
    <row r="309" spans="1:38" ht="16.2" customHeight="1" x14ac:dyDescent="0.4">
      <c r="A309" s="7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80"/>
      <c r="T309" s="75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80"/>
    </row>
    <row r="310" spans="1:38" ht="16.2" customHeight="1" x14ac:dyDescent="0.4">
      <c r="A310" s="7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80"/>
      <c r="T310" s="75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80"/>
    </row>
    <row r="311" spans="1:38" ht="16.2" customHeight="1" x14ac:dyDescent="0.4">
      <c r="A311" s="7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80"/>
      <c r="T311" s="75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80"/>
    </row>
    <row r="312" spans="1:38" ht="16.2" customHeight="1" x14ac:dyDescent="0.4">
      <c r="A312" s="7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80"/>
      <c r="T312" s="75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80"/>
    </row>
    <row r="313" spans="1:38" ht="16.2" customHeight="1" x14ac:dyDescent="0.4">
      <c r="A313" s="7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80"/>
      <c r="T313" s="75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80"/>
    </row>
    <row r="314" spans="1:38" ht="16.2" customHeight="1" x14ac:dyDescent="0.4">
      <c r="A314" s="68" t="s">
        <v>80</v>
      </c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70"/>
      <c r="T314" s="71">
        <f>SUM(T308:AL313)</f>
        <v>85110</v>
      </c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70"/>
    </row>
    <row r="315" spans="1:38" ht="16.2" customHeight="1" x14ac:dyDescent="0.4">
      <c r="A315" t="s">
        <v>85</v>
      </c>
    </row>
    <row r="316" spans="1:38" ht="16.2" customHeight="1" x14ac:dyDescent="0.4"/>
    <row r="317" spans="1:38" ht="16.2" customHeight="1" x14ac:dyDescent="0.4"/>
    <row r="318" spans="1:38" ht="16.2" customHeight="1" x14ac:dyDescent="0.4"/>
    <row r="319" spans="1:38" ht="16.2" customHeight="1" x14ac:dyDescent="0.4"/>
    <row r="320" spans="1:38" ht="16.2" customHeight="1" x14ac:dyDescent="0.4"/>
    <row r="321" ht="16.2" customHeight="1" x14ac:dyDescent="0.4"/>
    <row r="322" ht="16.2" customHeight="1" x14ac:dyDescent="0.4"/>
    <row r="323" ht="16.2" customHeight="1" x14ac:dyDescent="0.4"/>
    <row r="324" ht="16.2" customHeight="1" x14ac:dyDescent="0.4"/>
    <row r="325" ht="16.2" customHeight="1" x14ac:dyDescent="0.4"/>
    <row r="326" ht="16.2" customHeight="1" x14ac:dyDescent="0.4"/>
    <row r="327" ht="16.2" customHeight="1" x14ac:dyDescent="0.4"/>
    <row r="328" ht="16.2" customHeight="1" x14ac:dyDescent="0.4"/>
    <row r="329" ht="16.2" customHeight="1" x14ac:dyDescent="0.4"/>
    <row r="330" ht="16.2" customHeight="1" x14ac:dyDescent="0.4"/>
    <row r="331" ht="16.2" customHeight="1" x14ac:dyDescent="0.4"/>
    <row r="332" ht="16.2" customHeight="1" x14ac:dyDescent="0.4"/>
    <row r="333" ht="16.2" customHeight="1" x14ac:dyDescent="0.4"/>
    <row r="334" ht="16.2" customHeight="1" x14ac:dyDescent="0.4"/>
    <row r="335" ht="16.2" customHeight="1" x14ac:dyDescent="0.4"/>
    <row r="336" ht="16.2" customHeight="1" x14ac:dyDescent="0.4"/>
    <row r="337" ht="16.2" customHeight="1" x14ac:dyDescent="0.4"/>
    <row r="338" ht="16.2" customHeight="1" x14ac:dyDescent="0.4"/>
    <row r="339" ht="16.2" customHeight="1" x14ac:dyDescent="0.4"/>
    <row r="340" ht="16.2" customHeight="1" x14ac:dyDescent="0.4"/>
    <row r="341" ht="16.2" customHeight="1" x14ac:dyDescent="0.4"/>
    <row r="342" ht="16.2" customHeight="1" x14ac:dyDescent="0.4"/>
    <row r="343" ht="16.2" customHeight="1" x14ac:dyDescent="0.4"/>
    <row r="344" ht="16.2" customHeight="1" x14ac:dyDescent="0.4"/>
    <row r="345" ht="16.2" customHeight="1" x14ac:dyDescent="0.4"/>
    <row r="346" ht="16.2" customHeight="1" x14ac:dyDescent="0.4"/>
    <row r="347" ht="16.2" customHeight="1" x14ac:dyDescent="0.4"/>
    <row r="348" ht="16.2" customHeight="1" x14ac:dyDescent="0.4"/>
    <row r="349" ht="16.2" customHeight="1" x14ac:dyDescent="0.4"/>
    <row r="350" ht="16.2" customHeight="1" x14ac:dyDescent="0.4"/>
    <row r="351" ht="16.2" customHeight="1" x14ac:dyDescent="0.4"/>
    <row r="352" ht="16.2" customHeight="1" x14ac:dyDescent="0.4"/>
    <row r="353" spans="1:38" ht="16.2" customHeight="1" x14ac:dyDescent="0.4"/>
    <row r="354" spans="1:38" ht="16.2" customHeight="1" x14ac:dyDescent="0.4"/>
    <row r="355" spans="1:38" ht="16.2" customHeight="1" x14ac:dyDescent="0.4"/>
    <row r="356" spans="1:38" ht="16.2" customHeight="1" x14ac:dyDescent="0.4"/>
    <row r="357" spans="1:38" ht="16.2" customHeight="1" x14ac:dyDescent="0.4"/>
    <row r="358" spans="1:38" ht="16.2" customHeight="1" x14ac:dyDescent="0.4"/>
    <row r="359" spans="1:38" ht="16.2" customHeight="1" x14ac:dyDescent="0.4"/>
    <row r="360" spans="1:38" ht="16.2" customHeight="1" x14ac:dyDescent="0.4"/>
    <row r="361" spans="1:38" ht="16.2" customHeight="1" x14ac:dyDescent="0.4"/>
    <row r="362" spans="1:38" ht="16.2" customHeight="1" x14ac:dyDescent="0.4"/>
    <row r="363" spans="1:38" ht="16.2" customHeight="1" x14ac:dyDescent="0.4"/>
    <row r="364" spans="1:38" ht="16.2" customHeight="1" x14ac:dyDescent="0.4"/>
    <row r="365" spans="1:38" ht="16.2" customHeight="1" x14ac:dyDescent="0.4"/>
    <row r="366" spans="1:38" x14ac:dyDescent="0.4">
      <c r="A366" s="72" t="s">
        <v>93</v>
      </c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</row>
    <row r="367" spans="1:38" x14ac:dyDescent="0.4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</row>
    <row r="368" spans="1:38" x14ac:dyDescent="0.4">
      <c r="A368" s="73" t="s">
        <v>86</v>
      </c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</row>
    <row r="369" spans="1:38" x14ac:dyDescent="0.4">
      <c r="A369" s="74" t="s">
        <v>78</v>
      </c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</row>
    <row r="370" spans="1:38" x14ac:dyDescent="0.4">
      <c r="A370" s="84" t="s">
        <v>79</v>
      </c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6"/>
      <c r="T370" s="84" t="s">
        <v>55</v>
      </c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6"/>
    </row>
    <row r="371" spans="1:38" x14ac:dyDescent="0.4">
      <c r="A371" s="35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7"/>
      <c r="T371" s="35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7"/>
    </row>
    <row r="372" spans="1:38" x14ac:dyDescent="0.4">
      <c r="A372" s="78" t="s">
        <v>122</v>
      </c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80"/>
      <c r="T372" s="75">
        <v>1194150</v>
      </c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80"/>
    </row>
    <row r="373" spans="1:38" x14ac:dyDescent="0.4">
      <c r="A373" s="78" t="s">
        <v>96</v>
      </c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80"/>
      <c r="T373" s="75">
        <v>11960</v>
      </c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7"/>
    </row>
    <row r="374" spans="1:38" x14ac:dyDescent="0.4">
      <c r="A374" s="78" t="s">
        <v>102</v>
      </c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80"/>
      <c r="T374" s="75">
        <v>5960</v>
      </c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7"/>
    </row>
    <row r="375" spans="1:38" x14ac:dyDescent="0.4">
      <c r="A375" s="38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9"/>
      <c r="T375" s="75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7"/>
    </row>
    <row r="376" spans="1:38" x14ac:dyDescent="0.4">
      <c r="A376" s="38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9"/>
      <c r="T376" s="75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7"/>
    </row>
    <row r="377" spans="1:38" x14ac:dyDescent="0.4">
      <c r="A377" s="38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9"/>
      <c r="T377" s="81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3"/>
    </row>
    <row r="378" spans="1:38" x14ac:dyDescent="0.4">
      <c r="A378" s="68" t="s">
        <v>80</v>
      </c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70"/>
      <c r="T378" s="71">
        <f>SUM(T372:AL377)</f>
        <v>1212070</v>
      </c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70"/>
    </row>
    <row r="379" spans="1:38" x14ac:dyDescent="0.4">
      <c r="A379" t="s">
        <v>85</v>
      </c>
    </row>
    <row r="426" spans="1:38" ht="17.399999999999999" customHeight="1" x14ac:dyDescent="0.4">
      <c r="A426" s="72" t="s">
        <v>94</v>
      </c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</row>
    <row r="427" spans="1:38" ht="17.399999999999999" customHeight="1" x14ac:dyDescent="0.4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</row>
    <row r="428" spans="1:38" x14ac:dyDescent="0.4">
      <c r="A428" s="73" t="s">
        <v>86</v>
      </c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</row>
    <row r="429" spans="1:38" x14ac:dyDescent="0.4">
      <c r="A429" s="74" t="s">
        <v>78</v>
      </c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</row>
    <row r="430" spans="1:38" x14ac:dyDescent="0.4">
      <c r="A430" s="84" t="s">
        <v>79</v>
      </c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6"/>
      <c r="T430" s="84" t="s">
        <v>55</v>
      </c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6"/>
    </row>
    <row r="431" spans="1:38" x14ac:dyDescent="0.4">
      <c r="A431" s="35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7"/>
      <c r="T431" s="35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7"/>
    </row>
    <row r="432" spans="1:38" x14ac:dyDescent="0.4">
      <c r="A432" s="78" t="s">
        <v>104</v>
      </c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80"/>
      <c r="T432" s="75">
        <v>84210</v>
      </c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80"/>
    </row>
    <row r="433" spans="1:38" x14ac:dyDescent="0.4">
      <c r="A433" s="78" t="s">
        <v>103</v>
      </c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80"/>
      <c r="T433" s="75">
        <v>140480</v>
      </c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7"/>
    </row>
    <row r="434" spans="1:38" x14ac:dyDescent="0.4">
      <c r="A434" s="78" t="s">
        <v>109</v>
      </c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80"/>
      <c r="T434" s="75">
        <v>27200</v>
      </c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7"/>
    </row>
    <row r="435" spans="1:38" x14ac:dyDescent="0.4">
      <c r="A435" s="38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9"/>
      <c r="T435" s="75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7"/>
    </row>
    <row r="436" spans="1:38" x14ac:dyDescent="0.4">
      <c r="A436" s="38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9"/>
      <c r="T436" s="75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7"/>
    </row>
    <row r="437" spans="1:38" x14ac:dyDescent="0.4">
      <c r="A437" s="38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9"/>
      <c r="T437" s="81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3"/>
    </row>
    <row r="438" spans="1:38" x14ac:dyDescent="0.4">
      <c r="A438" s="68" t="s">
        <v>80</v>
      </c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70"/>
      <c r="T438" s="71">
        <f>SUM(T432:AL437)</f>
        <v>251890</v>
      </c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70"/>
    </row>
    <row r="439" spans="1:38" x14ac:dyDescent="0.4">
      <c r="A439" t="s">
        <v>85</v>
      </c>
    </row>
    <row r="486" spans="1:38" ht="17.399999999999999" customHeight="1" x14ac:dyDescent="0.4">
      <c r="A486" s="72" t="s">
        <v>95</v>
      </c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</row>
    <row r="487" spans="1:38" ht="17.399999999999999" customHeight="1" x14ac:dyDescent="0.4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</row>
    <row r="488" spans="1:38" x14ac:dyDescent="0.4">
      <c r="A488" s="73" t="s">
        <v>86</v>
      </c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</row>
    <row r="489" spans="1:38" x14ac:dyDescent="0.4">
      <c r="A489" s="74" t="s">
        <v>78</v>
      </c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</row>
    <row r="490" spans="1:38" x14ac:dyDescent="0.4">
      <c r="A490" s="84" t="s">
        <v>79</v>
      </c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6"/>
      <c r="T490" s="84" t="s">
        <v>55</v>
      </c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6"/>
    </row>
    <row r="491" spans="1:38" x14ac:dyDescent="0.4">
      <c r="A491" s="35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7"/>
      <c r="T491" s="35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7"/>
    </row>
    <row r="492" spans="1:38" x14ac:dyDescent="0.4">
      <c r="A492" s="78" t="s">
        <v>105</v>
      </c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80"/>
      <c r="T492" s="75">
        <v>189310</v>
      </c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80"/>
    </row>
    <row r="493" spans="1:38" x14ac:dyDescent="0.4">
      <c r="A493" s="78" t="s">
        <v>108</v>
      </c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80"/>
      <c r="T493" s="75">
        <v>640000</v>
      </c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7"/>
    </row>
    <row r="494" spans="1:38" x14ac:dyDescent="0.4">
      <c r="A494" s="7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80"/>
      <c r="T494" s="75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7"/>
    </row>
    <row r="495" spans="1:38" x14ac:dyDescent="0.4">
      <c r="A495" s="38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9"/>
      <c r="T495" s="75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7"/>
    </row>
    <row r="496" spans="1:38" x14ac:dyDescent="0.4">
      <c r="A496" s="38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9"/>
      <c r="T496" s="75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7"/>
    </row>
    <row r="497" spans="1:38" x14ac:dyDescent="0.4">
      <c r="A497" s="38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9"/>
      <c r="T497" s="81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3"/>
    </row>
    <row r="498" spans="1:38" x14ac:dyDescent="0.4">
      <c r="A498" s="68" t="s">
        <v>80</v>
      </c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70"/>
      <c r="T498" s="71">
        <f>SUM(T492:AL497)</f>
        <v>829310</v>
      </c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70"/>
    </row>
    <row r="499" spans="1:38" x14ac:dyDescent="0.4">
      <c r="A499" t="s">
        <v>85</v>
      </c>
    </row>
    <row r="547" spans="1:38" x14ac:dyDescent="0.4">
      <c r="A547" s="72" t="s">
        <v>107</v>
      </c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</row>
    <row r="548" spans="1:38" x14ac:dyDescent="0.4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</row>
    <row r="549" spans="1:38" x14ac:dyDescent="0.4">
      <c r="A549" s="73" t="s">
        <v>77</v>
      </c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</row>
    <row r="550" spans="1:38" x14ac:dyDescent="0.4">
      <c r="A550" s="74" t="s">
        <v>78</v>
      </c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</row>
    <row r="551" spans="1:38" x14ac:dyDescent="0.4">
      <c r="A551" s="84" t="s">
        <v>79</v>
      </c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6"/>
      <c r="T551" s="84" t="s">
        <v>55</v>
      </c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6"/>
    </row>
    <row r="552" spans="1:38" x14ac:dyDescent="0.4">
      <c r="A552" s="78" t="s">
        <v>81</v>
      </c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80"/>
      <c r="T552" s="75">
        <v>1300000</v>
      </c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80"/>
    </row>
    <row r="553" spans="1:38" x14ac:dyDescent="0.4">
      <c r="A553" s="68" t="s">
        <v>80</v>
      </c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70"/>
      <c r="T553" s="71">
        <f>SUM(T552)</f>
        <v>1300000</v>
      </c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70"/>
    </row>
    <row r="554" spans="1:38" x14ac:dyDescent="0.4">
      <c r="A554" s="42" t="s">
        <v>85</v>
      </c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606" spans="2:39" x14ac:dyDescent="0.4">
      <c r="B606" s="72" t="s">
        <v>129</v>
      </c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</row>
    <row r="607" spans="2:39" x14ac:dyDescent="0.4"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</row>
    <row r="608" spans="2:39" x14ac:dyDescent="0.4">
      <c r="B608" s="73" t="s">
        <v>77</v>
      </c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</row>
    <row r="609" spans="1:39" x14ac:dyDescent="0.4">
      <c r="B609" s="74" t="s">
        <v>78</v>
      </c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</row>
    <row r="610" spans="1:39" x14ac:dyDescent="0.4">
      <c r="B610" s="84" t="s">
        <v>79</v>
      </c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6"/>
      <c r="U610" s="84" t="s">
        <v>55</v>
      </c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6"/>
    </row>
    <row r="611" spans="1:39" x14ac:dyDescent="0.4">
      <c r="B611" s="78" t="s">
        <v>137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80"/>
      <c r="U611" s="75">
        <v>340000</v>
      </c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80"/>
    </row>
    <row r="612" spans="1:39" x14ac:dyDescent="0.4">
      <c r="B612" s="78" t="s">
        <v>127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80"/>
      <c r="U612" s="75">
        <v>23500</v>
      </c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80"/>
    </row>
    <row r="613" spans="1:39" x14ac:dyDescent="0.4">
      <c r="B613" s="78" t="s">
        <v>128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80"/>
      <c r="U613" s="75">
        <v>73967</v>
      </c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80"/>
    </row>
    <row r="614" spans="1:39" x14ac:dyDescent="0.4">
      <c r="A614" s="48"/>
      <c r="B614" s="78" t="s">
        <v>131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80"/>
      <c r="U614" s="75">
        <v>26000</v>
      </c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80"/>
    </row>
    <row r="615" spans="1:39" x14ac:dyDescent="0.4">
      <c r="B615" s="68" t="s">
        <v>80</v>
      </c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70"/>
      <c r="U615" s="71">
        <f>SUM(U611:AM614)</f>
        <v>463467</v>
      </c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70"/>
    </row>
    <row r="616" spans="1:39" x14ac:dyDescent="0.4">
      <c r="B616" s="42" t="s">
        <v>85</v>
      </c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</row>
  </sheetData>
  <mergeCells count="171">
    <mergeCell ref="B606:AM607"/>
    <mergeCell ref="B608:AM608"/>
    <mergeCell ref="B609:AM609"/>
    <mergeCell ref="B610:T610"/>
    <mergeCell ref="U610:AM610"/>
    <mergeCell ref="B611:T611"/>
    <mergeCell ref="U611:AM611"/>
    <mergeCell ref="B615:T615"/>
    <mergeCell ref="U615:AM615"/>
    <mergeCell ref="B613:T613"/>
    <mergeCell ref="U613:AM613"/>
    <mergeCell ref="B612:T612"/>
    <mergeCell ref="U612:AM612"/>
    <mergeCell ref="B614:T614"/>
    <mergeCell ref="U614:AM614"/>
    <mergeCell ref="A550:AL550"/>
    <mergeCell ref="A551:S551"/>
    <mergeCell ref="T551:AL551"/>
    <mergeCell ref="A552:S552"/>
    <mergeCell ref="T552:AL552"/>
    <mergeCell ref="A553:S553"/>
    <mergeCell ref="T553:AL553"/>
    <mergeCell ref="A302:AL303"/>
    <mergeCell ref="A304:AL304"/>
    <mergeCell ref="A305:AL305"/>
    <mergeCell ref="A306:S306"/>
    <mergeCell ref="T306:AL306"/>
    <mergeCell ref="A308:S308"/>
    <mergeCell ref="T308:AL308"/>
    <mergeCell ref="A309:S309"/>
    <mergeCell ref="T309:AL309"/>
    <mergeCell ref="A310:S310"/>
    <mergeCell ref="T310:AL310"/>
    <mergeCell ref="A311:S311"/>
    <mergeCell ref="T311:AL311"/>
    <mergeCell ref="A312:S312"/>
    <mergeCell ref="T312:AL312"/>
    <mergeCell ref="A313:S313"/>
    <mergeCell ref="T313:AL313"/>
    <mergeCell ref="A121:AL122"/>
    <mergeCell ref="A123:AL123"/>
    <mergeCell ref="A124:AL124"/>
    <mergeCell ref="A125:S125"/>
    <mergeCell ref="T125:AL125"/>
    <mergeCell ref="A126:S126"/>
    <mergeCell ref="T127:AL127"/>
    <mergeCell ref="A547:AL548"/>
    <mergeCell ref="A549:AL549"/>
    <mergeCell ref="A314:S314"/>
    <mergeCell ref="T314:AL314"/>
    <mergeCell ref="A187:S187"/>
    <mergeCell ref="T187:AL187"/>
    <mergeCell ref="A193:S193"/>
    <mergeCell ref="T193:AL193"/>
    <mergeCell ref="T126:AL126"/>
    <mergeCell ref="A127:S127"/>
    <mergeCell ref="A181:AL182"/>
    <mergeCell ref="A183:AL183"/>
    <mergeCell ref="A184:AL184"/>
    <mergeCell ref="A185:S185"/>
    <mergeCell ref="T185:AL185"/>
    <mergeCell ref="A241:AL242"/>
    <mergeCell ref="A188:S188"/>
    <mergeCell ref="A4:AL5"/>
    <mergeCell ref="A6:AL6"/>
    <mergeCell ref="A7:AL7"/>
    <mergeCell ref="A8:S8"/>
    <mergeCell ref="T8:AL8"/>
    <mergeCell ref="A9:S9"/>
    <mergeCell ref="T9:AL9"/>
    <mergeCell ref="A36:I36"/>
    <mergeCell ref="J36:S36"/>
    <mergeCell ref="T36:AB36"/>
    <mergeCell ref="AC36:AL36"/>
    <mergeCell ref="A10:S10"/>
    <mergeCell ref="T10:AL10"/>
    <mergeCell ref="A31:AL32"/>
    <mergeCell ref="A33:AL33"/>
    <mergeCell ref="A34:AL34"/>
    <mergeCell ref="A35:I35"/>
    <mergeCell ref="J35:S35"/>
    <mergeCell ref="T35:AB35"/>
    <mergeCell ref="AC35:AL35"/>
    <mergeCell ref="A60:I60"/>
    <mergeCell ref="J60:S60"/>
    <mergeCell ref="T60:AB60"/>
    <mergeCell ref="AC60:AL60"/>
    <mergeCell ref="A61:AL62"/>
    <mergeCell ref="A63:AL63"/>
    <mergeCell ref="A67:S67"/>
    <mergeCell ref="T67:AL67"/>
    <mergeCell ref="A64:AL64"/>
    <mergeCell ref="A65:S65"/>
    <mergeCell ref="T65:AL65"/>
    <mergeCell ref="A66:S66"/>
    <mergeCell ref="T66:AL66"/>
    <mergeCell ref="A189:S189"/>
    <mergeCell ref="A192:S192"/>
    <mergeCell ref="T188:AL188"/>
    <mergeCell ref="T189:AL189"/>
    <mergeCell ref="T192:AL192"/>
    <mergeCell ref="A247:S247"/>
    <mergeCell ref="T247:AL247"/>
    <mergeCell ref="A243:AL243"/>
    <mergeCell ref="A244:AL244"/>
    <mergeCell ref="A245:S245"/>
    <mergeCell ref="T245:AL245"/>
    <mergeCell ref="T190:AL190"/>
    <mergeCell ref="T191:AL191"/>
    <mergeCell ref="A190:S190"/>
    <mergeCell ref="A191:S191"/>
    <mergeCell ref="A253:S253"/>
    <mergeCell ref="T253:AL253"/>
    <mergeCell ref="A250:S250"/>
    <mergeCell ref="T250:AL250"/>
    <mergeCell ref="A251:S251"/>
    <mergeCell ref="T251:AL251"/>
    <mergeCell ref="A252:S252"/>
    <mergeCell ref="T252:AL252"/>
    <mergeCell ref="A248:S248"/>
    <mergeCell ref="T248:AL248"/>
    <mergeCell ref="A249:S249"/>
    <mergeCell ref="T249:AL249"/>
    <mergeCell ref="A433:S433"/>
    <mergeCell ref="T433:AL433"/>
    <mergeCell ref="A434:S434"/>
    <mergeCell ref="T434:AL434"/>
    <mergeCell ref="T374:AL374"/>
    <mergeCell ref="T376:AL376"/>
    <mergeCell ref="T375:AL375"/>
    <mergeCell ref="A374:S374"/>
    <mergeCell ref="A372:S372"/>
    <mergeCell ref="T372:AL372"/>
    <mergeCell ref="A373:S373"/>
    <mergeCell ref="T373:AL373"/>
    <mergeCell ref="A432:S432"/>
    <mergeCell ref="T432:AL432"/>
    <mergeCell ref="A366:AL367"/>
    <mergeCell ref="A368:AL368"/>
    <mergeCell ref="A369:AL369"/>
    <mergeCell ref="A370:S370"/>
    <mergeCell ref="T370:AL370"/>
    <mergeCell ref="A428:AL428"/>
    <mergeCell ref="A429:AL429"/>
    <mergeCell ref="A430:S430"/>
    <mergeCell ref="T430:AL430"/>
    <mergeCell ref="T377:AL377"/>
    <mergeCell ref="A378:S378"/>
    <mergeCell ref="T378:AL378"/>
    <mergeCell ref="A426:AL427"/>
    <mergeCell ref="T496:AL496"/>
    <mergeCell ref="T497:AL497"/>
    <mergeCell ref="A498:S498"/>
    <mergeCell ref="T498:AL498"/>
    <mergeCell ref="A490:S490"/>
    <mergeCell ref="T490:AL490"/>
    <mergeCell ref="A492:S492"/>
    <mergeCell ref="T492:AL492"/>
    <mergeCell ref="T495:AL495"/>
    <mergeCell ref="A494:S494"/>
    <mergeCell ref="T494:AL494"/>
    <mergeCell ref="A438:S438"/>
    <mergeCell ref="T438:AL438"/>
    <mergeCell ref="A486:AL487"/>
    <mergeCell ref="A488:AL488"/>
    <mergeCell ref="A489:AL489"/>
    <mergeCell ref="T435:AL435"/>
    <mergeCell ref="T436:AL436"/>
    <mergeCell ref="A493:S493"/>
    <mergeCell ref="T493:AL493"/>
    <mergeCell ref="T437:AL43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3" fitToHeight="0" orientation="portrait" r:id="rId1"/>
  <headerFooter>
    <oddHeader xml:space="preserve">&amp;L                             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DB5-6F0F-40C6-B807-F13F50FC338B}">
  <dimension ref="A1:E23"/>
  <sheetViews>
    <sheetView workbookViewId="0">
      <selection activeCell="H15" sqref="H15"/>
    </sheetView>
  </sheetViews>
  <sheetFormatPr defaultRowHeight="17.399999999999999" x14ac:dyDescent="0.4"/>
  <cols>
    <col min="1" max="1" width="5" bestFit="1" customWidth="1"/>
    <col min="2" max="2" width="13.59765625" style="55" bestFit="1" customWidth="1"/>
    <col min="3" max="3" width="13.59765625" style="55" customWidth="1"/>
    <col min="4" max="4" width="13.59765625" style="10" hidden="1" customWidth="1"/>
    <col min="5" max="5" width="26.796875" customWidth="1"/>
  </cols>
  <sheetData>
    <row r="1" spans="1:5" ht="30.6" thickBot="1" x14ac:dyDescent="0.45">
      <c r="A1" s="60" t="s">
        <v>132</v>
      </c>
      <c r="B1" s="60"/>
      <c r="C1" s="60"/>
      <c r="D1" s="60"/>
      <c r="E1" s="60"/>
    </row>
    <row r="2" spans="1:5" x14ac:dyDescent="0.4">
      <c r="A2" s="49" t="s">
        <v>133</v>
      </c>
      <c r="B2" s="11" t="s">
        <v>134</v>
      </c>
      <c r="C2" s="12" t="s">
        <v>135</v>
      </c>
      <c r="D2" s="11" t="s">
        <v>60</v>
      </c>
      <c r="E2" s="13" t="s">
        <v>53</v>
      </c>
    </row>
    <row r="3" spans="1:5" x14ac:dyDescent="0.4">
      <c r="A3" s="5">
        <v>1</v>
      </c>
      <c r="B3" s="9"/>
      <c r="C3" s="51"/>
      <c r="D3" s="2"/>
      <c r="E3" s="26"/>
    </row>
    <row r="4" spans="1:5" x14ac:dyDescent="0.4">
      <c r="A4" s="5">
        <v>2</v>
      </c>
      <c r="B4" s="9"/>
      <c r="C4" s="51"/>
      <c r="D4" s="2"/>
      <c r="E4" s="15"/>
    </row>
    <row r="5" spans="1:5" x14ac:dyDescent="0.4">
      <c r="A5" s="5">
        <v>3</v>
      </c>
      <c r="B5" s="9"/>
      <c r="C5" s="51"/>
      <c r="D5" s="2"/>
      <c r="E5" s="15"/>
    </row>
    <row r="6" spans="1:5" x14ac:dyDescent="0.4">
      <c r="A6" s="5">
        <v>4</v>
      </c>
      <c r="B6" s="53"/>
      <c r="C6" s="52"/>
      <c r="D6" s="94"/>
      <c r="E6" s="50"/>
    </row>
    <row r="7" spans="1:5" x14ac:dyDescent="0.4">
      <c r="A7" s="5">
        <v>5</v>
      </c>
      <c r="B7" s="53"/>
      <c r="C7" s="52"/>
      <c r="D7" s="94"/>
      <c r="E7" s="50"/>
    </row>
    <row r="8" spans="1:5" x14ac:dyDescent="0.4">
      <c r="A8" s="5">
        <v>6</v>
      </c>
      <c r="B8" s="53"/>
      <c r="C8" s="52"/>
      <c r="D8" s="94"/>
      <c r="E8" s="50"/>
    </row>
    <row r="9" spans="1:5" x14ac:dyDescent="0.4">
      <c r="A9" s="5">
        <v>7</v>
      </c>
      <c r="B9" s="53"/>
      <c r="C9" s="52"/>
      <c r="D9" s="94"/>
      <c r="E9" s="50"/>
    </row>
    <row r="10" spans="1:5" x14ac:dyDescent="0.4">
      <c r="A10" s="5">
        <v>8</v>
      </c>
      <c r="B10" s="53"/>
      <c r="C10" s="52"/>
      <c r="D10" s="94"/>
      <c r="E10" s="50"/>
    </row>
    <row r="11" spans="1:5" x14ac:dyDescent="0.4">
      <c r="A11" s="5">
        <v>9</v>
      </c>
      <c r="B11" s="53"/>
      <c r="C11" s="52"/>
      <c r="D11" s="94"/>
      <c r="E11" s="50"/>
    </row>
    <row r="12" spans="1:5" x14ac:dyDescent="0.4">
      <c r="A12" s="5">
        <v>10</v>
      </c>
      <c r="B12" s="53"/>
      <c r="C12" s="52"/>
      <c r="D12" s="94"/>
      <c r="E12" s="50"/>
    </row>
    <row r="13" spans="1:5" x14ac:dyDescent="0.4">
      <c r="A13" s="5">
        <v>11</v>
      </c>
      <c r="B13" s="53"/>
      <c r="C13" s="52"/>
      <c r="D13" s="94"/>
      <c r="E13" s="50"/>
    </row>
    <row r="14" spans="1:5" x14ac:dyDescent="0.4">
      <c r="A14" s="5">
        <v>12</v>
      </c>
      <c r="B14" s="54"/>
      <c r="C14" s="51"/>
      <c r="D14" s="67"/>
      <c r="E14" s="15"/>
    </row>
    <row r="15" spans="1:5" x14ac:dyDescent="0.4">
      <c r="A15" s="5">
        <v>13</v>
      </c>
      <c r="B15" s="54"/>
      <c r="C15" s="51"/>
      <c r="D15" s="67"/>
      <c r="E15" s="15"/>
    </row>
    <row r="16" spans="1:5" x14ac:dyDescent="0.4">
      <c r="A16" s="5">
        <v>14</v>
      </c>
      <c r="B16" s="54"/>
      <c r="C16" s="51"/>
      <c r="D16" s="9"/>
      <c r="E16" s="26"/>
    </row>
    <row r="17" spans="1:5" x14ac:dyDescent="0.4">
      <c r="A17" s="5">
        <v>15</v>
      </c>
      <c r="B17" s="54"/>
      <c r="C17" s="51"/>
      <c r="D17" s="2"/>
      <c r="E17" s="15"/>
    </row>
    <row r="18" spans="1:5" x14ac:dyDescent="0.4">
      <c r="A18" s="5">
        <v>16</v>
      </c>
      <c r="B18" s="54"/>
      <c r="C18" s="51"/>
      <c r="D18" s="2"/>
      <c r="E18" s="15"/>
    </row>
    <row r="19" spans="1:5" x14ac:dyDescent="0.4">
      <c r="A19" s="5">
        <v>17</v>
      </c>
      <c r="B19" s="54"/>
      <c r="C19" s="51"/>
      <c r="D19" s="2"/>
      <c r="E19" s="15"/>
    </row>
    <row r="20" spans="1:5" x14ac:dyDescent="0.4">
      <c r="A20" s="5">
        <v>18</v>
      </c>
      <c r="B20" s="54"/>
      <c r="C20" s="51"/>
      <c r="D20" s="2"/>
      <c r="E20" s="15"/>
    </row>
    <row r="21" spans="1:5" x14ac:dyDescent="0.4">
      <c r="A21" s="5">
        <v>19</v>
      </c>
      <c r="B21" s="54"/>
      <c r="C21" s="51"/>
      <c r="D21" s="2"/>
      <c r="E21" s="15"/>
    </row>
    <row r="22" spans="1:5" ht="18" thickBot="1" x14ac:dyDescent="0.45">
      <c r="A22" s="5">
        <v>20</v>
      </c>
      <c r="B22" s="54"/>
      <c r="C22" s="51"/>
      <c r="D22" s="16"/>
      <c r="E22" s="15"/>
    </row>
    <row r="23" spans="1:5" ht="20.399999999999999" thickBot="1" x14ac:dyDescent="0.45">
      <c r="A23" s="92" t="s">
        <v>80</v>
      </c>
      <c r="B23" s="93"/>
      <c r="C23" s="56">
        <f>SUM(C3:C22)</f>
        <v>0</v>
      </c>
      <c r="D23" s="31" t="e">
        <f>#REF!-#REF!</f>
        <v>#REF!</v>
      </c>
      <c r="E23" s="33"/>
    </row>
  </sheetData>
  <mergeCells count="3">
    <mergeCell ref="A23:B23"/>
    <mergeCell ref="A1:E1"/>
    <mergeCell ref="D6:D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9D8E-1BF6-492E-A540-5A975DF284F0}">
  <dimension ref="A1:A19"/>
  <sheetViews>
    <sheetView workbookViewId="0">
      <selection activeCell="H16" sqref="H16"/>
    </sheetView>
  </sheetViews>
  <sheetFormatPr defaultRowHeight="17.399999999999999" x14ac:dyDescent="0.4"/>
  <sheetData>
    <row r="1" spans="1:1" x14ac:dyDescent="0.4">
      <c r="A1" t="s">
        <v>145</v>
      </c>
    </row>
    <row r="2" spans="1:1" x14ac:dyDescent="0.4">
      <c r="A2" t="s">
        <v>144</v>
      </c>
    </row>
    <row r="3" spans="1:1" x14ac:dyDescent="0.4">
      <c r="A3" t="s">
        <v>141</v>
      </c>
    </row>
    <row r="4" spans="1:1" x14ac:dyDescent="0.4">
      <c r="A4" t="s">
        <v>155</v>
      </c>
    </row>
    <row r="5" spans="1:1" x14ac:dyDescent="0.4">
      <c r="A5" t="s">
        <v>150</v>
      </c>
    </row>
    <row r="6" spans="1:1" x14ac:dyDescent="0.4">
      <c r="A6" t="s">
        <v>142</v>
      </c>
    </row>
    <row r="7" spans="1:1" x14ac:dyDescent="0.4">
      <c r="A7" t="s">
        <v>162</v>
      </c>
    </row>
    <row r="8" spans="1:1" x14ac:dyDescent="0.4">
      <c r="A8" t="s">
        <v>143</v>
      </c>
    </row>
    <row r="9" spans="1:1" x14ac:dyDescent="0.4">
      <c r="A9" t="s">
        <v>151</v>
      </c>
    </row>
    <row r="10" spans="1:1" x14ac:dyDescent="0.4">
      <c r="A10" t="s">
        <v>146</v>
      </c>
    </row>
    <row r="11" spans="1:1" x14ac:dyDescent="0.4">
      <c r="A11" t="s">
        <v>164</v>
      </c>
    </row>
    <row r="12" spans="1:1" x14ac:dyDescent="0.4">
      <c r="A12" t="s">
        <v>169</v>
      </c>
    </row>
    <row r="13" spans="1:1" x14ac:dyDescent="0.4">
      <c r="A13" t="s">
        <v>152</v>
      </c>
    </row>
    <row r="14" spans="1:1" x14ac:dyDescent="0.4">
      <c r="A14" t="s">
        <v>163</v>
      </c>
    </row>
    <row r="15" spans="1:1" x14ac:dyDescent="0.4">
      <c r="A15" t="s">
        <v>153</v>
      </c>
    </row>
    <row r="16" spans="1:1" x14ac:dyDescent="0.4">
      <c r="A16" t="s">
        <v>161</v>
      </c>
    </row>
    <row r="17" spans="1:1" x14ac:dyDescent="0.4">
      <c r="A17" t="s">
        <v>156</v>
      </c>
    </row>
    <row r="18" spans="1:1" x14ac:dyDescent="0.4">
      <c r="A18" t="s">
        <v>159</v>
      </c>
    </row>
    <row r="19" spans="1:1" x14ac:dyDescent="0.4">
      <c r="A19" t="s">
        <v>160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F9BF-6B0C-48FD-B4A7-B98DC75FA0DA}">
  <dimension ref="A1:A4"/>
  <sheetViews>
    <sheetView workbookViewId="0">
      <selection activeCell="H11" sqref="H11"/>
    </sheetView>
  </sheetViews>
  <sheetFormatPr defaultRowHeight="17.399999999999999" x14ac:dyDescent="0.4"/>
  <sheetData>
    <row r="1" spans="1:1" x14ac:dyDescent="0.4">
      <c r="A1" t="s">
        <v>157</v>
      </c>
    </row>
    <row r="2" spans="1:1" x14ac:dyDescent="0.4">
      <c r="A2" t="s">
        <v>154</v>
      </c>
    </row>
    <row r="3" spans="1:1" x14ac:dyDescent="0.4">
      <c r="A3" t="s">
        <v>165</v>
      </c>
    </row>
    <row r="4" spans="1:1" x14ac:dyDescent="0.4">
      <c r="A4" t="s">
        <v>166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395-671D-4834-8997-8456AA16459E}">
  <dimension ref="A1:A6"/>
  <sheetViews>
    <sheetView workbookViewId="0">
      <selection activeCell="L15" sqref="L15"/>
    </sheetView>
  </sheetViews>
  <sheetFormatPr defaultRowHeight="17.399999999999999" x14ac:dyDescent="0.4"/>
  <sheetData>
    <row r="1" spans="1:1" x14ac:dyDescent="0.4">
      <c r="A1" t="s">
        <v>147</v>
      </c>
    </row>
    <row r="2" spans="1:1" x14ac:dyDescent="0.4">
      <c r="A2" t="s">
        <v>148</v>
      </c>
    </row>
    <row r="3" spans="1:1" x14ac:dyDescent="0.4">
      <c r="A3" t="s">
        <v>167</v>
      </c>
    </row>
    <row r="4" spans="1:1" x14ac:dyDescent="0.4">
      <c r="A4" t="s">
        <v>168</v>
      </c>
    </row>
    <row r="5" spans="1:1" x14ac:dyDescent="0.4">
      <c r="A5" t="s">
        <v>149</v>
      </c>
    </row>
    <row r="6" spans="1:1" x14ac:dyDescent="0.4">
      <c r="A6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조편성</vt:lpstr>
      <vt:lpstr>1.예산&amp;결산</vt:lpstr>
      <vt:lpstr>2.영수증</vt:lpstr>
      <vt:lpstr>3.엔젤헌금목록</vt:lpstr>
      <vt:lpstr>4.수련회 준비하기 </vt:lpstr>
      <vt:lpstr>5.수련회 할일</vt:lpstr>
      <vt:lpstr>6. 수련회 이후 할일 </vt:lpstr>
      <vt:lpstr>'2.영수증'!Print_Area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S.K</dc:creator>
  <cp:lastModifiedBy>Myung Cheon</cp:lastModifiedBy>
  <cp:lastPrinted>2018-08-12T06:12:51Z</cp:lastPrinted>
  <dcterms:created xsi:type="dcterms:W3CDTF">2016-07-29T13:30:39Z</dcterms:created>
  <dcterms:modified xsi:type="dcterms:W3CDTF">2025-10-17T07:19:43Z</dcterms:modified>
</cp:coreProperties>
</file>