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ms10\OneDrive\바탕 화면\@수련회_최신문서_20250814\@2026년 전달 문서(메뉴얼포함)_20250908\"/>
    </mc:Choice>
  </mc:AlternateContent>
  <xr:revisionPtr revIDLastSave="0" documentId="13_ncr:1_{BDF5D161-1CF7-46EF-AC43-55911B485CC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조편성" sheetId="3" state="hidden" r:id="rId1"/>
    <sheet name="예산&amp;결산" sheetId="11" r:id="rId2"/>
    <sheet name="영수증" sheetId="7" r:id="rId3"/>
    <sheet name="엔젤헌금목록" sheetId="12" r:id="rId4"/>
  </sheets>
  <definedNames>
    <definedName name="_xlnm.Print_Area" localSheetId="2">영수증!$A$1:$AL$11</definedName>
    <definedName name="개인수입기록" localSheetId="2">#REF!</definedName>
    <definedName name="개인수입기록">#REF!</definedName>
    <definedName name="ㅁㄴㅇ">#REF!</definedName>
    <definedName name="명단" localSheetId="2">OFFSET(#REF!,0,0,COUNTA(#REF!),1)</definedName>
    <definedName name="명단">OFFSET(#REF!,0,0,COUNTA(#REF!),1)</definedName>
    <definedName name="수입데이터" localSheetId="2">OFFSET(#REF!,0,0,50000,12)</definedName>
    <definedName name="수입데이터">OFFSET(#REF!,0,0,50000,12)</definedName>
    <definedName name="수입분류" localSheetId="2">#REF!</definedName>
    <definedName name="수입분류">#REF!</definedName>
    <definedName name="수입전체" localSheetId="2">OFFSET(#REF!,0,0,50000,12)</definedName>
    <definedName name="수입전체">OFFSET(#REF!,0,0,50000,12)</definedName>
    <definedName name="슬라이서_위원회1">#N/A</definedName>
    <definedName name="슬라이서_주차">#N/A</definedName>
    <definedName name="예산집행현황">#REF!</definedName>
    <definedName name="일련번호" localSheetId="2">#REF!</definedName>
    <definedName name="일련번호">#REF!</definedName>
    <definedName name="지출데이터" localSheetId="2">OFFSET(#REF!,0,0,50000,13)</definedName>
    <definedName name="지출데이터">OFFSET(#REF!,0,0,50000,13)</definedName>
    <definedName name="지출분류" localSheetId="2">#REF!</definedName>
    <definedName name="지출분류">#REF!</definedName>
    <definedName name="항목수입" localSheetId="2">OFFSET(INDEX(영수증!수입분류,영수증!항목열수입),1,0,COUNTA(INDEX(#REF!,,영수증!항목열수입)),1)</definedName>
    <definedName name="항목수입">OFFSET(INDEX(수입분류,항목열수입),1,0,COUNTA(INDEX(#REF!,,항목열수입)),1)</definedName>
    <definedName name="항목열수입" localSheetId="2">MATCH(#REF!,영수증!수입분류,0)</definedName>
    <definedName name="항목열수입">MATCH(#REF!,수입분류,0)</definedName>
    <definedName name="항목열지출" localSheetId="2">MATCH(#REF!,영수증!지출분류,0)</definedName>
    <definedName name="항목열지출">MATCH(#REF!,지출분류,0)</definedName>
    <definedName name="항목지출" localSheetId="2">OFFSET(INDEX(영수증!지출분류,영수증!항목열지출),1,0,COUNTA(INDEX(#REF!,,영수증!항목열지출)),1)</definedName>
    <definedName name="항목지출">OFFSET(INDEX(지출분류,항목열지출),1,0,COUNTA(INDEX(#REF!,,항목열지출)),1)</definedName>
    <definedName name="회계구분" localSheetId="2">#REF!</definedName>
    <definedName name="회계구분">#REF!</definedName>
  </definedNames>
  <calcPr calcId="181029"/>
</workbook>
</file>

<file path=xl/calcChain.xml><?xml version="1.0" encoding="utf-8"?>
<calcChain xmlns="http://schemas.openxmlformats.org/spreadsheetml/2006/main">
  <c r="C23" i="12" l="1"/>
  <c r="U615" i="7"/>
  <c r="D19" i="11"/>
  <c r="C19" i="11"/>
  <c r="T314" i="7"/>
  <c r="T553" i="7"/>
  <c r="D23" i="12" l="1"/>
  <c r="T253" i="7"/>
  <c r="T127" i="7"/>
  <c r="T10" i="7"/>
  <c r="T498" i="7" l="1"/>
  <c r="T438" i="7"/>
  <c r="T378" i="7"/>
  <c r="T193" i="7"/>
  <c r="E19" i="11" l="1"/>
  <c r="E7" i="11"/>
  <c r="D7" i="11"/>
  <c r="C7" i="11"/>
  <c r="C20" i="11" l="1"/>
  <c r="D20" i="11"/>
  <c r="E20" i="11"/>
</calcChain>
</file>

<file path=xl/sharedStrings.xml><?xml version="1.0" encoding="utf-8"?>
<sst xmlns="http://schemas.openxmlformats.org/spreadsheetml/2006/main" count="205" uniqueCount="141">
  <si>
    <t>정철주</t>
    <phoneticPr fontId="1" type="noConversion"/>
  </si>
  <si>
    <t>박인향</t>
    <phoneticPr fontId="1" type="noConversion"/>
  </si>
  <si>
    <t>백서영</t>
    <phoneticPr fontId="1" type="noConversion"/>
  </si>
  <si>
    <t>김인동</t>
    <phoneticPr fontId="1" type="noConversion"/>
  </si>
  <si>
    <t>윤영석</t>
    <phoneticPr fontId="1" type="noConversion"/>
  </si>
  <si>
    <t>오은정</t>
    <phoneticPr fontId="1" type="noConversion"/>
  </si>
  <si>
    <t>김동주</t>
    <phoneticPr fontId="1" type="noConversion"/>
  </si>
  <si>
    <t>임효선</t>
    <phoneticPr fontId="1" type="noConversion"/>
  </si>
  <si>
    <t>임규배</t>
    <phoneticPr fontId="1" type="noConversion"/>
  </si>
  <si>
    <t>김성구</t>
    <phoneticPr fontId="1" type="noConversion"/>
  </si>
  <si>
    <t>한재호</t>
    <phoneticPr fontId="1" type="noConversion"/>
  </si>
  <si>
    <t>임효정</t>
    <phoneticPr fontId="1" type="noConversion"/>
  </si>
  <si>
    <t>김진태</t>
    <phoneticPr fontId="1" type="noConversion"/>
  </si>
  <si>
    <t>김선미</t>
    <phoneticPr fontId="1" type="noConversion"/>
  </si>
  <si>
    <t>최지현</t>
    <phoneticPr fontId="1" type="noConversion"/>
  </si>
  <si>
    <t>조길환</t>
    <phoneticPr fontId="1" type="noConversion"/>
  </si>
  <si>
    <t>김미정</t>
    <phoneticPr fontId="1" type="noConversion"/>
  </si>
  <si>
    <t>박혜은</t>
    <phoneticPr fontId="1" type="noConversion"/>
  </si>
  <si>
    <t>김인</t>
    <phoneticPr fontId="1" type="noConversion"/>
  </si>
  <si>
    <t>신미리</t>
    <phoneticPr fontId="1" type="noConversion"/>
  </si>
  <si>
    <t>허광윤</t>
    <phoneticPr fontId="1" type="noConversion"/>
  </si>
  <si>
    <t>장진호</t>
    <phoneticPr fontId="1" type="noConversion"/>
  </si>
  <si>
    <t>박성희</t>
    <phoneticPr fontId="1" type="noConversion"/>
  </si>
  <si>
    <t>홍택수</t>
    <phoneticPr fontId="1" type="noConversion"/>
  </si>
  <si>
    <t>송현아</t>
    <phoneticPr fontId="1" type="noConversion"/>
  </si>
  <si>
    <t>김동완</t>
    <phoneticPr fontId="1" type="noConversion"/>
  </si>
  <si>
    <t>박정화</t>
    <phoneticPr fontId="1" type="noConversion"/>
  </si>
  <si>
    <t>나기연</t>
    <phoneticPr fontId="1" type="noConversion"/>
  </si>
  <si>
    <t>이예림</t>
    <phoneticPr fontId="1" type="noConversion"/>
  </si>
  <si>
    <t>김신희</t>
    <phoneticPr fontId="1" type="noConversion"/>
  </si>
  <si>
    <t>손현정</t>
    <phoneticPr fontId="1" type="noConversion"/>
  </si>
  <si>
    <t>한지수</t>
    <phoneticPr fontId="1" type="noConversion"/>
  </si>
  <si>
    <t>박정숙</t>
    <phoneticPr fontId="1" type="noConversion"/>
  </si>
  <si>
    <t>정주현</t>
    <phoneticPr fontId="1" type="noConversion"/>
  </si>
  <si>
    <t>곽호협</t>
    <phoneticPr fontId="1" type="noConversion"/>
  </si>
  <si>
    <t>강드보라</t>
    <phoneticPr fontId="1" type="noConversion"/>
  </si>
  <si>
    <t>김기창</t>
    <phoneticPr fontId="1" type="noConversion"/>
  </si>
  <si>
    <t>유찬양</t>
    <phoneticPr fontId="1" type="noConversion"/>
  </si>
  <si>
    <t>박영기</t>
    <phoneticPr fontId="1" type="noConversion"/>
  </si>
  <si>
    <t>이혜림</t>
    <phoneticPr fontId="1" type="noConversion"/>
  </si>
  <si>
    <t>박준서</t>
    <phoneticPr fontId="1" type="noConversion"/>
  </si>
  <si>
    <t>배한나</t>
    <phoneticPr fontId="1" type="noConversion"/>
  </si>
  <si>
    <t>임진산</t>
    <phoneticPr fontId="1" type="noConversion"/>
  </si>
  <si>
    <t>한연경</t>
    <phoneticPr fontId="1" type="noConversion"/>
  </si>
  <si>
    <t>임명수</t>
    <phoneticPr fontId="1" type="noConversion"/>
  </si>
  <si>
    <t>임도진</t>
    <phoneticPr fontId="1" type="noConversion"/>
  </si>
  <si>
    <t>이연필</t>
    <phoneticPr fontId="1" type="noConversion"/>
  </si>
  <si>
    <t>송호숙</t>
    <phoneticPr fontId="1" type="noConversion"/>
  </si>
  <si>
    <t>김보람</t>
    <phoneticPr fontId="1" type="noConversion"/>
  </si>
  <si>
    <t>김현정</t>
    <phoneticPr fontId="1" type="noConversion"/>
  </si>
  <si>
    <t>박우근</t>
    <phoneticPr fontId="1" type="noConversion"/>
  </si>
  <si>
    <t>조편성</t>
    <phoneticPr fontId="1" type="noConversion"/>
  </si>
  <si>
    <t>김소중</t>
    <phoneticPr fontId="1" type="noConversion"/>
  </si>
  <si>
    <t>비고</t>
    <phoneticPr fontId="1" type="noConversion"/>
  </si>
  <si>
    <t>지출</t>
    <phoneticPr fontId="1" type="noConversion"/>
  </si>
  <si>
    <t>금   액</t>
    <phoneticPr fontId="1" type="noConversion"/>
  </si>
  <si>
    <t xml:space="preserve">2025년 전교인 수련회 예산 및 결산 </t>
    <phoneticPr fontId="1" type="noConversion"/>
  </si>
  <si>
    <t>구분</t>
    <phoneticPr fontId="1" type="noConversion"/>
  </si>
  <si>
    <t>2025년 예산</t>
    <phoneticPr fontId="1" type="noConversion"/>
  </si>
  <si>
    <t>2025년 결산</t>
    <phoneticPr fontId="1" type="noConversion"/>
  </si>
  <si>
    <t>2023년 결산</t>
    <phoneticPr fontId="1" type="noConversion"/>
  </si>
  <si>
    <t xml:space="preserve">수입 </t>
    <phoneticPr fontId="1" type="noConversion"/>
  </si>
  <si>
    <t>수련회비</t>
    <phoneticPr fontId="1" type="noConversion"/>
  </si>
  <si>
    <t>교회 예산지원</t>
    <phoneticPr fontId="1" type="noConversion"/>
  </si>
  <si>
    <t>엔젤헌금</t>
    <phoneticPr fontId="1" type="noConversion"/>
  </si>
  <si>
    <t>이자수입</t>
    <phoneticPr fontId="1" type="noConversion"/>
  </si>
  <si>
    <t>수입 계</t>
    <phoneticPr fontId="1" type="noConversion"/>
  </si>
  <si>
    <t>13개 * 7만원</t>
    <phoneticPr fontId="1" type="noConversion"/>
  </si>
  <si>
    <t>3회 * 33만원</t>
    <phoneticPr fontId="1" type="noConversion"/>
  </si>
  <si>
    <t>[성인 7천원(92명), 중,고등 6.5천원(15명), 초등 5.5천원(37명)] * 2식</t>
    <phoneticPr fontId="1" type="noConversion"/>
  </si>
  <si>
    <t>수영장 사용료</t>
    <phoneticPr fontId="1" type="noConversion"/>
  </si>
  <si>
    <t>주일학교 도우미 수당</t>
    <phoneticPr fontId="1" type="noConversion"/>
  </si>
  <si>
    <t>7명 * 10만원</t>
    <phoneticPr fontId="1" type="noConversion"/>
  </si>
  <si>
    <t>보험료</t>
    <phoneticPr fontId="1" type="noConversion"/>
  </si>
  <si>
    <t>지출 계</t>
    <phoneticPr fontId="1" type="noConversion"/>
  </si>
  <si>
    <t>수입- 지출 차액</t>
    <phoneticPr fontId="1" type="noConversion"/>
  </si>
  <si>
    <t>부여 청소년 수련원 사용료</t>
    <phoneticPr fontId="1" type="noConversion"/>
  </si>
  <si>
    <t>2025년 8월 23~24일 (1박2일)</t>
    <phoneticPr fontId="1" type="noConversion"/>
  </si>
  <si>
    <t>2025년도 전교인수련회</t>
    <phoneticPr fontId="8" type="noConversion"/>
  </si>
  <si>
    <t>지출부</t>
    <phoneticPr fontId="1" type="noConversion"/>
  </si>
  <si>
    <t>합계</t>
    <phoneticPr fontId="1" type="noConversion"/>
  </si>
  <si>
    <t>총사욜료</t>
    <phoneticPr fontId="1" type="noConversion"/>
  </si>
  <si>
    <t>2층 1회(23일 오후) * 10만원(청년&amp;청소년), 
1층 2회(23일 오후, 저녁) * 20만원(초등&amp;유치부) -&gt; 무료</t>
    <phoneticPr fontId="1" type="noConversion"/>
  </si>
  <si>
    <t>수련회 여행자 보험료</t>
    <phoneticPr fontId="1" type="noConversion"/>
  </si>
  <si>
    <t>*상세 내용은 견적서 및 영수증 참고 요망</t>
    <phoneticPr fontId="1" type="noConversion"/>
  </si>
  <si>
    <t>*상세 내용은 영수증 참고 요망</t>
    <phoneticPr fontId="1" type="noConversion"/>
  </si>
  <si>
    <t xml:space="preserve">2025년 8월 23~24일 (1박 2일) </t>
    <phoneticPr fontId="1" type="noConversion"/>
  </si>
  <si>
    <t>프로그램 준비물 1st</t>
    <phoneticPr fontId="1" type="noConversion"/>
  </si>
  <si>
    <t>프로그램 준비물 2nd</t>
    <phoneticPr fontId="1" type="noConversion"/>
  </si>
  <si>
    <t>프로그램 준비물 3rd</t>
    <phoneticPr fontId="1" type="noConversion"/>
  </si>
  <si>
    <t>모래시계</t>
    <phoneticPr fontId="1" type="noConversion"/>
  </si>
  <si>
    <t>돈봉부</t>
    <phoneticPr fontId="1" type="noConversion"/>
  </si>
  <si>
    <t>다이소 기프트카드</t>
    <phoneticPr fontId="1" type="noConversion"/>
  </si>
  <si>
    <t>간식(조식포함) 및 상품 1st</t>
    <phoneticPr fontId="1" type="noConversion"/>
  </si>
  <si>
    <t>간식(조식포함) 및 상품 2nd</t>
    <phoneticPr fontId="1" type="noConversion"/>
  </si>
  <si>
    <t>간식(조식포함) 및 상품 3rd</t>
    <phoneticPr fontId="1" type="noConversion"/>
  </si>
  <si>
    <t>사전모임 간식(아이스크림)</t>
  </si>
  <si>
    <t>명찰속지</t>
    <phoneticPr fontId="1" type="noConversion"/>
  </si>
  <si>
    <t>17개 * 8만원</t>
    <phoneticPr fontId="1" type="noConversion"/>
  </si>
  <si>
    <t>종이컵</t>
    <phoneticPr fontId="1" type="noConversion"/>
  </si>
  <si>
    <t>물놀이 레크레이션 물품</t>
    <phoneticPr fontId="1" type="noConversion"/>
  </si>
  <si>
    <t>조별미션 준비물</t>
    <phoneticPr fontId="1" type="noConversion"/>
  </si>
  <si>
    <t xml:space="preserve">얼음 </t>
    <phoneticPr fontId="1" type="noConversion"/>
  </si>
  <si>
    <t>홈마트 간식 구매</t>
    <phoneticPr fontId="1" type="noConversion"/>
  </si>
  <si>
    <t>대전 코스트코 간식 구매</t>
    <phoneticPr fontId="1" type="noConversion"/>
  </si>
  <si>
    <t>마트 간식 구매</t>
    <phoneticPr fontId="1" type="noConversion"/>
  </si>
  <si>
    <t>초등부 분반 준비물(새누리2교회)</t>
    <phoneticPr fontId="1" type="noConversion"/>
  </si>
  <si>
    <t>남면관광농원(수영장) 사용료</t>
    <phoneticPr fontId="1" type="noConversion"/>
  </si>
  <si>
    <t>치킨 구매(20박스)</t>
    <phoneticPr fontId="1" type="noConversion"/>
  </si>
  <si>
    <t>얼음 추가 구매</t>
    <phoneticPr fontId="1" type="noConversion"/>
  </si>
  <si>
    <t>전도사님 프로그램 준비물</t>
    <phoneticPr fontId="1" type="noConversion"/>
  </si>
  <si>
    <t>수련원 : 숙박비(8인실)</t>
    <phoneticPr fontId="1" type="noConversion"/>
  </si>
  <si>
    <t>수련원 : 숙박비(4인실)</t>
    <phoneticPr fontId="1" type="noConversion"/>
  </si>
  <si>
    <t>수련원 : 강당</t>
    <phoneticPr fontId="1" type="noConversion"/>
  </si>
  <si>
    <t>수련원 : 강의실</t>
    <phoneticPr fontId="1" type="noConversion"/>
  </si>
  <si>
    <t>수련원 : 식비</t>
    <phoneticPr fontId="1" type="noConversion"/>
  </si>
  <si>
    <t>선물</t>
    <phoneticPr fontId="1" type="noConversion"/>
  </si>
  <si>
    <t xml:space="preserve"> 마무리 회식</t>
    <phoneticPr fontId="1" type="noConversion"/>
  </si>
  <si>
    <t>여행자 보험 (총:148명)</t>
    <phoneticPr fontId="1" type="noConversion"/>
  </si>
  <si>
    <t>중학생이상 7만원, 유초등 5만원(36개월 미만 제외) : 146명 참석(도우미 7인 포함)</t>
    <phoneticPr fontId="1" type="noConversion"/>
  </si>
  <si>
    <t xml:space="preserve">작년 수련회 이월금 200만원과 교회에서 100만원 </t>
    <phoneticPr fontId="1" type="noConversion"/>
  </si>
  <si>
    <t>엔젤 헌금</t>
    <phoneticPr fontId="1" type="noConversion"/>
  </si>
  <si>
    <t>코스트코 간식 및 상품 구매</t>
    <phoneticPr fontId="1" type="noConversion"/>
  </si>
  <si>
    <t>간식 및 상품, 준비물</t>
    <phoneticPr fontId="1" type="noConversion"/>
  </si>
  <si>
    <t xml:space="preserve">간식&amp;상품 및 프로그램 준비물 </t>
    <phoneticPr fontId="1" type="noConversion"/>
  </si>
  <si>
    <t xml:space="preserve">2025년 8월 22~24일 (2박 3일) 청청 수련회 포함 </t>
    <phoneticPr fontId="1" type="noConversion"/>
  </si>
  <si>
    <t>성인 70명*1만원, 고등이하 46명*8천원, 평상 6개*7만원 : 116명 참석, 10% DC&amp;할인</t>
    <phoneticPr fontId="1" type="noConversion"/>
  </si>
  <si>
    <t>선물(커피쿠폰)</t>
    <phoneticPr fontId="1" type="noConversion"/>
  </si>
  <si>
    <t>선물(샴푸)</t>
    <phoneticPr fontId="1" type="noConversion"/>
  </si>
  <si>
    <t>강평회식 및 선물 사용료</t>
    <phoneticPr fontId="1" type="noConversion"/>
  </si>
  <si>
    <t>선물(회식 미참석 및 수련회 지원 성도)</t>
    <phoneticPr fontId="1" type="noConversion"/>
  </si>
  <si>
    <t>선물포장지 및 다이소카드</t>
    <phoneticPr fontId="1" type="noConversion"/>
  </si>
  <si>
    <t>2025년 전교인 수련회 엔젤 헌금</t>
    <phoneticPr fontId="1" type="noConversion"/>
  </si>
  <si>
    <t>순번</t>
    <phoneticPr fontId="1" type="noConversion"/>
  </si>
  <si>
    <t>이름</t>
    <phoneticPr fontId="1" type="noConversion"/>
  </si>
  <si>
    <t>금액</t>
    <phoneticPr fontId="1" type="noConversion"/>
  </si>
  <si>
    <t>마무리 회식 및 종평</t>
    <phoneticPr fontId="1" type="noConversion"/>
  </si>
  <si>
    <t>종평 회식</t>
    <phoneticPr fontId="1" type="noConversion"/>
  </si>
  <si>
    <t>2025-09-07 기준</t>
    <phoneticPr fontId="1" type="noConversion"/>
  </si>
  <si>
    <t>아이스브레이킹 프로그램 준비물</t>
    <phoneticPr fontId="1" type="noConversion"/>
  </si>
  <si>
    <t xml:space="preserve"> 차액은 재정위원장 확인 후 교회 통장으로 입금함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</si>
</sst>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name val="굴림"/>
      <family val="3"/>
      <charset val="129"/>
    </font>
    <font>
      <sz val="12"/>
      <name val="굴림"/>
      <family val="3"/>
      <charset val="129"/>
    </font>
    <font>
      <sz val="8"/>
      <name val="돋움"/>
      <family val="3"/>
      <charset val="129"/>
    </font>
    <font>
      <b/>
      <sz val="12"/>
      <name val="굴림"/>
      <family val="3"/>
      <charset val="129"/>
    </font>
    <font>
      <b/>
      <sz val="10"/>
      <name val="굴림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u val="singleAccounting"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2" fillId="0" borderId="0" xfId="0" applyFont="1">
      <alignment vertical="center"/>
    </xf>
    <xf numFmtId="41" fontId="0" fillId="0" borderId="1" xfId="3" applyFont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1" fontId="0" fillId="0" borderId="1" xfId="3" applyFont="1" applyBorder="1" applyAlignment="1">
      <alignment horizontal="center" vertical="center"/>
    </xf>
    <xf numFmtId="41" fontId="0" fillId="0" borderId="0" xfId="3" applyFont="1">
      <alignment vertical="center"/>
    </xf>
    <xf numFmtId="41" fontId="2" fillId="0" borderId="11" xfId="3" applyFont="1" applyBorder="1" applyAlignment="1">
      <alignment horizontal="center" vertical="center"/>
    </xf>
    <xf numFmtId="41" fontId="2" fillId="7" borderId="11" xfId="3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1" fontId="0" fillId="7" borderId="1" xfId="3" applyFont="1" applyFill="1" applyBorder="1">
      <alignment vertical="center"/>
    </xf>
    <xf numFmtId="0" fontId="0" fillId="0" borderId="14" xfId="0" applyBorder="1" applyAlignment="1">
      <alignment horizontal="center" vertical="center"/>
    </xf>
    <xf numFmtId="41" fontId="0" fillId="0" borderId="1" xfId="3" applyFont="1" applyFill="1" applyBorder="1">
      <alignment vertical="center"/>
    </xf>
    <xf numFmtId="0" fontId="2" fillId="0" borderId="16" xfId="0" applyFont="1" applyBorder="1" applyAlignment="1">
      <alignment horizontal="center" vertical="center"/>
    </xf>
    <xf numFmtId="41" fontId="2" fillId="0" borderId="16" xfId="3" applyFont="1" applyFill="1" applyBorder="1">
      <alignment vertical="center"/>
    </xf>
    <xf numFmtId="41" fontId="2" fillId="7" borderId="16" xfId="3" applyFont="1" applyFill="1" applyBorder="1">
      <alignment vertical="center"/>
    </xf>
    <xf numFmtId="41" fontId="2" fillId="0" borderId="16" xfId="3" applyFont="1" applyBorder="1">
      <alignment vertical="center"/>
    </xf>
    <xf numFmtId="0" fontId="0" fillId="0" borderId="17" xfId="0" applyBorder="1">
      <alignment vertical="center"/>
    </xf>
    <xf numFmtId="0" fontId="12" fillId="0" borderId="11" xfId="0" applyFont="1" applyBorder="1" applyAlignment="1">
      <alignment horizontal="center" vertical="center"/>
    </xf>
    <xf numFmtId="41" fontId="0" fillId="0" borderId="11" xfId="3" applyFont="1" applyFill="1" applyBorder="1">
      <alignment vertical="center"/>
    </xf>
    <xf numFmtId="0" fontId="0" fillId="0" borderId="12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41" fontId="12" fillId="0" borderId="1" xfId="3" applyFont="1" applyFill="1" applyBorder="1">
      <alignment vertical="center"/>
    </xf>
    <xf numFmtId="41" fontId="12" fillId="7" borderId="1" xfId="3" applyFont="1" applyFill="1" applyBorder="1">
      <alignment vertical="center"/>
    </xf>
    <xf numFmtId="41" fontId="13" fillId="0" borderId="1" xfId="3" applyFont="1" applyFill="1" applyBorder="1">
      <alignment vertical="center"/>
    </xf>
    <xf numFmtId="0" fontId="12" fillId="0" borderId="14" xfId="0" applyFont="1" applyBorder="1" applyAlignment="1">
      <alignment horizontal="center" vertical="center"/>
    </xf>
    <xf numFmtId="41" fontId="14" fillId="0" borderId="19" xfId="3" applyFont="1" applyBorder="1">
      <alignment vertical="center"/>
    </xf>
    <xf numFmtId="41" fontId="14" fillId="7" borderId="19" xfId="3" applyFont="1" applyFill="1" applyBorder="1">
      <alignment vertical="center"/>
    </xf>
    <xf numFmtId="0" fontId="0" fillId="0" borderId="20" xfId="0" applyBorder="1">
      <alignment vertical="center"/>
    </xf>
    <xf numFmtId="0" fontId="10" fillId="0" borderId="0" xfId="0" applyFont="1">
      <alignment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10" fillId="0" borderId="8" xfId="0" applyFont="1" applyBorder="1">
      <alignment vertical="center"/>
    </xf>
    <xf numFmtId="0" fontId="10" fillId="0" borderId="9" xfId="0" applyFont="1" applyBorder="1">
      <alignment vertical="center"/>
    </xf>
    <xf numFmtId="176" fontId="10" fillId="0" borderId="0" xfId="2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0" fillId="0" borderId="24" xfId="0" applyBorder="1">
      <alignment vertical="center"/>
    </xf>
    <xf numFmtId="0" fontId="12" fillId="0" borderId="26" xfId="0" applyFont="1" applyBorder="1" applyAlignment="1">
      <alignment horizontal="center" vertical="center"/>
    </xf>
    <xf numFmtId="41" fontId="12" fillId="0" borderId="26" xfId="3" applyFont="1" applyFill="1" applyBorder="1">
      <alignment vertical="center"/>
    </xf>
    <xf numFmtId="41" fontId="12" fillId="7" borderId="26" xfId="3" applyFont="1" applyFill="1" applyBorder="1">
      <alignment vertical="center"/>
    </xf>
    <xf numFmtId="41" fontId="13" fillId="0" borderId="26" xfId="3" applyFont="1" applyFill="1" applyBorder="1">
      <alignment vertical="center"/>
    </xf>
    <xf numFmtId="0" fontId="12" fillId="0" borderId="27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41" fontId="0" fillId="7" borderId="1" xfId="3" applyFont="1" applyFill="1" applyBorder="1" applyAlignment="1">
      <alignment horizontal="center" vertical="center"/>
    </xf>
    <xf numFmtId="41" fontId="0" fillId="7" borderId="30" xfId="3" applyFont="1" applyFill="1" applyBorder="1" applyAlignment="1">
      <alignment horizontal="center" vertical="center"/>
    </xf>
    <xf numFmtId="41" fontId="0" fillId="0" borderId="30" xfId="3" applyFont="1" applyFill="1" applyBorder="1" applyAlignment="1">
      <alignment horizontal="center" vertical="center"/>
    </xf>
    <xf numFmtId="41" fontId="0" fillId="0" borderId="1" xfId="3" applyFont="1" applyFill="1" applyBorder="1" applyAlignment="1">
      <alignment horizontal="center" vertical="center"/>
    </xf>
    <xf numFmtId="41" fontId="0" fillId="0" borderId="0" xfId="3" applyFont="1" applyAlignment="1">
      <alignment horizontal="center" vertical="center"/>
    </xf>
    <xf numFmtId="41" fontId="14" fillId="7" borderId="19" xfId="3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41" fontId="0" fillId="0" borderId="11" xfId="3" applyFont="1" applyBorder="1" applyAlignment="1">
      <alignment horizontal="center" vertical="center"/>
    </xf>
    <xf numFmtId="41" fontId="0" fillId="0" borderId="1" xfId="3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3" fontId="10" fillId="6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3" fontId="10" fillId="0" borderId="8" xfId="0" applyNumberFormat="1" applyFont="1" applyBorder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3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3" fontId="10" fillId="0" borderId="21" xfId="0" applyNumberFormat="1" applyFont="1" applyBorder="1" applyAlignment="1">
      <alignment horizontal="center" vertical="center"/>
    </xf>
    <xf numFmtId="3" fontId="10" fillId="0" borderId="22" xfId="0" applyNumberFormat="1" applyFont="1" applyBorder="1" applyAlignment="1">
      <alignment horizontal="center" vertical="center"/>
    </xf>
    <xf numFmtId="3" fontId="10" fillId="0" borderId="23" xfId="0" applyNumberFormat="1" applyFont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76" fontId="10" fillId="0" borderId="0" xfId="2" applyNumberFormat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31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41" fontId="0" fillId="0" borderId="30" xfId="3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4">
    <cellStyle name="쉼표 [0]" xfId="3" builtinId="6"/>
    <cellStyle name="쉼표 [0] 2" xfId="2" xr:uid="{00000000-0005-0000-0000-000001000000}"/>
    <cellStyle name="표준" xfId="0" builtinId="0"/>
    <cellStyle name="표준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129</xdr:row>
      <xdr:rowOff>103908</xdr:rowOff>
    </xdr:from>
    <xdr:to>
      <xdr:col>14</xdr:col>
      <xdr:colOff>181110</xdr:colOff>
      <xdr:row>148</xdr:row>
      <xdr:rowOff>57727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A844EA6-0827-DC52-FCA6-3B04D820C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698363"/>
          <a:ext cx="3090565" cy="41217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46181</xdr:rowOff>
    </xdr:from>
    <xdr:to>
      <xdr:col>25</xdr:col>
      <xdr:colOff>76494</xdr:colOff>
      <xdr:row>102</xdr:row>
      <xdr:rowOff>184726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6D8D8348-A1B9-CACC-AF4F-D7440C2F3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11181"/>
          <a:ext cx="5271949" cy="7596909"/>
        </a:xfrm>
        <a:prstGeom prst="rect">
          <a:avLst/>
        </a:prstGeom>
      </xdr:spPr>
    </xdr:pic>
    <xdr:clientData/>
  </xdr:twoCellAnchor>
  <xdr:twoCellAnchor editAs="oneCell">
    <xdr:from>
      <xdr:col>13</xdr:col>
      <xdr:colOff>51358</xdr:colOff>
      <xdr:row>194</xdr:row>
      <xdr:rowOff>138548</xdr:rowOff>
    </xdr:from>
    <xdr:to>
      <xdr:col>22</xdr:col>
      <xdr:colOff>171989</xdr:colOff>
      <xdr:row>206</xdr:row>
      <xdr:rowOff>119105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4057BFB-2390-BAAD-E16E-648F1B38E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2442031" y="35097420"/>
          <a:ext cx="2612921" cy="1990995"/>
        </a:xfrm>
        <a:prstGeom prst="rect">
          <a:avLst/>
        </a:prstGeom>
      </xdr:spPr>
    </xdr:pic>
    <xdr:clientData/>
  </xdr:twoCellAnchor>
  <xdr:twoCellAnchor editAs="oneCell">
    <xdr:from>
      <xdr:col>0</xdr:col>
      <xdr:colOff>92363</xdr:colOff>
      <xdr:row>194</xdr:row>
      <xdr:rowOff>150094</xdr:rowOff>
    </xdr:from>
    <xdr:to>
      <xdr:col>10</xdr:col>
      <xdr:colOff>5175</xdr:colOff>
      <xdr:row>206</xdr:row>
      <xdr:rowOff>130650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46E03ACE-13DA-5E44-8977-45FDE2044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-218600" y="35108966"/>
          <a:ext cx="2612920" cy="1990994"/>
        </a:xfrm>
        <a:prstGeom prst="rect">
          <a:avLst/>
        </a:prstGeom>
      </xdr:spPr>
    </xdr:pic>
    <xdr:clientData/>
  </xdr:twoCellAnchor>
  <xdr:twoCellAnchor editAs="oneCell">
    <xdr:from>
      <xdr:col>26</xdr:col>
      <xdr:colOff>44991</xdr:colOff>
      <xdr:row>194</xdr:row>
      <xdr:rowOff>57728</xdr:rowOff>
    </xdr:from>
    <xdr:to>
      <xdr:col>35</xdr:col>
      <xdr:colOff>165624</xdr:colOff>
      <xdr:row>206</xdr:row>
      <xdr:rowOff>38286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CA594F29-AC28-BC85-B7CD-C35B0E66B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5137301" y="35016600"/>
          <a:ext cx="2612922" cy="1990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379</xdr:row>
      <xdr:rowOff>46182</xdr:rowOff>
    </xdr:from>
    <xdr:to>
      <xdr:col>24</xdr:col>
      <xdr:colOff>103909</xdr:colOff>
      <xdr:row>409</xdr:row>
      <xdr:rowOff>80817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5211BB00-E45C-F01C-CD69-2CD7813F1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405000"/>
          <a:ext cx="5091545" cy="6615545"/>
        </a:xfrm>
        <a:prstGeom prst="rect">
          <a:avLst/>
        </a:prstGeom>
      </xdr:spPr>
    </xdr:pic>
    <xdr:clientData/>
  </xdr:twoCellAnchor>
  <xdr:twoCellAnchor editAs="oneCell">
    <xdr:from>
      <xdr:col>25</xdr:col>
      <xdr:colOff>11543</xdr:colOff>
      <xdr:row>379</xdr:row>
      <xdr:rowOff>46182</xdr:rowOff>
    </xdr:from>
    <xdr:to>
      <xdr:col>37</xdr:col>
      <xdr:colOff>138544</xdr:colOff>
      <xdr:row>395</xdr:row>
      <xdr:rowOff>31614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12DD1784-F55C-71F0-D564-3D2E24CE8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4769782" y="65403489"/>
          <a:ext cx="3495251" cy="26208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161637</xdr:rowOff>
    </xdr:from>
    <xdr:to>
      <xdr:col>12</xdr:col>
      <xdr:colOff>132772</xdr:colOff>
      <xdr:row>221</xdr:row>
      <xdr:rowOff>92364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D9965D3-1F95-B33C-22B4-FBC95E0EE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7661273"/>
          <a:ext cx="2626590" cy="30018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92364</xdr:rowOff>
    </xdr:from>
    <xdr:to>
      <xdr:col>19</xdr:col>
      <xdr:colOff>176986</xdr:colOff>
      <xdr:row>36</xdr:row>
      <xdr:rowOff>110280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4A0B9B1-CE14-F31C-246F-544F31248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05364"/>
          <a:ext cx="4125531" cy="5502007"/>
        </a:xfrm>
        <a:prstGeom prst="rect">
          <a:avLst/>
        </a:prstGeom>
      </xdr:spPr>
    </xdr:pic>
    <xdr:clientData/>
  </xdr:twoCellAnchor>
  <xdr:twoCellAnchor editAs="oneCell">
    <xdr:from>
      <xdr:col>20</xdr:col>
      <xdr:colOff>57726</xdr:colOff>
      <xdr:row>11</xdr:row>
      <xdr:rowOff>103908</xdr:rowOff>
    </xdr:from>
    <xdr:to>
      <xdr:col>33</xdr:col>
      <xdr:colOff>92364</xdr:colOff>
      <xdr:row>28</xdr:row>
      <xdr:rowOff>23953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D798FA8-A4A5-F60B-25E6-734A3F72F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4090" y="2516908"/>
          <a:ext cx="2736274" cy="3649227"/>
        </a:xfrm>
        <a:prstGeom prst="rect">
          <a:avLst/>
        </a:prstGeom>
      </xdr:spPr>
    </xdr:pic>
    <xdr:clientData/>
  </xdr:twoCellAnchor>
  <xdr:twoCellAnchor editAs="oneCell">
    <xdr:from>
      <xdr:col>25</xdr:col>
      <xdr:colOff>150090</xdr:colOff>
      <xdr:row>207</xdr:row>
      <xdr:rowOff>46189</xdr:rowOff>
    </xdr:from>
    <xdr:to>
      <xdr:col>38</xdr:col>
      <xdr:colOff>20204</xdr:colOff>
      <xdr:row>222</xdr:row>
      <xdr:rowOff>184733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752BD88B-EE18-C197-347A-3FCFC331C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916920" y="37974450"/>
          <a:ext cx="3428999" cy="2571750"/>
        </a:xfrm>
        <a:prstGeom prst="rect">
          <a:avLst/>
        </a:prstGeom>
      </xdr:spPr>
    </xdr:pic>
    <xdr:clientData/>
  </xdr:twoCellAnchor>
  <xdr:twoCellAnchor editAs="oneCell">
    <xdr:from>
      <xdr:col>12</xdr:col>
      <xdr:colOff>178992</xdr:colOff>
      <xdr:row>207</xdr:row>
      <xdr:rowOff>69273</xdr:rowOff>
    </xdr:from>
    <xdr:to>
      <xdr:col>24</xdr:col>
      <xdr:colOff>127000</xdr:colOff>
      <xdr:row>222</xdr:row>
      <xdr:rowOff>35355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BAC757A-C443-5F42-7AFE-53D4AF021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2810" y="37568909"/>
          <a:ext cx="2441826" cy="3256537"/>
        </a:xfrm>
        <a:prstGeom prst="rect">
          <a:avLst/>
        </a:prstGeom>
      </xdr:spPr>
    </xdr:pic>
    <xdr:clientData/>
  </xdr:twoCellAnchor>
  <xdr:twoCellAnchor editAs="oneCell">
    <xdr:from>
      <xdr:col>1</xdr:col>
      <xdr:colOff>23091</xdr:colOff>
      <xdr:row>254</xdr:row>
      <xdr:rowOff>80819</xdr:rowOff>
    </xdr:from>
    <xdr:to>
      <xdr:col>17</xdr:col>
      <xdr:colOff>34636</xdr:colOff>
      <xdr:row>274</xdr:row>
      <xdr:rowOff>143446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C0BF7D2-1830-6553-1828-4437C46C9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909" y="44819455"/>
          <a:ext cx="3336636" cy="4449900"/>
        </a:xfrm>
        <a:prstGeom prst="rect">
          <a:avLst/>
        </a:prstGeom>
      </xdr:spPr>
    </xdr:pic>
    <xdr:clientData/>
  </xdr:twoCellAnchor>
  <xdr:twoCellAnchor editAs="oneCell">
    <xdr:from>
      <xdr:col>25</xdr:col>
      <xdr:colOff>80816</xdr:colOff>
      <xdr:row>395</xdr:row>
      <xdr:rowOff>127002</xdr:rowOff>
    </xdr:from>
    <xdr:to>
      <xdr:col>37</xdr:col>
      <xdr:colOff>173181</xdr:colOff>
      <xdr:row>409</xdr:row>
      <xdr:rowOff>58438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5AEC73F4-CB55-AD96-7DA0-32040664F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5068099" y="86025538"/>
          <a:ext cx="3002527" cy="2586183"/>
        </a:xfrm>
        <a:prstGeom prst="rect">
          <a:avLst/>
        </a:prstGeom>
      </xdr:spPr>
    </xdr:pic>
    <xdr:clientData/>
  </xdr:twoCellAnchor>
  <xdr:twoCellAnchor editAs="oneCell">
    <xdr:from>
      <xdr:col>0</xdr:col>
      <xdr:colOff>46182</xdr:colOff>
      <xdr:row>439</xdr:row>
      <xdr:rowOff>11546</xdr:rowOff>
    </xdr:from>
    <xdr:to>
      <xdr:col>14</xdr:col>
      <xdr:colOff>92366</xdr:colOff>
      <xdr:row>456</xdr:row>
      <xdr:rowOff>182297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62F5DF76-2F82-E1AD-BB5D-514501951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-425964" y="71880783"/>
          <a:ext cx="3899932" cy="2955639"/>
        </a:xfrm>
        <a:prstGeom prst="rect">
          <a:avLst/>
        </a:prstGeom>
      </xdr:spPr>
    </xdr:pic>
    <xdr:clientData/>
  </xdr:twoCellAnchor>
  <xdr:twoCellAnchor editAs="oneCell">
    <xdr:from>
      <xdr:col>15</xdr:col>
      <xdr:colOff>161640</xdr:colOff>
      <xdr:row>439</xdr:row>
      <xdr:rowOff>11544</xdr:rowOff>
    </xdr:from>
    <xdr:to>
      <xdr:col>29</xdr:col>
      <xdr:colOff>169611</xdr:colOff>
      <xdr:row>456</xdr:row>
      <xdr:rowOff>173183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BB2EC38B-19D0-211C-16E3-952554CF9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2792216" y="71895332"/>
          <a:ext cx="3890820" cy="2917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499</xdr:row>
      <xdr:rowOff>115454</xdr:rowOff>
    </xdr:from>
    <xdr:to>
      <xdr:col>20</xdr:col>
      <xdr:colOff>23094</xdr:colOff>
      <xdr:row>524</xdr:row>
      <xdr:rowOff>205291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9AF7C540-915F-C099-0E20-BB1C8D1B3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-697235" y="86791689"/>
          <a:ext cx="5573928" cy="4179458"/>
        </a:xfrm>
        <a:prstGeom prst="rect">
          <a:avLst/>
        </a:prstGeom>
      </xdr:spPr>
    </xdr:pic>
    <xdr:clientData/>
  </xdr:twoCellAnchor>
  <xdr:twoCellAnchor editAs="oneCell">
    <xdr:from>
      <xdr:col>18</xdr:col>
      <xdr:colOff>11546</xdr:colOff>
      <xdr:row>254</xdr:row>
      <xdr:rowOff>46182</xdr:rowOff>
    </xdr:from>
    <xdr:to>
      <xdr:col>37</xdr:col>
      <xdr:colOff>72081</xdr:colOff>
      <xdr:row>269</xdr:row>
      <xdr:rowOff>112537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1B3E5FA5-14B7-FBB6-7FFB-9CBB3238B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273" y="44784818"/>
          <a:ext cx="4009081" cy="3356810"/>
        </a:xfrm>
        <a:prstGeom prst="rect">
          <a:avLst/>
        </a:prstGeom>
      </xdr:spPr>
    </xdr:pic>
    <xdr:clientData/>
  </xdr:twoCellAnchor>
  <xdr:twoCellAnchor editAs="oneCell">
    <xdr:from>
      <xdr:col>17</xdr:col>
      <xdr:colOff>207817</xdr:colOff>
      <xdr:row>270</xdr:row>
      <xdr:rowOff>1</xdr:rowOff>
    </xdr:from>
    <xdr:to>
      <xdr:col>28</xdr:col>
      <xdr:colOff>184726</xdr:colOff>
      <xdr:row>284</xdr:row>
      <xdr:rowOff>46028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4B821C1D-4AA0-00EF-1E9F-F578474D0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319394" y="48669788"/>
          <a:ext cx="3105573" cy="22629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555</xdr:row>
      <xdr:rowOff>23091</xdr:rowOff>
    </xdr:from>
    <xdr:to>
      <xdr:col>18</xdr:col>
      <xdr:colOff>166416</xdr:colOff>
      <xdr:row>578</xdr:row>
      <xdr:rowOff>188482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7FE02373-DBB0-B538-255C-A9E4B406A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-651806" y="94447079"/>
          <a:ext cx="5210755" cy="3907143"/>
        </a:xfrm>
        <a:prstGeom prst="rect">
          <a:avLst/>
        </a:prstGeom>
      </xdr:spPr>
    </xdr:pic>
    <xdr:clientData/>
  </xdr:twoCellAnchor>
  <xdr:twoCellAnchor editAs="oneCell">
    <xdr:from>
      <xdr:col>20</xdr:col>
      <xdr:colOff>115454</xdr:colOff>
      <xdr:row>499</xdr:row>
      <xdr:rowOff>103908</xdr:rowOff>
    </xdr:from>
    <xdr:to>
      <xdr:col>38</xdr:col>
      <xdr:colOff>521451</xdr:colOff>
      <xdr:row>524</xdr:row>
      <xdr:rowOff>150089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462CB3C9-64BC-4A5F-BE0F-D6EB56586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580044" y="83819046"/>
          <a:ext cx="5530272" cy="4146724"/>
        </a:xfrm>
        <a:prstGeom prst="rect">
          <a:avLst/>
        </a:prstGeom>
      </xdr:spPr>
    </xdr:pic>
    <xdr:clientData/>
  </xdr:twoCellAnchor>
  <xdr:twoCellAnchor editAs="oneCell">
    <xdr:from>
      <xdr:col>0</xdr:col>
      <xdr:colOff>46182</xdr:colOff>
      <xdr:row>457</xdr:row>
      <xdr:rowOff>92363</xdr:rowOff>
    </xdr:from>
    <xdr:to>
      <xdr:col>14</xdr:col>
      <xdr:colOff>-1</xdr:colOff>
      <xdr:row>474</xdr:row>
      <xdr:rowOff>181779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A0AFC99C-6242-2988-410B-748F30BC6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82" y="75437999"/>
          <a:ext cx="2863272" cy="381859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317</xdr:row>
      <xdr:rowOff>161638</xdr:rowOff>
    </xdr:from>
    <xdr:to>
      <xdr:col>40</xdr:col>
      <xdr:colOff>334818</xdr:colOff>
      <xdr:row>340</xdr:row>
      <xdr:rowOff>23092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5167A482-7768-C010-4825-1AE40D404588}"/>
            </a:ext>
          </a:extLst>
        </xdr:cNvPr>
        <xdr:cNvGrpSpPr/>
      </xdr:nvGrpSpPr>
      <xdr:grpSpPr>
        <a:xfrm>
          <a:off x="0" y="69295820"/>
          <a:ext cx="9594273" cy="4641272"/>
          <a:chOff x="424931" y="519289"/>
          <a:chExt cx="10581223" cy="5328355"/>
        </a:xfrm>
      </xdr:grpSpPr>
      <xdr:pic>
        <xdr:nvPicPr>
          <xdr:cNvPr id="34" name="그림 33">
            <a:extLst>
              <a:ext uri="{FF2B5EF4-FFF2-40B4-BE49-F238E27FC236}">
                <a16:creationId xmlns:a16="http://schemas.microsoft.com/office/drawing/2014/main" id="{6D5C0B20-FD07-D0A6-9215-1B8C0CB127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24931" y="519289"/>
            <a:ext cx="2373475" cy="5136444"/>
          </a:xfrm>
          <a:prstGeom prst="rect">
            <a:avLst/>
          </a:prstGeom>
        </xdr:spPr>
      </xdr:pic>
      <xdr:pic>
        <xdr:nvPicPr>
          <xdr:cNvPr id="35" name="그림 34">
            <a:extLst>
              <a:ext uri="{FF2B5EF4-FFF2-40B4-BE49-F238E27FC236}">
                <a16:creationId xmlns:a16="http://schemas.microsoft.com/office/drawing/2014/main" id="{65354B07-5FC1-861A-37B3-8B3763CA00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66474" y="519289"/>
            <a:ext cx="2706980" cy="5328355"/>
          </a:xfrm>
          <a:prstGeom prst="rect">
            <a:avLst/>
          </a:prstGeom>
        </xdr:spPr>
      </xdr:pic>
      <xdr:pic>
        <xdr:nvPicPr>
          <xdr:cNvPr id="36" name="그림 35">
            <a:extLst>
              <a:ext uri="{FF2B5EF4-FFF2-40B4-BE49-F238E27FC236}">
                <a16:creationId xmlns:a16="http://schemas.microsoft.com/office/drawing/2014/main" id="{77B9A55D-73BC-9EAA-C018-29AD636FD0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641523" y="519289"/>
            <a:ext cx="2625444" cy="5136444"/>
          </a:xfrm>
          <a:prstGeom prst="rect">
            <a:avLst/>
          </a:prstGeom>
        </xdr:spPr>
      </xdr:pic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98E18A00-4F51-0EDC-0385-3D2CCD4582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77682" y="519289"/>
            <a:ext cx="2628472" cy="5328355"/>
          </a:xfrm>
          <a:prstGeom prst="rect">
            <a:avLst/>
          </a:prstGeom>
        </xdr:spPr>
      </xdr:pic>
    </xdr:grpSp>
    <xdr:clientData/>
  </xdr:twoCellAnchor>
  <xdr:twoCellAnchor editAs="oneCell">
    <xdr:from>
      <xdr:col>3</xdr:col>
      <xdr:colOff>127000</xdr:colOff>
      <xdr:row>640</xdr:row>
      <xdr:rowOff>46180</xdr:rowOff>
    </xdr:from>
    <xdr:to>
      <xdr:col>19</xdr:col>
      <xdr:colOff>46182</xdr:colOff>
      <xdr:row>659</xdr:row>
      <xdr:rowOff>181158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C2069B8-0C12-7195-E087-88CF88D48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0455" y="139261271"/>
          <a:ext cx="3244272" cy="4302887"/>
        </a:xfrm>
        <a:prstGeom prst="rect">
          <a:avLst/>
        </a:prstGeom>
      </xdr:spPr>
    </xdr:pic>
    <xdr:clientData/>
  </xdr:twoCellAnchor>
  <xdr:twoCellAnchor editAs="oneCell">
    <xdr:from>
      <xdr:col>22</xdr:col>
      <xdr:colOff>196273</xdr:colOff>
      <xdr:row>639</xdr:row>
      <xdr:rowOff>184725</xdr:rowOff>
    </xdr:from>
    <xdr:to>
      <xdr:col>38</xdr:col>
      <xdr:colOff>261156</xdr:colOff>
      <xdr:row>665</xdr:row>
      <xdr:rowOff>183820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7A3E633-ECE6-387F-4337-39ADA9832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8273" y="139180452"/>
          <a:ext cx="3389974" cy="5702549"/>
        </a:xfrm>
        <a:prstGeom prst="rect">
          <a:avLst/>
        </a:prstGeom>
      </xdr:spPr>
    </xdr:pic>
    <xdr:clientData/>
  </xdr:twoCellAnchor>
  <xdr:twoCellAnchor editAs="oneCell">
    <xdr:from>
      <xdr:col>22</xdr:col>
      <xdr:colOff>115454</xdr:colOff>
      <xdr:row>616</xdr:row>
      <xdr:rowOff>34636</xdr:rowOff>
    </xdr:from>
    <xdr:to>
      <xdr:col>38</xdr:col>
      <xdr:colOff>623455</xdr:colOff>
      <xdr:row>639</xdr:row>
      <xdr:rowOff>101270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51A0FE5-BA8A-8864-E491-7994961A4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7454" y="134204363"/>
          <a:ext cx="3833092" cy="5111998"/>
        </a:xfrm>
        <a:prstGeom prst="rect">
          <a:avLst/>
        </a:prstGeom>
      </xdr:spPr>
    </xdr:pic>
    <xdr:clientData/>
  </xdr:twoCellAnchor>
  <xdr:twoCellAnchor editAs="oneCell">
    <xdr:from>
      <xdr:col>3</xdr:col>
      <xdr:colOff>11543</xdr:colOff>
      <xdr:row>616</xdr:row>
      <xdr:rowOff>11545</xdr:rowOff>
    </xdr:from>
    <xdr:to>
      <xdr:col>21</xdr:col>
      <xdr:colOff>115453</xdr:colOff>
      <xdr:row>639</xdr:row>
      <xdr:rowOff>93574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3E2E2D-1959-D975-D0FC-A48982C15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998" y="134181272"/>
          <a:ext cx="3844637" cy="5127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zoomScale="235" zoomScaleNormal="235" workbookViewId="0">
      <selection activeCell="C9" sqref="C9"/>
    </sheetView>
  </sheetViews>
  <sheetFormatPr defaultRowHeight="17.399999999999999" x14ac:dyDescent="0.4"/>
  <cols>
    <col min="1" max="8" width="7.59765625" customWidth="1"/>
  </cols>
  <sheetData>
    <row r="1" spans="1:8" x14ac:dyDescent="0.4">
      <c r="A1" s="1" t="s">
        <v>51</v>
      </c>
    </row>
    <row r="2" spans="1:8" x14ac:dyDescent="0.4">
      <c r="A2" s="3">
        <v>1</v>
      </c>
      <c r="B2" s="4">
        <v>2</v>
      </c>
      <c r="C2" s="3">
        <v>3</v>
      </c>
      <c r="D2" s="4">
        <v>4</v>
      </c>
      <c r="E2" s="3">
        <v>5</v>
      </c>
      <c r="F2" s="4">
        <v>6</v>
      </c>
      <c r="G2" s="3">
        <v>7</v>
      </c>
      <c r="H2" s="4">
        <v>8</v>
      </c>
    </row>
    <row r="3" spans="1:8" x14ac:dyDescent="0.4">
      <c r="A3" s="8" t="s">
        <v>0</v>
      </c>
      <c r="B3" s="7" t="s">
        <v>1</v>
      </c>
      <c r="C3" s="7" t="s">
        <v>50</v>
      </c>
      <c r="D3" s="7" t="s">
        <v>13</v>
      </c>
      <c r="E3" s="7" t="s">
        <v>12</v>
      </c>
      <c r="F3" s="7" t="s">
        <v>2</v>
      </c>
      <c r="G3" s="7" t="s">
        <v>20</v>
      </c>
      <c r="H3" s="7" t="s">
        <v>47</v>
      </c>
    </row>
    <row r="4" spans="1:8" x14ac:dyDescent="0.4">
      <c r="A4" s="7" t="s">
        <v>21</v>
      </c>
      <c r="B4" s="6" t="s">
        <v>29</v>
      </c>
      <c r="C4" s="7" t="s">
        <v>10</v>
      </c>
      <c r="D4" s="7" t="s">
        <v>32</v>
      </c>
      <c r="E4" s="7" t="s">
        <v>18</v>
      </c>
      <c r="F4" s="7" t="s">
        <v>11</v>
      </c>
      <c r="G4" s="7" t="s">
        <v>46</v>
      </c>
      <c r="H4" s="7" t="s">
        <v>16</v>
      </c>
    </row>
    <row r="5" spans="1:8" x14ac:dyDescent="0.4">
      <c r="A5" s="7" t="s">
        <v>36</v>
      </c>
      <c r="B5" s="7" t="s">
        <v>22</v>
      </c>
      <c r="C5" s="7" t="s">
        <v>15</v>
      </c>
      <c r="D5" s="7" t="s">
        <v>19</v>
      </c>
      <c r="E5" s="7" t="s">
        <v>38</v>
      </c>
      <c r="F5" s="7" t="s">
        <v>24</v>
      </c>
      <c r="G5" s="8" t="s">
        <v>23</v>
      </c>
      <c r="H5" s="7" t="s">
        <v>37</v>
      </c>
    </row>
    <row r="6" spans="1:8" x14ac:dyDescent="0.4">
      <c r="A6" s="7" t="s">
        <v>6</v>
      </c>
      <c r="B6" s="7" t="s">
        <v>17</v>
      </c>
      <c r="C6" s="7" t="s">
        <v>48</v>
      </c>
      <c r="D6" s="7" t="s">
        <v>52</v>
      </c>
      <c r="E6" s="7" t="s">
        <v>4</v>
      </c>
      <c r="F6" s="7" t="s">
        <v>5</v>
      </c>
      <c r="G6" s="7" t="s">
        <v>3</v>
      </c>
      <c r="H6" s="7" t="s">
        <v>14</v>
      </c>
    </row>
    <row r="7" spans="1:8" x14ac:dyDescent="0.4">
      <c r="A7" s="7" t="s">
        <v>33</v>
      </c>
      <c r="B7" s="7" t="s">
        <v>39</v>
      </c>
      <c r="C7" s="7" t="s">
        <v>8</v>
      </c>
      <c r="D7" s="7" t="s">
        <v>49</v>
      </c>
      <c r="E7" s="7" t="s">
        <v>34</v>
      </c>
      <c r="F7" s="7" t="s">
        <v>7</v>
      </c>
      <c r="G7" s="6" t="s">
        <v>40</v>
      </c>
      <c r="H7" s="7" t="s">
        <v>9</v>
      </c>
    </row>
    <row r="8" spans="1:8" x14ac:dyDescent="0.4">
      <c r="A8" s="8" t="s">
        <v>42</v>
      </c>
      <c r="B8" s="7" t="s">
        <v>35</v>
      </c>
      <c r="C8" s="8" t="s">
        <v>44</v>
      </c>
      <c r="D8" s="7" t="s">
        <v>41</v>
      </c>
      <c r="E8" s="7" t="s">
        <v>26</v>
      </c>
      <c r="F8" s="7" t="s">
        <v>28</v>
      </c>
      <c r="G8" s="7" t="s">
        <v>25</v>
      </c>
      <c r="H8" s="7" t="s">
        <v>27</v>
      </c>
    </row>
    <row r="9" spans="1:8" x14ac:dyDescent="0.4">
      <c r="A9" s="7"/>
      <c r="B9" s="7" t="s">
        <v>30</v>
      </c>
      <c r="C9" s="7"/>
      <c r="D9" s="7" t="s">
        <v>31</v>
      </c>
      <c r="E9" s="7"/>
      <c r="F9" s="7" t="s">
        <v>43</v>
      </c>
      <c r="G9" s="7"/>
      <c r="H9" s="7" t="s">
        <v>45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4D7E-8D16-4738-88BE-ABBD60F519F0}">
  <dimension ref="A1:F20"/>
  <sheetViews>
    <sheetView tabSelected="1" zoomScale="85" zoomScaleNormal="85" workbookViewId="0">
      <selection activeCell="L10" sqref="L10"/>
    </sheetView>
  </sheetViews>
  <sheetFormatPr defaultRowHeight="17.399999999999999" x14ac:dyDescent="0.4"/>
  <cols>
    <col min="1" max="1" width="5.8984375" bestFit="1" customWidth="1"/>
    <col min="2" max="2" width="22.3984375" customWidth="1"/>
    <col min="3" max="3" width="13.59765625" style="10" bestFit="1" customWidth="1"/>
    <col min="4" max="4" width="13.59765625" style="10" customWidth="1"/>
    <col min="5" max="5" width="13.59765625" style="10" hidden="1" customWidth="1"/>
    <col min="6" max="6" width="79.19921875" customWidth="1"/>
  </cols>
  <sheetData>
    <row r="1" spans="1:6" ht="30.6" thickBot="1" x14ac:dyDescent="0.45">
      <c r="A1" s="59" t="s">
        <v>56</v>
      </c>
      <c r="B1" s="59"/>
      <c r="C1" s="59"/>
      <c r="D1" s="59"/>
      <c r="E1" s="59"/>
      <c r="F1" s="59"/>
    </row>
    <row r="2" spans="1:6" x14ac:dyDescent="0.4">
      <c r="A2" s="60" t="s">
        <v>57</v>
      </c>
      <c r="B2" s="61"/>
      <c r="C2" s="11" t="s">
        <v>58</v>
      </c>
      <c r="D2" s="12" t="s">
        <v>59</v>
      </c>
      <c r="E2" s="11" t="s">
        <v>60</v>
      </c>
      <c r="F2" s="13" t="s">
        <v>53</v>
      </c>
    </row>
    <row r="3" spans="1:6" x14ac:dyDescent="0.4">
      <c r="A3" s="62" t="s">
        <v>61</v>
      </c>
      <c r="B3" s="5" t="s">
        <v>62</v>
      </c>
      <c r="C3" s="2">
        <v>6940000</v>
      </c>
      <c r="D3" s="14">
        <v>6940000</v>
      </c>
      <c r="E3" s="2">
        <v>7160000</v>
      </c>
      <c r="F3" s="15" t="s">
        <v>119</v>
      </c>
    </row>
    <row r="4" spans="1:6" x14ac:dyDescent="0.4">
      <c r="A4" s="62"/>
      <c r="B4" s="5" t="s">
        <v>63</v>
      </c>
      <c r="C4" s="2">
        <v>3000000</v>
      </c>
      <c r="D4" s="14">
        <v>3000000</v>
      </c>
      <c r="E4" s="2">
        <v>3000000</v>
      </c>
      <c r="F4" s="15" t="s">
        <v>120</v>
      </c>
    </row>
    <row r="5" spans="1:6" x14ac:dyDescent="0.4">
      <c r="A5" s="62"/>
      <c r="B5" s="5" t="s">
        <v>64</v>
      </c>
      <c r="C5" s="16">
        <v>2570000</v>
      </c>
      <c r="D5" s="14">
        <v>2570000</v>
      </c>
      <c r="E5" s="2">
        <v>4700000</v>
      </c>
      <c r="F5" s="15" t="s">
        <v>121</v>
      </c>
    </row>
    <row r="6" spans="1:6" x14ac:dyDescent="0.4">
      <c r="A6" s="62"/>
      <c r="B6" s="5" t="s">
        <v>65</v>
      </c>
      <c r="C6" s="16">
        <v>0</v>
      </c>
      <c r="D6" s="14">
        <v>7164</v>
      </c>
      <c r="E6" s="2">
        <v>0</v>
      </c>
      <c r="F6" s="15" t="s">
        <v>138</v>
      </c>
    </row>
    <row r="7" spans="1:6" ht="18" thickBot="1" x14ac:dyDescent="0.45">
      <c r="A7" s="63"/>
      <c r="B7" s="17" t="s">
        <v>66</v>
      </c>
      <c r="C7" s="18">
        <f>SUM(C3:C6)</f>
        <v>12510000</v>
      </c>
      <c r="D7" s="19">
        <f>SUM(D3:D6)</f>
        <v>12517164</v>
      </c>
      <c r="E7" s="20">
        <f>SUM(E3:E6)</f>
        <v>14860000</v>
      </c>
      <c r="F7" s="21"/>
    </row>
    <row r="8" spans="1:6" x14ac:dyDescent="0.4">
      <c r="A8" s="60" t="s">
        <v>54</v>
      </c>
      <c r="B8" s="22" t="s">
        <v>111</v>
      </c>
      <c r="C8" s="23">
        <v>1360000</v>
      </c>
      <c r="D8" s="14">
        <v>1360000</v>
      </c>
      <c r="E8" s="65">
        <v>6150000</v>
      </c>
      <c r="F8" s="24" t="s">
        <v>98</v>
      </c>
    </row>
    <row r="9" spans="1:6" x14ac:dyDescent="0.4">
      <c r="A9" s="62"/>
      <c r="B9" s="25" t="s">
        <v>112</v>
      </c>
      <c r="C9" s="16">
        <v>910000</v>
      </c>
      <c r="D9" s="14">
        <v>910000</v>
      </c>
      <c r="E9" s="66"/>
      <c r="F9" s="15" t="s">
        <v>67</v>
      </c>
    </row>
    <row r="10" spans="1:6" x14ac:dyDescent="0.4">
      <c r="A10" s="62"/>
      <c r="B10" s="25" t="s">
        <v>113</v>
      </c>
      <c r="C10" s="16">
        <v>990000</v>
      </c>
      <c r="D10" s="14">
        <v>990000</v>
      </c>
      <c r="E10" s="66"/>
      <c r="F10" s="15" t="s">
        <v>68</v>
      </c>
    </row>
    <row r="11" spans="1:6" ht="34.799999999999997" x14ac:dyDescent="0.4">
      <c r="A11" s="62"/>
      <c r="B11" s="25" t="s">
        <v>114</v>
      </c>
      <c r="C11" s="16">
        <v>100000</v>
      </c>
      <c r="D11" s="14">
        <v>100000</v>
      </c>
      <c r="E11" s="9"/>
      <c r="F11" s="26" t="s">
        <v>82</v>
      </c>
    </row>
    <row r="12" spans="1:6" x14ac:dyDescent="0.4">
      <c r="A12" s="62"/>
      <c r="B12" s="25" t="s">
        <v>115</v>
      </c>
      <c r="C12" s="16">
        <v>1890000</v>
      </c>
      <c r="D12" s="14">
        <v>1890000</v>
      </c>
      <c r="E12" s="2">
        <v>3864000</v>
      </c>
      <c r="F12" s="15" t="s">
        <v>69</v>
      </c>
    </row>
    <row r="13" spans="1:6" x14ac:dyDescent="0.4">
      <c r="A13" s="62"/>
      <c r="B13" s="25" t="s">
        <v>70</v>
      </c>
      <c r="C13" s="16">
        <v>1686000</v>
      </c>
      <c r="D13" s="14">
        <v>1300000</v>
      </c>
      <c r="E13" s="2">
        <v>0</v>
      </c>
      <c r="F13" s="15" t="s">
        <v>126</v>
      </c>
    </row>
    <row r="14" spans="1:6" x14ac:dyDescent="0.4">
      <c r="A14" s="62"/>
      <c r="B14" s="25" t="s">
        <v>123</v>
      </c>
      <c r="C14" s="16">
        <v>2000000</v>
      </c>
      <c r="D14" s="14">
        <v>2684245</v>
      </c>
      <c r="E14" s="2">
        <v>793000</v>
      </c>
      <c r="F14" s="15" t="s">
        <v>124</v>
      </c>
    </row>
    <row r="15" spans="1:6" x14ac:dyDescent="0.4">
      <c r="A15" s="62"/>
      <c r="B15" s="25" t="s">
        <v>71</v>
      </c>
      <c r="C15" s="16">
        <v>700000</v>
      </c>
      <c r="D15" s="14">
        <v>700000</v>
      </c>
      <c r="E15" s="2">
        <v>1200000</v>
      </c>
      <c r="F15" s="15" t="s">
        <v>72</v>
      </c>
    </row>
    <row r="16" spans="1:6" x14ac:dyDescent="0.4">
      <c r="A16" s="62"/>
      <c r="B16" s="25" t="s">
        <v>73</v>
      </c>
      <c r="C16" s="16">
        <v>100000</v>
      </c>
      <c r="D16" s="14">
        <v>118070</v>
      </c>
      <c r="E16" s="16">
        <v>104250</v>
      </c>
      <c r="F16" s="15" t="s">
        <v>118</v>
      </c>
    </row>
    <row r="17" spans="1:6" x14ac:dyDescent="0.4">
      <c r="A17" s="62"/>
      <c r="B17" s="25" t="s">
        <v>136</v>
      </c>
      <c r="C17" s="27">
        <v>350000</v>
      </c>
      <c r="D17" s="28">
        <v>340000</v>
      </c>
      <c r="E17" s="29">
        <v>140000</v>
      </c>
      <c r="F17" s="30" t="s">
        <v>117</v>
      </c>
    </row>
    <row r="18" spans="1:6" x14ac:dyDescent="0.4">
      <c r="A18" s="64"/>
      <c r="B18" s="43" t="s">
        <v>116</v>
      </c>
      <c r="C18" s="44">
        <v>100000</v>
      </c>
      <c r="D18" s="45">
        <v>123467</v>
      </c>
      <c r="E18" s="46"/>
      <c r="F18" s="47" t="s">
        <v>130</v>
      </c>
    </row>
    <row r="19" spans="1:6" ht="18" thickBot="1" x14ac:dyDescent="0.45">
      <c r="A19" s="63"/>
      <c r="B19" s="17" t="s">
        <v>74</v>
      </c>
      <c r="C19" s="20">
        <f>SUM(C8:C18)</f>
        <v>10186000</v>
      </c>
      <c r="D19" s="19">
        <f>SUM(D8:D18)</f>
        <v>10515782</v>
      </c>
      <c r="E19" s="20">
        <f>SUM(E8:E17)</f>
        <v>12251250</v>
      </c>
      <c r="F19" s="21"/>
    </row>
    <row r="20" spans="1:6" ht="20.399999999999999" thickBot="1" x14ac:dyDescent="0.45">
      <c r="A20" s="57" t="s">
        <v>75</v>
      </c>
      <c r="B20" s="58"/>
      <c r="C20" s="31">
        <f>C7-C19</f>
        <v>2324000</v>
      </c>
      <c r="D20" s="32">
        <f>D7-D19</f>
        <v>2001382</v>
      </c>
      <c r="E20" s="31">
        <f>E7-E19</f>
        <v>2608750</v>
      </c>
      <c r="F20" s="94" t="s">
        <v>140</v>
      </c>
    </row>
  </sheetData>
  <mergeCells count="6">
    <mergeCell ref="A20:B20"/>
    <mergeCell ref="A1:F1"/>
    <mergeCell ref="A2:B2"/>
    <mergeCell ref="A3:A7"/>
    <mergeCell ref="A8:A19"/>
    <mergeCell ref="E8:E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4:AM616"/>
  <sheetViews>
    <sheetView showGridLines="0" showRuler="0" view="pageLayout" zoomScale="66" zoomScaleNormal="70" zoomScaleSheetLayoutView="85" zoomScalePageLayoutView="66" workbookViewId="0">
      <selection activeCell="A249" sqref="A249:S249"/>
    </sheetView>
  </sheetViews>
  <sheetFormatPr defaultRowHeight="17.399999999999999" x14ac:dyDescent="0.4"/>
  <cols>
    <col min="1" max="38" width="2.59765625" customWidth="1"/>
  </cols>
  <sheetData>
    <row r="4" spans="1:38" ht="17.399999999999999" customHeight="1" x14ac:dyDescent="0.4">
      <c r="A4" s="71" t="s">
        <v>76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</row>
    <row r="5" spans="1:38" ht="17.399999999999999" customHeight="1" x14ac:dyDescent="0.4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</row>
    <row r="6" spans="1:38" x14ac:dyDescent="0.4">
      <c r="A6" s="72" t="s">
        <v>77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</row>
    <row r="7" spans="1:38" x14ac:dyDescent="0.4">
      <c r="A7" s="73" t="s">
        <v>78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</row>
    <row r="8" spans="1:38" x14ac:dyDescent="0.4">
      <c r="A8" s="83" t="s">
        <v>79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5"/>
      <c r="T8" s="83" t="s">
        <v>55</v>
      </c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5"/>
    </row>
    <row r="9" spans="1:38" x14ac:dyDescent="0.4">
      <c r="A9" s="77" t="s">
        <v>81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/>
      <c r="T9" s="74">
        <v>5250000</v>
      </c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9"/>
    </row>
    <row r="10" spans="1:38" x14ac:dyDescent="0.4">
      <c r="A10" s="67" t="s">
        <v>80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9"/>
      <c r="T10" s="70">
        <f>SUM(T9)</f>
        <v>5250000</v>
      </c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9"/>
    </row>
    <row r="11" spans="1:38" x14ac:dyDescent="0.4">
      <c r="A11" s="42" t="s">
        <v>84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</row>
    <row r="31" spans="1:38" x14ac:dyDescent="0.4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</row>
    <row r="32" spans="1:38" x14ac:dyDescent="0.4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</row>
    <row r="33" spans="1:38" x14ac:dyDescent="0.4">
      <c r="A33" s="89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</row>
    <row r="34" spans="1:38" x14ac:dyDescent="0.4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</row>
    <row r="35" spans="1:38" x14ac:dyDescent="0.4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</row>
    <row r="36" spans="1:38" x14ac:dyDescent="0.4">
      <c r="A36" s="86"/>
      <c r="B36" s="86"/>
      <c r="C36" s="86"/>
      <c r="D36" s="86"/>
      <c r="E36" s="86"/>
      <c r="F36" s="86"/>
      <c r="G36" s="86"/>
      <c r="H36" s="86"/>
      <c r="I36" s="86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8"/>
      <c r="U36" s="88"/>
      <c r="V36" s="88"/>
      <c r="W36" s="88"/>
      <c r="X36" s="88"/>
      <c r="Y36" s="88"/>
      <c r="Z36" s="88"/>
      <c r="AA36" s="88"/>
      <c r="AB36" s="88"/>
      <c r="AC36" s="87"/>
      <c r="AD36" s="87"/>
      <c r="AE36" s="87"/>
      <c r="AF36" s="87"/>
      <c r="AG36" s="87"/>
      <c r="AH36" s="87"/>
      <c r="AI36" s="87"/>
      <c r="AJ36" s="87"/>
      <c r="AK36" s="87"/>
      <c r="AL36" s="87"/>
    </row>
    <row r="37" spans="1:38" x14ac:dyDescent="0.4">
      <c r="A37" s="41"/>
      <c r="B37" s="41"/>
      <c r="C37" s="41"/>
      <c r="D37" s="41"/>
      <c r="E37" s="41"/>
      <c r="F37" s="41"/>
      <c r="G37" s="41"/>
      <c r="H37" s="41"/>
      <c r="I37" s="41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34"/>
      <c r="U37" s="34"/>
      <c r="V37" s="34"/>
      <c r="W37" s="34"/>
      <c r="X37" s="34"/>
      <c r="Y37" s="34"/>
      <c r="Z37" s="34"/>
      <c r="AA37" s="34"/>
      <c r="AB37" s="34"/>
      <c r="AC37" s="40"/>
      <c r="AD37" s="40"/>
      <c r="AE37" s="40"/>
      <c r="AF37" s="40"/>
      <c r="AG37" s="40"/>
      <c r="AH37" s="40"/>
      <c r="AI37" s="40"/>
      <c r="AJ37" s="40"/>
      <c r="AK37" s="40"/>
      <c r="AL37" s="40"/>
    </row>
    <row r="38" spans="1:38" x14ac:dyDescent="0.4">
      <c r="A38" s="41"/>
      <c r="B38" s="41"/>
      <c r="C38" s="41"/>
      <c r="D38" s="41"/>
      <c r="E38" s="41"/>
      <c r="F38" s="41"/>
      <c r="G38" s="41"/>
      <c r="H38" s="41"/>
      <c r="I38" s="41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34"/>
      <c r="U38" s="34"/>
      <c r="V38" s="34"/>
      <c r="W38" s="34"/>
      <c r="X38" s="34"/>
      <c r="Y38" s="34"/>
      <c r="Z38" s="34"/>
      <c r="AA38" s="34"/>
      <c r="AB38" s="34"/>
      <c r="AC38" s="40"/>
      <c r="AD38" s="40"/>
      <c r="AE38" s="40"/>
      <c r="AF38" s="40"/>
      <c r="AG38" s="40"/>
      <c r="AH38" s="40"/>
      <c r="AI38" s="40"/>
      <c r="AJ38" s="40"/>
      <c r="AK38" s="40"/>
      <c r="AL38" s="40"/>
    </row>
    <row r="39" spans="1:38" x14ac:dyDescent="0.4">
      <c r="A39" s="41"/>
      <c r="B39" s="41"/>
      <c r="C39" s="41"/>
      <c r="D39" s="41"/>
      <c r="E39" s="41"/>
      <c r="F39" s="41"/>
      <c r="G39" s="41"/>
      <c r="H39" s="41"/>
      <c r="I39" s="41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34"/>
      <c r="U39" s="34"/>
      <c r="V39" s="34"/>
      <c r="W39" s="34"/>
      <c r="X39" s="34"/>
      <c r="Y39" s="34"/>
      <c r="Z39" s="34"/>
      <c r="AA39" s="34"/>
      <c r="AB39" s="34"/>
      <c r="AC39" s="40"/>
      <c r="AD39" s="40"/>
      <c r="AE39" s="40"/>
      <c r="AF39" s="40"/>
      <c r="AG39" s="40"/>
      <c r="AH39" s="40"/>
      <c r="AI39" s="40"/>
      <c r="AJ39" s="40"/>
      <c r="AK39" s="40"/>
      <c r="AL39" s="40"/>
    </row>
    <row r="40" spans="1:38" x14ac:dyDescent="0.4">
      <c r="A40" s="41"/>
      <c r="B40" s="41"/>
      <c r="C40" s="41"/>
      <c r="D40" s="41"/>
      <c r="E40" s="41"/>
      <c r="F40" s="41"/>
      <c r="G40" s="41"/>
      <c r="H40" s="41"/>
      <c r="I40" s="41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34"/>
      <c r="U40" s="34"/>
      <c r="V40" s="34"/>
      <c r="W40" s="34"/>
      <c r="X40" s="34"/>
      <c r="Y40" s="34"/>
      <c r="Z40" s="34"/>
      <c r="AA40" s="34"/>
      <c r="AB40" s="34"/>
      <c r="AC40" s="40"/>
      <c r="AD40" s="40"/>
      <c r="AE40" s="40"/>
      <c r="AF40" s="40"/>
      <c r="AG40" s="40"/>
      <c r="AH40" s="40"/>
      <c r="AI40" s="40"/>
      <c r="AJ40" s="40"/>
      <c r="AK40" s="40"/>
      <c r="AL40" s="40"/>
    </row>
    <row r="41" spans="1:38" x14ac:dyDescent="0.4">
      <c r="A41" s="41"/>
      <c r="B41" s="41"/>
      <c r="C41" s="41"/>
      <c r="D41" s="41"/>
      <c r="E41" s="41"/>
      <c r="F41" s="41"/>
      <c r="G41" s="41"/>
      <c r="H41" s="41"/>
      <c r="I41" s="41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34"/>
      <c r="U41" s="34"/>
      <c r="V41" s="34"/>
      <c r="W41" s="34"/>
      <c r="X41" s="34"/>
      <c r="Y41" s="34"/>
      <c r="Z41" s="34"/>
      <c r="AA41" s="34"/>
      <c r="AB41" s="34"/>
      <c r="AC41" s="40"/>
      <c r="AD41" s="40"/>
      <c r="AE41" s="40"/>
      <c r="AF41" s="40"/>
      <c r="AG41" s="40"/>
      <c r="AH41" s="40"/>
      <c r="AI41" s="40"/>
      <c r="AJ41" s="40"/>
      <c r="AK41" s="40"/>
      <c r="AL41" s="40"/>
    </row>
    <row r="42" spans="1:38" x14ac:dyDescent="0.4">
      <c r="A42" s="41"/>
      <c r="B42" s="41"/>
      <c r="C42" s="41"/>
      <c r="D42" s="41"/>
      <c r="E42" s="41"/>
      <c r="F42" s="41"/>
      <c r="G42" s="41"/>
      <c r="H42" s="41"/>
      <c r="I42" s="41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34"/>
      <c r="U42" s="34"/>
      <c r="V42" s="34"/>
      <c r="W42" s="34"/>
      <c r="X42" s="34"/>
      <c r="Y42" s="34"/>
      <c r="Z42" s="34"/>
      <c r="AA42" s="34"/>
      <c r="AB42" s="34"/>
      <c r="AC42" s="40"/>
      <c r="AD42" s="40"/>
      <c r="AE42" s="40"/>
      <c r="AF42" s="40"/>
      <c r="AG42" s="40"/>
      <c r="AH42" s="40"/>
      <c r="AI42" s="40"/>
      <c r="AJ42" s="40"/>
      <c r="AK42" s="40"/>
      <c r="AL42" s="40"/>
    </row>
    <row r="43" spans="1:38" x14ac:dyDescent="0.4">
      <c r="A43" s="41"/>
      <c r="B43" s="41"/>
      <c r="C43" s="41"/>
      <c r="D43" s="41"/>
      <c r="E43" s="41"/>
      <c r="F43" s="41"/>
      <c r="G43" s="41"/>
      <c r="H43" s="41"/>
      <c r="I43" s="41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34"/>
      <c r="U43" s="34"/>
      <c r="V43" s="34"/>
      <c r="W43" s="34"/>
      <c r="X43" s="34"/>
      <c r="Y43" s="34"/>
      <c r="Z43" s="34"/>
      <c r="AA43" s="34"/>
      <c r="AB43" s="34"/>
      <c r="AC43" s="40"/>
      <c r="AD43" s="40"/>
      <c r="AE43" s="40"/>
      <c r="AF43" s="40"/>
      <c r="AG43" s="40"/>
      <c r="AH43" s="40"/>
      <c r="AI43" s="40"/>
      <c r="AJ43" s="40"/>
      <c r="AK43" s="40"/>
      <c r="AL43" s="40"/>
    </row>
    <row r="44" spans="1:38" x14ac:dyDescent="0.4">
      <c r="A44" s="41"/>
      <c r="B44" s="41"/>
      <c r="C44" s="41"/>
      <c r="D44" s="41"/>
      <c r="E44" s="41"/>
      <c r="F44" s="41"/>
      <c r="G44" s="41"/>
      <c r="H44" s="41"/>
      <c r="I44" s="41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34"/>
      <c r="U44" s="34"/>
      <c r="V44" s="34"/>
      <c r="W44" s="34"/>
      <c r="X44" s="34"/>
      <c r="Y44" s="34"/>
      <c r="Z44" s="34"/>
      <c r="AA44" s="34"/>
      <c r="AB44" s="34"/>
      <c r="AC44" s="40"/>
      <c r="AD44" s="40"/>
      <c r="AE44" s="40"/>
      <c r="AF44" s="40"/>
      <c r="AG44" s="40"/>
      <c r="AH44" s="40"/>
      <c r="AI44" s="40"/>
      <c r="AJ44" s="40"/>
      <c r="AK44" s="40"/>
      <c r="AL44" s="40"/>
    </row>
    <row r="45" spans="1:38" x14ac:dyDescent="0.4">
      <c r="A45" s="41"/>
      <c r="B45" s="41"/>
      <c r="C45" s="41"/>
      <c r="D45" s="41"/>
      <c r="E45" s="41"/>
      <c r="F45" s="41"/>
      <c r="G45" s="41"/>
      <c r="H45" s="41"/>
      <c r="I45" s="41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34"/>
      <c r="U45" s="34"/>
      <c r="V45" s="34"/>
      <c r="W45" s="34"/>
      <c r="X45" s="34"/>
      <c r="Y45" s="34"/>
      <c r="Z45" s="34"/>
      <c r="AA45" s="34"/>
      <c r="AB45" s="34"/>
      <c r="AC45" s="40"/>
      <c r="AD45" s="40"/>
      <c r="AE45" s="40"/>
      <c r="AF45" s="40"/>
      <c r="AG45" s="40"/>
      <c r="AH45" s="40"/>
      <c r="AI45" s="40"/>
      <c r="AJ45" s="40"/>
      <c r="AK45" s="40"/>
      <c r="AL45" s="40"/>
    </row>
    <row r="46" spans="1:38" x14ac:dyDescent="0.4">
      <c r="A46" s="41"/>
      <c r="B46" s="41"/>
      <c r="C46" s="41"/>
      <c r="D46" s="41"/>
      <c r="E46" s="41"/>
      <c r="F46" s="41"/>
      <c r="G46" s="41"/>
      <c r="H46" s="41"/>
      <c r="I46" s="41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34"/>
      <c r="U46" s="34"/>
      <c r="V46" s="34"/>
      <c r="W46" s="34"/>
      <c r="X46" s="34"/>
      <c r="Y46" s="34"/>
      <c r="Z46" s="34"/>
      <c r="AA46" s="34"/>
      <c r="AB46" s="34"/>
      <c r="AC46" s="40"/>
      <c r="AD46" s="40"/>
      <c r="AE46" s="40"/>
      <c r="AF46" s="40"/>
      <c r="AG46" s="40"/>
      <c r="AH46" s="40"/>
      <c r="AI46" s="40"/>
      <c r="AJ46" s="40"/>
      <c r="AK46" s="40"/>
      <c r="AL46" s="40"/>
    </row>
    <row r="47" spans="1:38" x14ac:dyDescent="0.4">
      <c r="A47" s="41"/>
      <c r="B47" s="41"/>
      <c r="C47" s="41"/>
      <c r="D47" s="41"/>
      <c r="E47" s="41"/>
      <c r="F47" s="41"/>
      <c r="G47" s="41"/>
      <c r="H47" s="41"/>
      <c r="I47" s="41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34"/>
      <c r="U47" s="34"/>
      <c r="V47" s="34"/>
      <c r="W47" s="34"/>
      <c r="X47" s="34"/>
      <c r="Y47" s="34"/>
      <c r="Z47" s="34"/>
      <c r="AA47" s="34"/>
      <c r="AB47" s="34"/>
      <c r="AC47" s="40"/>
      <c r="AD47" s="40"/>
      <c r="AE47" s="40"/>
      <c r="AF47" s="40"/>
      <c r="AG47" s="40"/>
      <c r="AH47" s="40"/>
      <c r="AI47" s="40"/>
      <c r="AJ47" s="40"/>
      <c r="AK47" s="40"/>
      <c r="AL47" s="40"/>
    </row>
    <row r="48" spans="1:38" x14ac:dyDescent="0.4">
      <c r="A48" s="41"/>
      <c r="B48" s="41"/>
      <c r="C48" s="41"/>
      <c r="D48" s="41"/>
      <c r="E48" s="41"/>
      <c r="F48" s="41"/>
      <c r="G48" s="41"/>
      <c r="H48" s="41"/>
      <c r="I48" s="41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34"/>
      <c r="U48" s="34"/>
      <c r="V48" s="34"/>
      <c r="W48" s="34"/>
      <c r="X48" s="34"/>
      <c r="Y48" s="34"/>
      <c r="Z48" s="34"/>
      <c r="AA48" s="34"/>
      <c r="AB48" s="34"/>
      <c r="AC48" s="40"/>
      <c r="AD48" s="40"/>
      <c r="AE48" s="40"/>
      <c r="AF48" s="40"/>
      <c r="AG48" s="40"/>
      <c r="AH48" s="40"/>
      <c r="AI48" s="40"/>
      <c r="AJ48" s="40"/>
      <c r="AK48" s="40"/>
      <c r="AL48" s="40"/>
    </row>
    <row r="49" spans="1:38" x14ac:dyDescent="0.4">
      <c r="A49" s="41"/>
      <c r="B49" s="41"/>
      <c r="C49" s="41"/>
      <c r="D49" s="41"/>
      <c r="E49" s="41"/>
      <c r="F49" s="41"/>
      <c r="G49" s="41"/>
      <c r="H49" s="41"/>
      <c r="I49" s="41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34"/>
      <c r="U49" s="34"/>
      <c r="V49" s="34"/>
      <c r="W49" s="34"/>
      <c r="X49" s="34"/>
      <c r="Y49" s="34"/>
      <c r="Z49" s="34"/>
      <c r="AA49" s="34"/>
      <c r="AB49" s="34"/>
      <c r="AC49" s="40"/>
      <c r="AD49" s="40"/>
      <c r="AE49" s="40"/>
      <c r="AF49" s="40"/>
      <c r="AG49" s="40"/>
      <c r="AH49" s="40"/>
      <c r="AI49" s="40"/>
      <c r="AJ49" s="40"/>
      <c r="AK49" s="40"/>
      <c r="AL49" s="40"/>
    </row>
    <row r="50" spans="1:38" x14ac:dyDescent="0.4">
      <c r="A50" s="41"/>
      <c r="B50" s="41"/>
      <c r="C50" s="41"/>
      <c r="D50" s="41"/>
      <c r="E50" s="41"/>
      <c r="F50" s="41"/>
      <c r="G50" s="41"/>
      <c r="H50" s="41"/>
      <c r="I50" s="41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34"/>
      <c r="U50" s="34"/>
      <c r="V50" s="34"/>
      <c r="W50" s="34"/>
      <c r="X50" s="34"/>
      <c r="Y50" s="34"/>
      <c r="Z50" s="34"/>
      <c r="AA50" s="34"/>
      <c r="AB50" s="34"/>
      <c r="AC50" s="40"/>
      <c r="AD50" s="40"/>
      <c r="AE50" s="40"/>
      <c r="AF50" s="40"/>
      <c r="AG50" s="40"/>
      <c r="AH50" s="40"/>
      <c r="AI50" s="40"/>
      <c r="AJ50" s="40"/>
      <c r="AK50" s="40"/>
      <c r="AL50" s="40"/>
    </row>
    <row r="51" spans="1:38" x14ac:dyDescent="0.4">
      <c r="A51" s="41"/>
      <c r="B51" s="41"/>
      <c r="C51" s="41"/>
      <c r="D51" s="41"/>
      <c r="E51" s="41"/>
      <c r="F51" s="41"/>
      <c r="G51" s="41"/>
      <c r="H51" s="41"/>
      <c r="I51" s="41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34"/>
      <c r="U51" s="34"/>
      <c r="V51" s="34"/>
      <c r="W51" s="34"/>
      <c r="X51" s="34"/>
      <c r="Y51" s="34"/>
      <c r="Z51" s="34"/>
      <c r="AA51" s="34"/>
      <c r="AB51" s="34"/>
      <c r="AC51" s="40"/>
      <c r="AD51" s="40"/>
      <c r="AE51" s="40"/>
      <c r="AF51" s="40"/>
      <c r="AG51" s="40"/>
      <c r="AH51" s="40"/>
      <c r="AI51" s="40"/>
      <c r="AJ51" s="40"/>
      <c r="AK51" s="40"/>
      <c r="AL51" s="40"/>
    </row>
    <row r="52" spans="1:38" x14ac:dyDescent="0.4">
      <c r="A52" s="41"/>
      <c r="B52" s="41"/>
      <c r="C52" s="41"/>
      <c r="D52" s="41"/>
      <c r="E52" s="41"/>
      <c r="F52" s="41"/>
      <c r="G52" s="41"/>
      <c r="H52" s="41"/>
      <c r="I52" s="41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34"/>
      <c r="U52" s="34"/>
      <c r="V52" s="34"/>
      <c r="W52" s="34"/>
      <c r="X52" s="34"/>
      <c r="Y52" s="34"/>
      <c r="Z52" s="34"/>
      <c r="AA52" s="34"/>
      <c r="AB52" s="34"/>
      <c r="AC52" s="40"/>
      <c r="AD52" s="40"/>
      <c r="AE52" s="40"/>
      <c r="AF52" s="40"/>
      <c r="AG52" s="40"/>
      <c r="AH52" s="40"/>
      <c r="AI52" s="40"/>
      <c r="AJ52" s="40"/>
      <c r="AK52" s="40"/>
      <c r="AL52" s="40"/>
    </row>
    <row r="53" spans="1:38" x14ac:dyDescent="0.4">
      <c r="A53" s="41"/>
      <c r="B53" s="41"/>
      <c r="C53" s="41"/>
      <c r="D53" s="41"/>
      <c r="E53" s="41"/>
      <c r="F53" s="41"/>
      <c r="G53" s="41"/>
      <c r="H53" s="41"/>
      <c r="I53" s="41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34"/>
      <c r="U53" s="34"/>
      <c r="V53" s="34"/>
      <c r="W53" s="34"/>
      <c r="X53" s="34"/>
      <c r="Y53" s="34"/>
      <c r="Z53" s="34"/>
      <c r="AA53" s="34"/>
      <c r="AB53" s="34"/>
      <c r="AC53" s="40"/>
      <c r="AD53" s="40"/>
      <c r="AE53" s="40"/>
      <c r="AF53" s="40"/>
      <c r="AG53" s="40"/>
      <c r="AH53" s="40"/>
      <c r="AI53" s="40"/>
      <c r="AJ53" s="40"/>
      <c r="AK53" s="40"/>
      <c r="AL53" s="40"/>
    </row>
    <row r="54" spans="1:38" x14ac:dyDescent="0.4">
      <c r="A54" s="41"/>
      <c r="B54" s="41"/>
      <c r="C54" s="41"/>
      <c r="D54" s="41"/>
      <c r="E54" s="41"/>
      <c r="F54" s="41"/>
      <c r="G54" s="41"/>
      <c r="H54" s="41"/>
      <c r="I54" s="41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34"/>
      <c r="U54" s="34"/>
      <c r="V54" s="34"/>
      <c r="W54" s="34"/>
      <c r="X54" s="34"/>
      <c r="Y54" s="34"/>
      <c r="Z54" s="34"/>
      <c r="AA54" s="34"/>
      <c r="AB54" s="34"/>
      <c r="AC54" s="40"/>
      <c r="AD54" s="40"/>
      <c r="AE54" s="40"/>
      <c r="AF54" s="40"/>
      <c r="AG54" s="40"/>
      <c r="AH54" s="40"/>
      <c r="AI54" s="40"/>
      <c r="AJ54" s="40"/>
      <c r="AK54" s="40"/>
      <c r="AL54" s="40"/>
    </row>
    <row r="55" spans="1:38" x14ac:dyDescent="0.4">
      <c r="A55" s="41"/>
      <c r="B55" s="41"/>
      <c r="C55" s="41"/>
      <c r="D55" s="41"/>
      <c r="E55" s="41"/>
      <c r="F55" s="41"/>
      <c r="G55" s="41"/>
      <c r="H55" s="41"/>
      <c r="I55" s="41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34"/>
      <c r="U55" s="34"/>
      <c r="V55" s="34"/>
      <c r="W55" s="34"/>
      <c r="X55" s="34"/>
      <c r="Y55" s="34"/>
      <c r="Z55" s="34"/>
      <c r="AA55" s="34"/>
      <c r="AB55" s="34"/>
      <c r="AC55" s="40"/>
      <c r="AD55" s="40"/>
      <c r="AE55" s="40"/>
      <c r="AF55" s="40"/>
      <c r="AG55" s="40"/>
      <c r="AH55" s="40"/>
      <c r="AI55" s="40"/>
      <c r="AJ55" s="40"/>
      <c r="AK55" s="40"/>
      <c r="AL55" s="40"/>
    </row>
    <row r="56" spans="1:38" x14ac:dyDescent="0.4">
      <c r="A56" s="41"/>
      <c r="B56" s="41"/>
      <c r="C56" s="41"/>
      <c r="D56" s="41"/>
      <c r="E56" s="41"/>
      <c r="F56" s="41"/>
      <c r="G56" s="41"/>
      <c r="H56" s="41"/>
      <c r="I56" s="41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34"/>
      <c r="U56" s="34"/>
      <c r="V56" s="34"/>
      <c r="W56" s="34"/>
      <c r="X56" s="34"/>
      <c r="Y56" s="34"/>
      <c r="Z56" s="34"/>
      <c r="AA56" s="34"/>
      <c r="AB56" s="34"/>
      <c r="AC56" s="40"/>
      <c r="AD56" s="40"/>
      <c r="AE56" s="40"/>
      <c r="AF56" s="40"/>
      <c r="AG56" s="40"/>
      <c r="AH56" s="40"/>
      <c r="AI56" s="40"/>
      <c r="AJ56" s="40"/>
      <c r="AK56" s="40"/>
      <c r="AL56" s="40"/>
    </row>
    <row r="57" spans="1:38" x14ac:dyDescent="0.4">
      <c r="A57" s="41"/>
      <c r="B57" s="41"/>
      <c r="C57" s="41"/>
      <c r="D57" s="41"/>
      <c r="E57" s="41"/>
      <c r="F57" s="41"/>
      <c r="G57" s="41"/>
      <c r="H57" s="41"/>
      <c r="I57" s="41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34"/>
      <c r="U57" s="34"/>
      <c r="V57" s="34"/>
      <c r="W57" s="34"/>
      <c r="X57" s="34"/>
      <c r="Y57" s="34"/>
      <c r="Z57" s="34"/>
      <c r="AA57" s="34"/>
      <c r="AB57" s="34"/>
      <c r="AC57" s="40"/>
      <c r="AD57" s="40"/>
      <c r="AE57" s="40"/>
      <c r="AF57" s="40"/>
      <c r="AG57" s="40"/>
      <c r="AH57" s="40"/>
      <c r="AI57" s="40"/>
      <c r="AJ57" s="40"/>
      <c r="AK57" s="40"/>
      <c r="AL57" s="40"/>
    </row>
    <row r="58" spans="1:38" x14ac:dyDescent="0.4">
      <c r="A58" s="41"/>
      <c r="B58" s="41"/>
      <c r="C58" s="41"/>
      <c r="D58" s="41"/>
      <c r="E58" s="41"/>
      <c r="F58" s="41"/>
      <c r="G58" s="41"/>
      <c r="H58" s="41"/>
      <c r="I58" s="41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34"/>
      <c r="U58" s="34"/>
      <c r="V58" s="34"/>
      <c r="W58" s="34"/>
      <c r="X58" s="34"/>
      <c r="Y58" s="34"/>
      <c r="Z58" s="34"/>
      <c r="AA58" s="34"/>
      <c r="AB58" s="34"/>
      <c r="AC58" s="40"/>
      <c r="AD58" s="40"/>
      <c r="AE58" s="40"/>
      <c r="AF58" s="40"/>
      <c r="AG58" s="40"/>
      <c r="AH58" s="40"/>
      <c r="AI58" s="40"/>
      <c r="AJ58" s="40"/>
      <c r="AK58" s="40"/>
      <c r="AL58" s="40"/>
    </row>
    <row r="59" spans="1:38" x14ac:dyDescent="0.4">
      <c r="A59" s="41"/>
      <c r="B59" s="41"/>
      <c r="C59" s="41"/>
      <c r="D59" s="41"/>
      <c r="E59" s="41"/>
      <c r="F59" s="41"/>
      <c r="G59" s="41"/>
      <c r="H59" s="41"/>
      <c r="I59" s="41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34"/>
      <c r="U59" s="34"/>
      <c r="V59" s="34"/>
      <c r="W59" s="34"/>
      <c r="X59" s="34"/>
      <c r="Y59" s="34"/>
      <c r="Z59" s="34"/>
      <c r="AA59" s="34"/>
      <c r="AB59" s="34"/>
      <c r="AC59" s="40"/>
      <c r="AD59" s="40"/>
      <c r="AE59" s="40"/>
      <c r="AF59" s="40"/>
      <c r="AG59" s="40"/>
      <c r="AH59" s="40"/>
      <c r="AI59" s="40"/>
      <c r="AJ59" s="40"/>
      <c r="AK59" s="40"/>
      <c r="AL59" s="40"/>
    </row>
    <row r="60" spans="1:38" x14ac:dyDescent="0.4">
      <c r="A60" s="86"/>
      <c r="B60" s="86"/>
      <c r="C60" s="86"/>
      <c r="D60" s="86"/>
      <c r="E60" s="86"/>
      <c r="F60" s="86"/>
      <c r="G60" s="86"/>
      <c r="H60" s="86"/>
      <c r="I60" s="86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8"/>
      <c r="U60" s="88"/>
      <c r="V60" s="88"/>
      <c r="W60" s="88"/>
      <c r="X60" s="88"/>
      <c r="Y60" s="88"/>
      <c r="Z60" s="88"/>
      <c r="AA60" s="88"/>
      <c r="AB60" s="88"/>
      <c r="AC60" s="87"/>
      <c r="AD60" s="87"/>
      <c r="AE60" s="87"/>
      <c r="AF60" s="87"/>
      <c r="AG60" s="87"/>
      <c r="AH60" s="87"/>
      <c r="AI60" s="87"/>
      <c r="AJ60" s="87"/>
      <c r="AK60" s="87"/>
      <c r="AL60" s="87"/>
    </row>
    <row r="61" spans="1:38" x14ac:dyDescent="0.4">
      <c r="A61" s="71" t="s">
        <v>83</v>
      </c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</row>
    <row r="62" spans="1:38" x14ac:dyDescent="0.4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</row>
    <row r="63" spans="1:38" x14ac:dyDescent="0.4">
      <c r="A63" s="72" t="s">
        <v>125</v>
      </c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</row>
    <row r="64" spans="1:38" x14ac:dyDescent="0.4">
      <c r="A64" s="73" t="s">
        <v>78</v>
      </c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</row>
    <row r="65" spans="1:38" x14ac:dyDescent="0.4">
      <c r="A65" s="83" t="s">
        <v>79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5"/>
      <c r="T65" s="83" t="s">
        <v>55</v>
      </c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5"/>
    </row>
    <row r="66" spans="1:38" x14ac:dyDescent="0.4">
      <c r="A66" s="77" t="s">
        <v>81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9"/>
      <c r="T66" s="74">
        <v>118070</v>
      </c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9"/>
    </row>
    <row r="67" spans="1:38" x14ac:dyDescent="0.4">
      <c r="A67" s="67" t="s">
        <v>80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9"/>
      <c r="T67" s="70">
        <v>118070</v>
      </c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9"/>
    </row>
    <row r="68" spans="1:38" x14ac:dyDescent="0.4">
      <c r="A68" t="s">
        <v>85</v>
      </c>
    </row>
    <row r="121" spans="1:38" x14ac:dyDescent="0.4">
      <c r="A121" s="71" t="s">
        <v>71</v>
      </c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71"/>
      <c r="AK121" s="71"/>
      <c r="AL121" s="71"/>
    </row>
    <row r="122" spans="1:38" x14ac:dyDescent="0.4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  <c r="AL122" s="71"/>
    </row>
    <row r="123" spans="1:38" x14ac:dyDescent="0.4">
      <c r="A123" s="72" t="s">
        <v>86</v>
      </c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</row>
    <row r="124" spans="1:38" x14ac:dyDescent="0.4">
      <c r="A124" s="73" t="s">
        <v>78</v>
      </c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</row>
    <row r="125" spans="1:38" x14ac:dyDescent="0.4">
      <c r="A125" s="83" t="s">
        <v>79</v>
      </c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5"/>
      <c r="T125" s="83" t="s">
        <v>55</v>
      </c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5"/>
    </row>
    <row r="126" spans="1:38" x14ac:dyDescent="0.4">
      <c r="A126" s="77" t="s">
        <v>81</v>
      </c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9"/>
      <c r="T126" s="74">
        <v>700000</v>
      </c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9"/>
    </row>
    <row r="127" spans="1:38" x14ac:dyDescent="0.4">
      <c r="A127" s="67" t="s">
        <v>80</v>
      </c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9"/>
      <c r="T127" s="70">
        <f>SUM(T126)</f>
        <v>700000</v>
      </c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9"/>
    </row>
    <row r="128" spans="1:38" x14ac:dyDescent="0.4">
      <c r="A128" t="s">
        <v>85</v>
      </c>
    </row>
    <row r="181" spans="1:38" x14ac:dyDescent="0.4">
      <c r="A181" s="71" t="s">
        <v>87</v>
      </c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71"/>
      <c r="AJ181" s="71"/>
      <c r="AK181" s="71"/>
      <c r="AL181" s="71"/>
    </row>
    <row r="182" spans="1:38" x14ac:dyDescent="0.4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71"/>
      <c r="AJ182" s="71"/>
      <c r="AK182" s="71"/>
      <c r="AL182" s="71"/>
    </row>
    <row r="183" spans="1:38" x14ac:dyDescent="0.4">
      <c r="A183" s="72" t="s">
        <v>86</v>
      </c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</row>
    <row r="184" spans="1:38" x14ac:dyDescent="0.4">
      <c r="A184" s="73" t="s">
        <v>78</v>
      </c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</row>
    <row r="185" spans="1:38" x14ac:dyDescent="0.4">
      <c r="A185" s="83" t="s">
        <v>79</v>
      </c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5"/>
      <c r="T185" s="83" t="s">
        <v>55</v>
      </c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5"/>
    </row>
    <row r="186" spans="1:38" x14ac:dyDescent="0.4">
      <c r="A186" s="35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7"/>
      <c r="T186" s="35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7"/>
    </row>
    <row r="187" spans="1:38" ht="16.2" customHeight="1" x14ac:dyDescent="0.4">
      <c r="A187" s="77" t="s">
        <v>91</v>
      </c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9"/>
      <c r="T187" s="74">
        <v>1000</v>
      </c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9"/>
    </row>
    <row r="188" spans="1:38" x14ac:dyDescent="0.4">
      <c r="A188" s="77" t="s">
        <v>92</v>
      </c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9"/>
      <c r="T188" s="74">
        <v>60000</v>
      </c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9"/>
    </row>
    <row r="189" spans="1:38" x14ac:dyDescent="0.4">
      <c r="A189" s="77" t="s">
        <v>90</v>
      </c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9"/>
      <c r="T189" s="74">
        <v>42000</v>
      </c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9"/>
    </row>
    <row r="190" spans="1:38" x14ac:dyDescent="0.4">
      <c r="A190" s="77" t="s">
        <v>97</v>
      </c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9"/>
      <c r="T190" s="74">
        <v>44275</v>
      </c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9"/>
    </row>
    <row r="191" spans="1:38" x14ac:dyDescent="0.4">
      <c r="A191" s="77" t="s">
        <v>99</v>
      </c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9"/>
      <c r="T191" s="74">
        <v>3450</v>
      </c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9"/>
    </row>
    <row r="192" spans="1:38" x14ac:dyDescent="0.4">
      <c r="A192" s="77" t="s">
        <v>100</v>
      </c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9"/>
      <c r="T192" s="74">
        <v>49000</v>
      </c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9"/>
    </row>
    <row r="193" spans="1:38" x14ac:dyDescent="0.4">
      <c r="A193" s="67" t="s">
        <v>80</v>
      </c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9"/>
      <c r="T193" s="70">
        <f>SUM(T187:AL192)</f>
        <v>199725</v>
      </c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9"/>
    </row>
    <row r="194" spans="1:38" x14ac:dyDescent="0.4">
      <c r="A194" t="s">
        <v>85</v>
      </c>
    </row>
    <row r="241" spans="1:38" ht="17.399999999999999" customHeight="1" x14ac:dyDescent="0.4">
      <c r="A241" s="71" t="s">
        <v>88</v>
      </c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71"/>
      <c r="AJ241" s="71"/>
      <c r="AK241" s="71"/>
      <c r="AL241" s="71"/>
    </row>
    <row r="242" spans="1:38" ht="17.399999999999999" customHeight="1" x14ac:dyDescent="0.4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71"/>
      <c r="AJ242" s="71"/>
      <c r="AK242" s="71"/>
      <c r="AL242" s="71"/>
    </row>
    <row r="243" spans="1:38" x14ac:dyDescent="0.4">
      <c r="A243" s="72" t="s">
        <v>86</v>
      </c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</row>
    <row r="244" spans="1:38" x14ac:dyDescent="0.4">
      <c r="A244" s="73" t="s">
        <v>78</v>
      </c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  <c r="AL244" s="73"/>
    </row>
    <row r="245" spans="1:38" x14ac:dyDescent="0.4">
      <c r="A245" s="83" t="s">
        <v>79</v>
      </c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5"/>
      <c r="T245" s="83" t="s">
        <v>55</v>
      </c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5"/>
    </row>
    <row r="246" spans="1:38" x14ac:dyDescent="0.4">
      <c r="A246" s="35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7"/>
      <c r="T246" s="35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7"/>
    </row>
    <row r="247" spans="1:38" x14ac:dyDescent="0.4">
      <c r="A247" s="77" t="s">
        <v>101</v>
      </c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9"/>
      <c r="T247" s="74">
        <v>18000</v>
      </c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9"/>
    </row>
    <row r="248" spans="1:38" x14ac:dyDescent="0.4">
      <c r="A248" s="77" t="s">
        <v>106</v>
      </c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9"/>
      <c r="T248" s="74">
        <v>72620</v>
      </c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9"/>
    </row>
    <row r="249" spans="1:38" x14ac:dyDescent="0.4">
      <c r="A249" s="77" t="s">
        <v>139</v>
      </c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9"/>
      <c r="T249" s="74">
        <v>15520</v>
      </c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9"/>
    </row>
    <row r="250" spans="1:38" x14ac:dyDescent="0.4">
      <c r="A250" s="77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9"/>
      <c r="T250" s="74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9"/>
    </row>
    <row r="251" spans="1:38" x14ac:dyDescent="0.4">
      <c r="A251" s="77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9"/>
      <c r="T251" s="74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9"/>
    </row>
    <row r="252" spans="1:38" x14ac:dyDescent="0.4">
      <c r="A252" s="77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9"/>
      <c r="T252" s="74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9"/>
    </row>
    <row r="253" spans="1:38" x14ac:dyDescent="0.4">
      <c r="A253" s="67" t="s">
        <v>80</v>
      </c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9"/>
      <c r="T253" s="70">
        <f>SUM(T247:AL252)</f>
        <v>106140</v>
      </c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9"/>
    </row>
    <row r="254" spans="1:38" x14ac:dyDescent="0.4">
      <c r="A254" t="s">
        <v>85</v>
      </c>
    </row>
    <row r="284" ht="16.2" customHeight="1" x14ac:dyDescent="0.4"/>
    <row r="285" ht="16.2" customHeight="1" x14ac:dyDescent="0.4"/>
    <row r="286" ht="16.2" customHeight="1" x14ac:dyDescent="0.4"/>
    <row r="287" ht="16.2" customHeight="1" x14ac:dyDescent="0.4"/>
    <row r="288" ht="16.2" customHeight="1" x14ac:dyDescent="0.4"/>
    <row r="289" spans="1:38" ht="16.2" customHeight="1" x14ac:dyDescent="0.4"/>
    <row r="290" spans="1:38" ht="16.2" customHeight="1" x14ac:dyDescent="0.4"/>
    <row r="291" spans="1:38" ht="16.2" customHeight="1" x14ac:dyDescent="0.4"/>
    <row r="292" spans="1:38" ht="16.2" customHeight="1" x14ac:dyDescent="0.4"/>
    <row r="293" spans="1:38" ht="16.2" customHeight="1" x14ac:dyDescent="0.4"/>
    <row r="294" spans="1:38" ht="16.2" customHeight="1" x14ac:dyDescent="0.4"/>
    <row r="295" spans="1:38" ht="16.2" customHeight="1" x14ac:dyDescent="0.4"/>
    <row r="296" spans="1:38" ht="16.2" customHeight="1" x14ac:dyDescent="0.4"/>
    <row r="297" spans="1:38" ht="16.2" customHeight="1" x14ac:dyDescent="0.4"/>
    <row r="298" spans="1:38" ht="16.2" customHeight="1" x14ac:dyDescent="0.4"/>
    <row r="299" spans="1:38" ht="16.2" customHeight="1" x14ac:dyDescent="0.4"/>
    <row r="300" spans="1:38" ht="16.2" customHeight="1" x14ac:dyDescent="0.4"/>
    <row r="301" spans="1:38" ht="16.2" customHeight="1" x14ac:dyDescent="0.4"/>
    <row r="302" spans="1:38" ht="16.2" customHeight="1" x14ac:dyDescent="0.4">
      <c r="A302" s="71" t="s">
        <v>89</v>
      </c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71"/>
      <c r="AJ302" s="71"/>
      <c r="AK302" s="71"/>
      <c r="AL302" s="71"/>
    </row>
    <row r="303" spans="1:38" ht="16.2" customHeight="1" x14ac:dyDescent="0.4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71"/>
      <c r="AJ303" s="71"/>
      <c r="AK303" s="71"/>
      <c r="AL303" s="71"/>
    </row>
    <row r="304" spans="1:38" ht="16.2" customHeight="1" x14ac:dyDescent="0.4">
      <c r="A304" s="72" t="s">
        <v>86</v>
      </c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</row>
    <row r="305" spans="1:38" ht="16.2" customHeight="1" x14ac:dyDescent="0.4">
      <c r="A305" s="73" t="s">
        <v>78</v>
      </c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  <c r="AL305" s="73"/>
    </row>
    <row r="306" spans="1:38" ht="16.2" customHeight="1" x14ac:dyDescent="0.4">
      <c r="A306" s="83" t="s">
        <v>79</v>
      </c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5"/>
      <c r="T306" s="83" t="s">
        <v>55</v>
      </c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5"/>
    </row>
    <row r="307" spans="1:38" ht="16.2" customHeight="1" x14ac:dyDescent="0.4">
      <c r="A307" s="35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7"/>
      <c r="T307" s="35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7"/>
    </row>
    <row r="308" spans="1:38" ht="16.2" customHeight="1" x14ac:dyDescent="0.4">
      <c r="A308" s="77" t="s">
        <v>110</v>
      </c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9"/>
      <c r="T308" s="74">
        <v>85110</v>
      </c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9"/>
    </row>
    <row r="309" spans="1:38" ht="16.2" customHeight="1" x14ac:dyDescent="0.4">
      <c r="A309" s="77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9"/>
      <c r="T309" s="74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9"/>
    </row>
    <row r="310" spans="1:38" ht="16.2" customHeight="1" x14ac:dyDescent="0.4">
      <c r="A310" s="77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9"/>
      <c r="T310" s="74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9"/>
    </row>
    <row r="311" spans="1:38" ht="16.2" customHeight="1" x14ac:dyDescent="0.4">
      <c r="A311" s="77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9"/>
      <c r="T311" s="74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9"/>
    </row>
    <row r="312" spans="1:38" ht="16.2" customHeight="1" x14ac:dyDescent="0.4">
      <c r="A312" s="77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9"/>
      <c r="T312" s="74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9"/>
    </row>
    <row r="313" spans="1:38" ht="16.2" customHeight="1" x14ac:dyDescent="0.4">
      <c r="A313" s="77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9"/>
      <c r="T313" s="74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9"/>
    </row>
    <row r="314" spans="1:38" ht="16.2" customHeight="1" x14ac:dyDescent="0.4">
      <c r="A314" s="67" t="s">
        <v>80</v>
      </c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9"/>
      <c r="T314" s="70">
        <f>SUM(T308:AL313)</f>
        <v>85110</v>
      </c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9"/>
    </row>
    <row r="315" spans="1:38" ht="16.2" customHeight="1" x14ac:dyDescent="0.4">
      <c r="A315" t="s">
        <v>85</v>
      </c>
    </row>
    <row r="316" spans="1:38" ht="16.2" customHeight="1" x14ac:dyDescent="0.4"/>
    <row r="317" spans="1:38" ht="16.2" customHeight="1" x14ac:dyDescent="0.4"/>
    <row r="318" spans="1:38" ht="16.2" customHeight="1" x14ac:dyDescent="0.4"/>
    <row r="319" spans="1:38" ht="16.2" customHeight="1" x14ac:dyDescent="0.4"/>
    <row r="320" spans="1:38" ht="16.2" customHeight="1" x14ac:dyDescent="0.4"/>
    <row r="321" ht="16.2" customHeight="1" x14ac:dyDescent="0.4"/>
    <row r="322" ht="16.2" customHeight="1" x14ac:dyDescent="0.4"/>
    <row r="323" ht="16.2" customHeight="1" x14ac:dyDescent="0.4"/>
    <row r="324" ht="16.2" customHeight="1" x14ac:dyDescent="0.4"/>
    <row r="325" ht="16.2" customHeight="1" x14ac:dyDescent="0.4"/>
    <row r="326" ht="16.2" customHeight="1" x14ac:dyDescent="0.4"/>
    <row r="327" ht="16.2" customHeight="1" x14ac:dyDescent="0.4"/>
    <row r="328" ht="16.2" customHeight="1" x14ac:dyDescent="0.4"/>
    <row r="329" ht="16.2" customHeight="1" x14ac:dyDescent="0.4"/>
    <row r="330" ht="16.2" customHeight="1" x14ac:dyDescent="0.4"/>
    <row r="331" ht="16.2" customHeight="1" x14ac:dyDescent="0.4"/>
    <row r="332" ht="16.2" customHeight="1" x14ac:dyDescent="0.4"/>
    <row r="333" ht="16.2" customHeight="1" x14ac:dyDescent="0.4"/>
    <row r="334" ht="16.2" customHeight="1" x14ac:dyDescent="0.4"/>
    <row r="335" ht="16.2" customHeight="1" x14ac:dyDescent="0.4"/>
    <row r="336" ht="16.2" customHeight="1" x14ac:dyDescent="0.4"/>
    <row r="337" ht="16.2" customHeight="1" x14ac:dyDescent="0.4"/>
    <row r="338" ht="16.2" customHeight="1" x14ac:dyDescent="0.4"/>
    <row r="339" ht="16.2" customHeight="1" x14ac:dyDescent="0.4"/>
    <row r="340" ht="16.2" customHeight="1" x14ac:dyDescent="0.4"/>
    <row r="341" ht="16.2" customHeight="1" x14ac:dyDescent="0.4"/>
    <row r="342" ht="16.2" customHeight="1" x14ac:dyDescent="0.4"/>
    <row r="343" ht="16.2" customHeight="1" x14ac:dyDescent="0.4"/>
    <row r="344" ht="16.2" customHeight="1" x14ac:dyDescent="0.4"/>
    <row r="345" ht="16.2" customHeight="1" x14ac:dyDescent="0.4"/>
    <row r="346" ht="16.2" customHeight="1" x14ac:dyDescent="0.4"/>
    <row r="347" ht="16.2" customHeight="1" x14ac:dyDescent="0.4"/>
    <row r="348" ht="16.2" customHeight="1" x14ac:dyDescent="0.4"/>
    <row r="349" ht="16.2" customHeight="1" x14ac:dyDescent="0.4"/>
    <row r="350" ht="16.2" customHeight="1" x14ac:dyDescent="0.4"/>
    <row r="351" ht="16.2" customHeight="1" x14ac:dyDescent="0.4"/>
    <row r="352" ht="16.2" customHeight="1" x14ac:dyDescent="0.4"/>
    <row r="353" spans="1:38" ht="16.2" customHeight="1" x14ac:dyDescent="0.4"/>
    <row r="354" spans="1:38" ht="16.2" customHeight="1" x14ac:dyDescent="0.4"/>
    <row r="355" spans="1:38" ht="16.2" customHeight="1" x14ac:dyDescent="0.4"/>
    <row r="356" spans="1:38" ht="16.2" customHeight="1" x14ac:dyDescent="0.4"/>
    <row r="357" spans="1:38" ht="16.2" customHeight="1" x14ac:dyDescent="0.4"/>
    <row r="358" spans="1:38" ht="16.2" customHeight="1" x14ac:dyDescent="0.4"/>
    <row r="359" spans="1:38" ht="16.2" customHeight="1" x14ac:dyDescent="0.4"/>
    <row r="360" spans="1:38" ht="16.2" customHeight="1" x14ac:dyDescent="0.4"/>
    <row r="361" spans="1:38" ht="16.2" customHeight="1" x14ac:dyDescent="0.4"/>
    <row r="362" spans="1:38" ht="16.2" customHeight="1" x14ac:dyDescent="0.4"/>
    <row r="363" spans="1:38" ht="16.2" customHeight="1" x14ac:dyDescent="0.4"/>
    <row r="364" spans="1:38" ht="16.2" customHeight="1" x14ac:dyDescent="0.4"/>
    <row r="365" spans="1:38" ht="16.2" customHeight="1" x14ac:dyDescent="0.4"/>
    <row r="366" spans="1:38" x14ac:dyDescent="0.4">
      <c r="A366" s="71" t="s">
        <v>93</v>
      </c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71"/>
      <c r="AJ366" s="71"/>
      <c r="AK366" s="71"/>
      <c r="AL366" s="71"/>
    </row>
    <row r="367" spans="1:38" x14ac:dyDescent="0.4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71"/>
      <c r="AJ367" s="71"/>
      <c r="AK367" s="71"/>
      <c r="AL367" s="71"/>
    </row>
    <row r="368" spans="1:38" x14ac:dyDescent="0.4">
      <c r="A368" s="72" t="s">
        <v>86</v>
      </c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</row>
    <row r="369" spans="1:38" x14ac:dyDescent="0.4">
      <c r="A369" s="73" t="s">
        <v>78</v>
      </c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  <c r="AL369" s="73"/>
    </row>
    <row r="370" spans="1:38" x14ac:dyDescent="0.4">
      <c r="A370" s="83" t="s">
        <v>79</v>
      </c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5"/>
      <c r="T370" s="83" t="s">
        <v>55</v>
      </c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5"/>
    </row>
    <row r="371" spans="1:38" x14ac:dyDescent="0.4">
      <c r="A371" s="35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7"/>
      <c r="T371" s="35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7"/>
    </row>
    <row r="372" spans="1:38" x14ac:dyDescent="0.4">
      <c r="A372" s="77" t="s">
        <v>122</v>
      </c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9"/>
      <c r="T372" s="74">
        <v>1194150</v>
      </c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9"/>
    </row>
    <row r="373" spans="1:38" x14ac:dyDescent="0.4">
      <c r="A373" s="77" t="s">
        <v>96</v>
      </c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9"/>
      <c r="T373" s="74">
        <v>11960</v>
      </c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6"/>
    </row>
    <row r="374" spans="1:38" x14ac:dyDescent="0.4">
      <c r="A374" s="77" t="s">
        <v>102</v>
      </c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9"/>
      <c r="T374" s="74">
        <v>5960</v>
      </c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6"/>
    </row>
    <row r="375" spans="1:38" x14ac:dyDescent="0.4">
      <c r="A375" s="38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9"/>
      <c r="T375" s="74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6"/>
    </row>
    <row r="376" spans="1:38" x14ac:dyDescent="0.4">
      <c r="A376" s="38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9"/>
      <c r="T376" s="74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6"/>
    </row>
    <row r="377" spans="1:38" x14ac:dyDescent="0.4">
      <c r="A377" s="38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9"/>
      <c r="T377" s="80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  <c r="AI377" s="81"/>
      <c r="AJ377" s="81"/>
      <c r="AK377" s="81"/>
      <c r="AL377" s="82"/>
    </row>
    <row r="378" spans="1:38" x14ac:dyDescent="0.4">
      <c r="A378" s="67" t="s">
        <v>80</v>
      </c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9"/>
      <c r="T378" s="70">
        <f>SUM(T372:AL377)</f>
        <v>1212070</v>
      </c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9"/>
    </row>
    <row r="379" spans="1:38" x14ac:dyDescent="0.4">
      <c r="A379" t="s">
        <v>85</v>
      </c>
    </row>
    <row r="426" spans="1:38" ht="17.399999999999999" customHeight="1" x14ac:dyDescent="0.4">
      <c r="A426" s="71" t="s">
        <v>94</v>
      </c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71"/>
      <c r="AJ426" s="71"/>
      <c r="AK426" s="71"/>
      <c r="AL426" s="71"/>
    </row>
    <row r="427" spans="1:38" ht="17.399999999999999" customHeight="1" x14ac:dyDescent="0.4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71"/>
      <c r="AJ427" s="71"/>
      <c r="AK427" s="71"/>
      <c r="AL427" s="71"/>
    </row>
    <row r="428" spans="1:38" x14ac:dyDescent="0.4">
      <c r="A428" s="72" t="s">
        <v>86</v>
      </c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</row>
    <row r="429" spans="1:38" x14ac:dyDescent="0.4">
      <c r="A429" s="73" t="s">
        <v>78</v>
      </c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  <c r="AL429" s="73"/>
    </row>
    <row r="430" spans="1:38" x14ac:dyDescent="0.4">
      <c r="A430" s="83" t="s">
        <v>79</v>
      </c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5"/>
      <c r="T430" s="83" t="s">
        <v>55</v>
      </c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5"/>
    </row>
    <row r="431" spans="1:38" x14ac:dyDescent="0.4">
      <c r="A431" s="35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7"/>
      <c r="T431" s="35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7"/>
    </row>
    <row r="432" spans="1:38" x14ac:dyDescent="0.4">
      <c r="A432" s="77" t="s">
        <v>104</v>
      </c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9"/>
      <c r="T432" s="74">
        <v>84210</v>
      </c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9"/>
    </row>
    <row r="433" spans="1:38" x14ac:dyDescent="0.4">
      <c r="A433" s="77" t="s">
        <v>103</v>
      </c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9"/>
      <c r="T433" s="74">
        <v>140480</v>
      </c>
      <c r="U433" s="75"/>
      <c r="V433" s="75"/>
      <c r="W433" s="75"/>
      <c r="X433" s="75"/>
      <c r="Y433" s="75"/>
      <c r="Z433" s="75"/>
      <c r="AA433" s="75"/>
      <c r="AB433" s="75"/>
      <c r="AC433" s="75"/>
      <c r="AD433" s="75"/>
      <c r="AE433" s="75"/>
      <c r="AF433" s="75"/>
      <c r="AG433" s="75"/>
      <c r="AH433" s="75"/>
      <c r="AI433" s="75"/>
      <c r="AJ433" s="75"/>
      <c r="AK433" s="75"/>
      <c r="AL433" s="76"/>
    </row>
    <row r="434" spans="1:38" x14ac:dyDescent="0.4">
      <c r="A434" s="77" t="s">
        <v>109</v>
      </c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9"/>
      <c r="T434" s="74">
        <v>27200</v>
      </c>
      <c r="U434" s="75"/>
      <c r="V434" s="75"/>
      <c r="W434" s="75"/>
      <c r="X434" s="75"/>
      <c r="Y434" s="75"/>
      <c r="Z434" s="75"/>
      <c r="AA434" s="75"/>
      <c r="AB434" s="75"/>
      <c r="AC434" s="75"/>
      <c r="AD434" s="75"/>
      <c r="AE434" s="75"/>
      <c r="AF434" s="75"/>
      <c r="AG434" s="75"/>
      <c r="AH434" s="75"/>
      <c r="AI434" s="75"/>
      <c r="AJ434" s="75"/>
      <c r="AK434" s="75"/>
      <c r="AL434" s="76"/>
    </row>
    <row r="435" spans="1:38" x14ac:dyDescent="0.4">
      <c r="A435" s="38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9"/>
      <c r="T435" s="74"/>
      <c r="U435" s="75"/>
      <c r="V435" s="75"/>
      <c r="W435" s="75"/>
      <c r="X435" s="75"/>
      <c r="Y435" s="75"/>
      <c r="Z435" s="75"/>
      <c r="AA435" s="75"/>
      <c r="AB435" s="75"/>
      <c r="AC435" s="75"/>
      <c r="AD435" s="75"/>
      <c r="AE435" s="75"/>
      <c r="AF435" s="75"/>
      <c r="AG435" s="75"/>
      <c r="AH435" s="75"/>
      <c r="AI435" s="75"/>
      <c r="AJ435" s="75"/>
      <c r="AK435" s="75"/>
      <c r="AL435" s="76"/>
    </row>
    <row r="436" spans="1:38" x14ac:dyDescent="0.4">
      <c r="A436" s="38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9"/>
      <c r="T436" s="74"/>
      <c r="U436" s="75"/>
      <c r="V436" s="75"/>
      <c r="W436" s="75"/>
      <c r="X436" s="75"/>
      <c r="Y436" s="75"/>
      <c r="Z436" s="75"/>
      <c r="AA436" s="75"/>
      <c r="AB436" s="75"/>
      <c r="AC436" s="75"/>
      <c r="AD436" s="75"/>
      <c r="AE436" s="75"/>
      <c r="AF436" s="75"/>
      <c r="AG436" s="75"/>
      <c r="AH436" s="75"/>
      <c r="AI436" s="75"/>
      <c r="AJ436" s="75"/>
      <c r="AK436" s="75"/>
      <c r="AL436" s="76"/>
    </row>
    <row r="437" spans="1:38" x14ac:dyDescent="0.4">
      <c r="A437" s="38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9"/>
      <c r="T437" s="80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  <c r="AI437" s="81"/>
      <c r="AJ437" s="81"/>
      <c r="AK437" s="81"/>
      <c r="AL437" s="82"/>
    </row>
    <row r="438" spans="1:38" x14ac:dyDescent="0.4">
      <c r="A438" s="67" t="s">
        <v>80</v>
      </c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9"/>
      <c r="T438" s="70">
        <f>SUM(T432:AL437)</f>
        <v>251890</v>
      </c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9"/>
    </row>
    <row r="439" spans="1:38" x14ac:dyDescent="0.4">
      <c r="A439" t="s">
        <v>85</v>
      </c>
    </row>
    <row r="486" spans="1:38" ht="17.399999999999999" customHeight="1" x14ac:dyDescent="0.4">
      <c r="A486" s="71" t="s">
        <v>95</v>
      </c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71"/>
      <c r="AJ486" s="71"/>
      <c r="AK486" s="71"/>
      <c r="AL486" s="71"/>
    </row>
    <row r="487" spans="1:38" ht="17.399999999999999" customHeight="1" x14ac:dyDescent="0.4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71"/>
      <c r="AJ487" s="71"/>
      <c r="AK487" s="71"/>
      <c r="AL487" s="71"/>
    </row>
    <row r="488" spans="1:38" x14ac:dyDescent="0.4">
      <c r="A488" s="72" t="s">
        <v>86</v>
      </c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</row>
    <row r="489" spans="1:38" x14ac:dyDescent="0.4">
      <c r="A489" s="73" t="s">
        <v>78</v>
      </c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  <c r="AL489" s="73"/>
    </row>
    <row r="490" spans="1:38" x14ac:dyDescent="0.4">
      <c r="A490" s="83" t="s">
        <v>79</v>
      </c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5"/>
      <c r="T490" s="83" t="s">
        <v>55</v>
      </c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5"/>
    </row>
    <row r="491" spans="1:38" x14ac:dyDescent="0.4">
      <c r="A491" s="35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7"/>
      <c r="T491" s="35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7"/>
    </row>
    <row r="492" spans="1:38" x14ac:dyDescent="0.4">
      <c r="A492" s="77" t="s">
        <v>105</v>
      </c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9"/>
      <c r="T492" s="74">
        <v>189310</v>
      </c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9"/>
    </row>
    <row r="493" spans="1:38" x14ac:dyDescent="0.4">
      <c r="A493" s="77" t="s">
        <v>108</v>
      </c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9"/>
      <c r="T493" s="74">
        <v>640000</v>
      </c>
      <c r="U493" s="75"/>
      <c r="V493" s="75"/>
      <c r="W493" s="75"/>
      <c r="X493" s="75"/>
      <c r="Y493" s="75"/>
      <c r="Z493" s="75"/>
      <c r="AA493" s="75"/>
      <c r="AB493" s="75"/>
      <c r="AC493" s="75"/>
      <c r="AD493" s="75"/>
      <c r="AE493" s="75"/>
      <c r="AF493" s="75"/>
      <c r="AG493" s="75"/>
      <c r="AH493" s="75"/>
      <c r="AI493" s="75"/>
      <c r="AJ493" s="75"/>
      <c r="AK493" s="75"/>
      <c r="AL493" s="76"/>
    </row>
    <row r="494" spans="1:38" x14ac:dyDescent="0.4">
      <c r="A494" s="77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9"/>
      <c r="T494" s="74"/>
      <c r="U494" s="75"/>
      <c r="V494" s="75"/>
      <c r="W494" s="75"/>
      <c r="X494" s="75"/>
      <c r="Y494" s="75"/>
      <c r="Z494" s="75"/>
      <c r="AA494" s="75"/>
      <c r="AB494" s="75"/>
      <c r="AC494" s="75"/>
      <c r="AD494" s="75"/>
      <c r="AE494" s="75"/>
      <c r="AF494" s="75"/>
      <c r="AG494" s="75"/>
      <c r="AH494" s="75"/>
      <c r="AI494" s="75"/>
      <c r="AJ494" s="75"/>
      <c r="AK494" s="75"/>
      <c r="AL494" s="76"/>
    </row>
    <row r="495" spans="1:38" x14ac:dyDescent="0.4">
      <c r="A495" s="38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9"/>
      <c r="T495" s="74"/>
      <c r="U495" s="75"/>
      <c r="V495" s="75"/>
      <c r="W495" s="75"/>
      <c r="X495" s="75"/>
      <c r="Y495" s="75"/>
      <c r="Z495" s="75"/>
      <c r="AA495" s="75"/>
      <c r="AB495" s="75"/>
      <c r="AC495" s="75"/>
      <c r="AD495" s="75"/>
      <c r="AE495" s="75"/>
      <c r="AF495" s="75"/>
      <c r="AG495" s="75"/>
      <c r="AH495" s="75"/>
      <c r="AI495" s="75"/>
      <c r="AJ495" s="75"/>
      <c r="AK495" s="75"/>
      <c r="AL495" s="76"/>
    </row>
    <row r="496" spans="1:38" x14ac:dyDescent="0.4">
      <c r="A496" s="38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9"/>
      <c r="T496" s="74"/>
      <c r="U496" s="75"/>
      <c r="V496" s="75"/>
      <c r="W496" s="75"/>
      <c r="X496" s="75"/>
      <c r="Y496" s="75"/>
      <c r="Z496" s="75"/>
      <c r="AA496" s="75"/>
      <c r="AB496" s="75"/>
      <c r="AC496" s="75"/>
      <c r="AD496" s="75"/>
      <c r="AE496" s="75"/>
      <c r="AF496" s="75"/>
      <c r="AG496" s="75"/>
      <c r="AH496" s="75"/>
      <c r="AI496" s="75"/>
      <c r="AJ496" s="75"/>
      <c r="AK496" s="75"/>
      <c r="AL496" s="76"/>
    </row>
    <row r="497" spans="1:38" x14ac:dyDescent="0.4">
      <c r="A497" s="38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9"/>
      <c r="T497" s="80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  <c r="AI497" s="81"/>
      <c r="AJ497" s="81"/>
      <c r="AK497" s="81"/>
      <c r="AL497" s="82"/>
    </row>
    <row r="498" spans="1:38" x14ac:dyDescent="0.4">
      <c r="A498" s="67" t="s">
        <v>80</v>
      </c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9"/>
      <c r="T498" s="70">
        <f>SUM(T492:AL497)</f>
        <v>829310</v>
      </c>
      <c r="U498" s="68"/>
      <c r="V498" s="68"/>
      <c r="W498" s="68"/>
      <c r="X498" s="68"/>
      <c r="Y498" s="68"/>
      <c r="Z498" s="68"/>
      <c r="AA498" s="68"/>
      <c r="AB498" s="68"/>
      <c r="AC498" s="68"/>
      <c r="AD498" s="68"/>
      <c r="AE498" s="68"/>
      <c r="AF498" s="68"/>
      <c r="AG498" s="68"/>
      <c r="AH498" s="68"/>
      <c r="AI498" s="68"/>
      <c r="AJ498" s="68"/>
      <c r="AK498" s="68"/>
      <c r="AL498" s="69"/>
    </row>
    <row r="499" spans="1:38" x14ac:dyDescent="0.4">
      <c r="A499" t="s">
        <v>85</v>
      </c>
    </row>
    <row r="547" spans="1:38" x14ac:dyDescent="0.4">
      <c r="A547" s="71" t="s">
        <v>107</v>
      </c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71"/>
      <c r="AJ547" s="71"/>
      <c r="AK547" s="71"/>
      <c r="AL547" s="71"/>
    </row>
    <row r="548" spans="1:38" x14ac:dyDescent="0.4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71"/>
      <c r="AJ548" s="71"/>
      <c r="AK548" s="71"/>
      <c r="AL548" s="71"/>
    </row>
    <row r="549" spans="1:38" x14ac:dyDescent="0.4">
      <c r="A549" s="72" t="s">
        <v>77</v>
      </c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</row>
    <row r="550" spans="1:38" x14ac:dyDescent="0.4">
      <c r="A550" s="73" t="s">
        <v>78</v>
      </c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  <c r="AL550" s="73"/>
    </row>
    <row r="551" spans="1:38" x14ac:dyDescent="0.4">
      <c r="A551" s="83" t="s">
        <v>79</v>
      </c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5"/>
      <c r="T551" s="83" t="s">
        <v>55</v>
      </c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5"/>
    </row>
    <row r="552" spans="1:38" x14ac:dyDescent="0.4">
      <c r="A552" s="77" t="s">
        <v>81</v>
      </c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9"/>
      <c r="T552" s="74">
        <v>1300000</v>
      </c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9"/>
    </row>
    <row r="553" spans="1:38" x14ac:dyDescent="0.4">
      <c r="A553" s="67" t="s">
        <v>80</v>
      </c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9"/>
      <c r="T553" s="70">
        <f>SUM(T552)</f>
        <v>1300000</v>
      </c>
      <c r="U553" s="68"/>
      <c r="V553" s="68"/>
      <c r="W553" s="68"/>
      <c r="X553" s="68"/>
      <c r="Y553" s="68"/>
      <c r="Z553" s="68"/>
      <c r="AA553" s="68"/>
      <c r="AB553" s="68"/>
      <c r="AC553" s="68"/>
      <c r="AD553" s="68"/>
      <c r="AE553" s="68"/>
      <c r="AF553" s="68"/>
      <c r="AG553" s="68"/>
      <c r="AH553" s="68"/>
      <c r="AI553" s="68"/>
      <c r="AJ553" s="68"/>
      <c r="AK553" s="68"/>
      <c r="AL553" s="69"/>
    </row>
    <row r="554" spans="1:38" x14ac:dyDescent="0.4">
      <c r="A554" s="42" t="s">
        <v>85</v>
      </c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</row>
    <row r="606" spans="2:39" x14ac:dyDescent="0.4">
      <c r="B606" s="71" t="s">
        <v>129</v>
      </c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71"/>
      <c r="AJ606" s="71"/>
      <c r="AK606" s="71"/>
      <c r="AL606" s="71"/>
      <c r="AM606" s="71"/>
    </row>
    <row r="607" spans="2:39" x14ac:dyDescent="0.4"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71"/>
      <c r="AJ607" s="71"/>
      <c r="AK607" s="71"/>
      <c r="AL607" s="71"/>
      <c r="AM607" s="71"/>
    </row>
    <row r="608" spans="2:39" x14ac:dyDescent="0.4">
      <c r="B608" s="72" t="s">
        <v>77</v>
      </c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</row>
    <row r="609" spans="1:39" x14ac:dyDescent="0.4">
      <c r="B609" s="73" t="s">
        <v>78</v>
      </c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  <c r="AL609" s="73"/>
      <c r="AM609" s="73"/>
    </row>
    <row r="610" spans="1:39" x14ac:dyDescent="0.4">
      <c r="B610" s="83" t="s">
        <v>79</v>
      </c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5"/>
      <c r="U610" s="83" t="s">
        <v>55</v>
      </c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5"/>
    </row>
    <row r="611" spans="1:39" x14ac:dyDescent="0.4">
      <c r="B611" s="77" t="s">
        <v>137</v>
      </c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9"/>
      <c r="U611" s="74">
        <v>340000</v>
      </c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9"/>
    </row>
    <row r="612" spans="1:39" x14ac:dyDescent="0.4">
      <c r="B612" s="77" t="s">
        <v>127</v>
      </c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9"/>
      <c r="U612" s="74">
        <v>23500</v>
      </c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9"/>
    </row>
    <row r="613" spans="1:39" x14ac:dyDescent="0.4">
      <c r="B613" s="77" t="s">
        <v>128</v>
      </c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9"/>
      <c r="U613" s="74">
        <v>73967</v>
      </c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9"/>
    </row>
    <row r="614" spans="1:39" x14ac:dyDescent="0.4">
      <c r="A614" s="48"/>
      <c r="B614" s="77" t="s">
        <v>131</v>
      </c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9"/>
      <c r="U614" s="74">
        <v>26000</v>
      </c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9"/>
    </row>
    <row r="615" spans="1:39" x14ac:dyDescent="0.4">
      <c r="B615" s="67" t="s">
        <v>80</v>
      </c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9"/>
      <c r="U615" s="70">
        <f>SUM(U611:AM614)</f>
        <v>463467</v>
      </c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  <c r="AM615" s="69"/>
    </row>
    <row r="616" spans="1:39" x14ac:dyDescent="0.4">
      <c r="B616" s="42" t="s">
        <v>85</v>
      </c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  <c r="AM616" s="42"/>
    </row>
  </sheetData>
  <mergeCells count="171">
    <mergeCell ref="B606:AM607"/>
    <mergeCell ref="B608:AM608"/>
    <mergeCell ref="B609:AM609"/>
    <mergeCell ref="B610:T610"/>
    <mergeCell ref="U610:AM610"/>
    <mergeCell ref="B611:T611"/>
    <mergeCell ref="U611:AM611"/>
    <mergeCell ref="B615:T615"/>
    <mergeCell ref="U615:AM615"/>
    <mergeCell ref="B613:T613"/>
    <mergeCell ref="U613:AM613"/>
    <mergeCell ref="B612:T612"/>
    <mergeCell ref="U612:AM612"/>
    <mergeCell ref="B614:T614"/>
    <mergeCell ref="U614:AM614"/>
    <mergeCell ref="A550:AL550"/>
    <mergeCell ref="A551:S551"/>
    <mergeCell ref="T551:AL551"/>
    <mergeCell ref="A552:S552"/>
    <mergeCell ref="T552:AL552"/>
    <mergeCell ref="A553:S553"/>
    <mergeCell ref="T553:AL553"/>
    <mergeCell ref="A302:AL303"/>
    <mergeCell ref="A304:AL304"/>
    <mergeCell ref="A305:AL305"/>
    <mergeCell ref="A306:S306"/>
    <mergeCell ref="T306:AL306"/>
    <mergeCell ref="A308:S308"/>
    <mergeCell ref="T308:AL308"/>
    <mergeCell ref="A309:S309"/>
    <mergeCell ref="T309:AL309"/>
    <mergeCell ref="A310:S310"/>
    <mergeCell ref="T310:AL310"/>
    <mergeCell ref="A311:S311"/>
    <mergeCell ref="T311:AL311"/>
    <mergeCell ref="A312:S312"/>
    <mergeCell ref="T312:AL312"/>
    <mergeCell ref="A313:S313"/>
    <mergeCell ref="T313:AL313"/>
    <mergeCell ref="A121:AL122"/>
    <mergeCell ref="A123:AL123"/>
    <mergeCell ref="A124:AL124"/>
    <mergeCell ref="A125:S125"/>
    <mergeCell ref="T125:AL125"/>
    <mergeCell ref="A126:S126"/>
    <mergeCell ref="T127:AL127"/>
    <mergeCell ref="A547:AL548"/>
    <mergeCell ref="A549:AL549"/>
    <mergeCell ref="A314:S314"/>
    <mergeCell ref="T314:AL314"/>
    <mergeCell ref="A187:S187"/>
    <mergeCell ref="T187:AL187"/>
    <mergeCell ref="A193:S193"/>
    <mergeCell ref="T193:AL193"/>
    <mergeCell ref="T126:AL126"/>
    <mergeCell ref="A127:S127"/>
    <mergeCell ref="A181:AL182"/>
    <mergeCell ref="A183:AL183"/>
    <mergeCell ref="A184:AL184"/>
    <mergeCell ref="A185:S185"/>
    <mergeCell ref="T185:AL185"/>
    <mergeCell ref="A241:AL242"/>
    <mergeCell ref="A188:S188"/>
    <mergeCell ref="A4:AL5"/>
    <mergeCell ref="A6:AL6"/>
    <mergeCell ref="A7:AL7"/>
    <mergeCell ref="A8:S8"/>
    <mergeCell ref="T8:AL8"/>
    <mergeCell ref="A9:S9"/>
    <mergeCell ref="T9:AL9"/>
    <mergeCell ref="A36:I36"/>
    <mergeCell ref="J36:S36"/>
    <mergeCell ref="T36:AB36"/>
    <mergeCell ref="AC36:AL36"/>
    <mergeCell ref="A10:S10"/>
    <mergeCell ref="T10:AL10"/>
    <mergeCell ref="A31:AL32"/>
    <mergeCell ref="A33:AL33"/>
    <mergeCell ref="A34:AL34"/>
    <mergeCell ref="A35:I35"/>
    <mergeCell ref="J35:S35"/>
    <mergeCell ref="T35:AB35"/>
    <mergeCell ref="AC35:AL35"/>
    <mergeCell ref="A60:I60"/>
    <mergeCell ref="J60:S60"/>
    <mergeCell ref="T60:AB60"/>
    <mergeCell ref="AC60:AL60"/>
    <mergeCell ref="A61:AL62"/>
    <mergeCell ref="A63:AL63"/>
    <mergeCell ref="A67:S67"/>
    <mergeCell ref="T67:AL67"/>
    <mergeCell ref="A64:AL64"/>
    <mergeCell ref="A65:S65"/>
    <mergeCell ref="T65:AL65"/>
    <mergeCell ref="A66:S66"/>
    <mergeCell ref="T66:AL66"/>
    <mergeCell ref="A189:S189"/>
    <mergeCell ref="A192:S192"/>
    <mergeCell ref="T188:AL188"/>
    <mergeCell ref="T189:AL189"/>
    <mergeCell ref="T192:AL192"/>
    <mergeCell ref="A247:S247"/>
    <mergeCell ref="T247:AL247"/>
    <mergeCell ref="A243:AL243"/>
    <mergeCell ref="A244:AL244"/>
    <mergeCell ref="A245:S245"/>
    <mergeCell ref="T245:AL245"/>
    <mergeCell ref="T190:AL190"/>
    <mergeCell ref="T191:AL191"/>
    <mergeCell ref="A190:S190"/>
    <mergeCell ref="A191:S191"/>
    <mergeCell ref="A253:S253"/>
    <mergeCell ref="T253:AL253"/>
    <mergeCell ref="A250:S250"/>
    <mergeCell ref="T250:AL250"/>
    <mergeCell ref="A251:S251"/>
    <mergeCell ref="T251:AL251"/>
    <mergeCell ref="A252:S252"/>
    <mergeCell ref="T252:AL252"/>
    <mergeCell ref="A248:S248"/>
    <mergeCell ref="T248:AL248"/>
    <mergeCell ref="A249:S249"/>
    <mergeCell ref="T249:AL249"/>
    <mergeCell ref="A433:S433"/>
    <mergeCell ref="T433:AL433"/>
    <mergeCell ref="A434:S434"/>
    <mergeCell ref="T434:AL434"/>
    <mergeCell ref="T374:AL374"/>
    <mergeCell ref="T376:AL376"/>
    <mergeCell ref="T375:AL375"/>
    <mergeCell ref="A374:S374"/>
    <mergeCell ref="A372:S372"/>
    <mergeCell ref="T372:AL372"/>
    <mergeCell ref="A373:S373"/>
    <mergeCell ref="T373:AL373"/>
    <mergeCell ref="A432:S432"/>
    <mergeCell ref="T432:AL432"/>
    <mergeCell ref="A366:AL367"/>
    <mergeCell ref="A368:AL368"/>
    <mergeCell ref="A369:AL369"/>
    <mergeCell ref="A370:S370"/>
    <mergeCell ref="T370:AL370"/>
    <mergeCell ref="A428:AL428"/>
    <mergeCell ref="A429:AL429"/>
    <mergeCell ref="A430:S430"/>
    <mergeCell ref="T430:AL430"/>
    <mergeCell ref="T377:AL377"/>
    <mergeCell ref="A378:S378"/>
    <mergeCell ref="T378:AL378"/>
    <mergeCell ref="A426:AL427"/>
    <mergeCell ref="T496:AL496"/>
    <mergeCell ref="T497:AL497"/>
    <mergeCell ref="A498:S498"/>
    <mergeCell ref="T498:AL498"/>
    <mergeCell ref="A490:S490"/>
    <mergeCell ref="T490:AL490"/>
    <mergeCell ref="A492:S492"/>
    <mergeCell ref="T492:AL492"/>
    <mergeCell ref="T495:AL495"/>
    <mergeCell ref="A494:S494"/>
    <mergeCell ref="T494:AL494"/>
    <mergeCell ref="A438:S438"/>
    <mergeCell ref="T438:AL438"/>
    <mergeCell ref="A486:AL487"/>
    <mergeCell ref="A488:AL488"/>
    <mergeCell ref="A489:AL489"/>
    <mergeCell ref="T435:AL435"/>
    <mergeCell ref="T436:AL436"/>
    <mergeCell ref="A493:S493"/>
    <mergeCell ref="T493:AL493"/>
    <mergeCell ref="T437:AL437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73" fitToHeight="0" orientation="portrait" r:id="rId1"/>
  <headerFooter>
    <oddHeader xml:space="preserve">&amp;L                             
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3DB5-6F0F-40C6-B807-F13F50FC338B}">
  <dimension ref="A1:E23"/>
  <sheetViews>
    <sheetView workbookViewId="0">
      <selection activeCell="F8" sqref="F8"/>
    </sheetView>
  </sheetViews>
  <sheetFormatPr defaultRowHeight="17.399999999999999" x14ac:dyDescent="0.4"/>
  <cols>
    <col min="1" max="1" width="5" bestFit="1" customWidth="1"/>
    <col min="2" max="2" width="13.59765625" style="55" bestFit="1" customWidth="1"/>
    <col min="3" max="3" width="13.59765625" style="55" customWidth="1"/>
    <col min="4" max="4" width="13.59765625" style="10" hidden="1" customWidth="1"/>
    <col min="5" max="5" width="26.796875" customWidth="1"/>
  </cols>
  <sheetData>
    <row r="1" spans="1:5" ht="30.6" thickBot="1" x14ac:dyDescent="0.45">
      <c r="A1" s="59" t="s">
        <v>132</v>
      </c>
      <c r="B1" s="59"/>
      <c r="C1" s="59"/>
      <c r="D1" s="59"/>
      <c r="E1" s="59"/>
    </row>
    <row r="2" spans="1:5" x14ac:dyDescent="0.4">
      <c r="A2" s="49" t="s">
        <v>133</v>
      </c>
      <c r="B2" s="11" t="s">
        <v>134</v>
      </c>
      <c r="C2" s="12" t="s">
        <v>135</v>
      </c>
      <c r="D2" s="11" t="s">
        <v>60</v>
      </c>
      <c r="E2" s="13" t="s">
        <v>53</v>
      </c>
    </row>
    <row r="3" spans="1:5" x14ac:dyDescent="0.4">
      <c r="A3" s="5">
        <v>1</v>
      </c>
      <c r="B3" s="9"/>
      <c r="C3" s="51"/>
      <c r="D3" s="2"/>
      <c r="E3" s="26"/>
    </row>
    <row r="4" spans="1:5" x14ac:dyDescent="0.4">
      <c r="A4" s="5">
        <v>2</v>
      </c>
      <c r="B4" s="9"/>
      <c r="C4" s="51"/>
      <c r="D4" s="2"/>
      <c r="E4" s="15"/>
    </row>
    <row r="5" spans="1:5" x14ac:dyDescent="0.4">
      <c r="A5" s="5">
        <v>3</v>
      </c>
      <c r="B5" s="9"/>
      <c r="C5" s="51"/>
      <c r="D5" s="2"/>
      <c r="E5" s="15"/>
    </row>
    <row r="6" spans="1:5" x14ac:dyDescent="0.4">
      <c r="A6" s="5">
        <v>4</v>
      </c>
      <c r="B6" s="53"/>
      <c r="C6" s="52"/>
      <c r="D6" s="93"/>
      <c r="E6" s="50"/>
    </row>
    <row r="7" spans="1:5" x14ac:dyDescent="0.4">
      <c r="A7" s="5">
        <v>5</v>
      </c>
      <c r="B7" s="53"/>
      <c r="C7" s="52"/>
      <c r="D7" s="93"/>
      <c r="E7" s="50"/>
    </row>
    <row r="8" spans="1:5" x14ac:dyDescent="0.4">
      <c r="A8" s="5">
        <v>6</v>
      </c>
      <c r="B8" s="53"/>
      <c r="C8" s="52"/>
      <c r="D8" s="93"/>
      <c r="E8" s="50"/>
    </row>
    <row r="9" spans="1:5" x14ac:dyDescent="0.4">
      <c r="A9" s="5">
        <v>7</v>
      </c>
      <c r="B9" s="53"/>
      <c r="C9" s="52"/>
      <c r="D9" s="93"/>
      <c r="E9" s="50"/>
    </row>
    <row r="10" spans="1:5" x14ac:dyDescent="0.4">
      <c r="A10" s="5">
        <v>8</v>
      </c>
      <c r="B10" s="53"/>
      <c r="C10" s="52"/>
      <c r="D10" s="93"/>
      <c r="E10" s="50"/>
    </row>
    <row r="11" spans="1:5" x14ac:dyDescent="0.4">
      <c r="A11" s="5">
        <v>9</v>
      </c>
      <c r="B11" s="53"/>
      <c r="C11" s="52"/>
      <c r="D11" s="93"/>
      <c r="E11" s="50"/>
    </row>
    <row r="12" spans="1:5" x14ac:dyDescent="0.4">
      <c r="A12" s="5">
        <v>10</v>
      </c>
      <c r="B12" s="53"/>
      <c r="C12" s="52"/>
      <c r="D12" s="93"/>
      <c r="E12" s="50"/>
    </row>
    <row r="13" spans="1:5" x14ac:dyDescent="0.4">
      <c r="A13" s="5">
        <v>11</v>
      </c>
      <c r="B13" s="53"/>
      <c r="C13" s="52"/>
      <c r="D13" s="93"/>
      <c r="E13" s="50"/>
    </row>
    <row r="14" spans="1:5" x14ac:dyDescent="0.4">
      <c r="A14" s="5">
        <v>12</v>
      </c>
      <c r="B14" s="54"/>
      <c r="C14" s="51"/>
      <c r="D14" s="66"/>
      <c r="E14" s="15"/>
    </row>
    <row r="15" spans="1:5" x14ac:dyDescent="0.4">
      <c r="A15" s="5">
        <v>13</v>
      </c>
      <c r="B15" s="54"/>
      <c r="C15" s="51"/>
      <c r="D15" s="66"/>
      <c r="E15" s="15"/>
    </row>
    <row r="16" spans="1:5" x14ac:dyDescent="0.4">
      <c r="A16" s="5">
        <v>14</v>
      </c>
      <c r="B16" s="54"/>
      <c r="C16" s="51"/>
      <c r="D16" s="9"/>
      <c r="E16" s="26"/>
    </row>
    <row r="17" spans="1:5" x14ac:dyDescent="0.4">
      <c r="A17" s="5">
        <v>15</v>
      </c>
      <c r="B17" s="54"/>
      <c r="C17" s="51"/>
      <c r="D17" s="2"/>
      <c r="E17" s="15"/>
    </row>
    <row r="18" spans="1:5" x14ac:dyDescent="0.4">
      <c r="A18" s="5">
        <v>16</v>
      </c>
      <c r="B18" s="54"/>
      <c r="C18" s="51"/>
      <c r="D18" s="2"/>
      <c r="E18" s="15"/>
    </row>
    <row r="19" spans="1:5" x14ac:dyDescent="0.4">
      <c r="A19" s="5">
        <v>17</v>
      </c>
      <c r="B19" s="54"/>
      <c r="C19" s="51"/>
      <c r="D19" s="2"/>
      <c r="E19" s="15"/>
    </row>
    <row r="20" spans="1:5" x14ac:dyDescent="0.4">
      <c r="A20" s="5">
        <v>18</v>
      </c>
      <c r="B20" s="54"/>
      <c r="C20" s="51"/>
      <c r="D20" s="2"/>
      <c r="E20" s="15"/>
    </row>
    <row r="21" spans="1:5" x14ac:dyDescent="0.4">
      <c r="A21" s="5">
        <v>19</v>
      </c>
      <c r="B21" s="54"/>
      <c r="C21" s="51"/>
      <c r="D21" s="2"/>
      <c r="E21" s="15"/>
    </row>
    <row r="22" spans="1:5" ht="18" thickBot="1" x14ac:dyDescent="0.45">
      <c r="A22" s="5">
        <v>20</v>
      </c>
      <c r="B22" s="54"/>
      <c r="C22" s="51"/>
      <c r="D22" s="16"/>
      <c r="E22" s="15"/>
    </row>
    <row r="23" spans="1:5" ht="20.399999999999999" thickBot="1" x14ac:dyDescent="0.45">
      <c r="A23" s="91" t="s">
        <v>80</v>
      </c>
      <c r="B23" s="92"/>
      <c r="C23" s="56">
        <f>SUM(C3:C22)</f>
        <v>0</v>
      </c>
      <c r="D23" s="31" t="e">
        <f>#REF!-#REF!</f>
        <v>#REF!</v>
      </c>
      <c r="E23" s="33"/>
    </row>
  </sheetData>
  <mergeCells count="3">
    <mergeCell ref="A23:B23"/>
    <mergeCell ref="A1:E1"/>
    <mergeCell ref="D6:D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조편성</vt:lpstr>
      <vt:lpstr>예산&amp;결산</vt:lpstr>
      <vt:lpstr>영수증</vt:lpstr>
      <vt:lpstr>엔젤헌금목록</vt:lpstr>
      <vt:lpstr>영수증!Print_Area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S.K</dc:creator>
  <cp:lastModifiedBy>Myung Cheon</cp:lastModifiedBy>
  <cp:lastPrinted>2018-08-12T06:12:51Z</cp:lastPrinted>
  <dcterms:created xsi:type="dcterms:W3CDTF">2016-07-29T13:30:39Z</dcterms:created>
  <dcterms:modified xsi:type="dcterms:W3CDTF">2025-10-17T06:01:36Z</dcterms:modified>
</cp:coreProperties>
</file>