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J:\Lab_Meeting\Simulation_2D_15-by-15_DQN\Basecode_Local\2D_15-by-15_DQN_ModularDesign\"/>
    </mc:Choice>
  </mc:AlternateContent>
  <xr:revisionPtr revIDLastSave="0" documentId="13_ncr:1_{F8D928EE-F035-4550-BAE2-3C31E3D5D0CE}" xr6:coauthVersionLast="36" xr6:coauthVersionMax="36" xr10:uidLastSave="{00000000-0000-0000-0000-000000000000}"/>
  <bookViews>
    <workbookView xWindow="0" yWindow="0" windowWidth="28800" windowHeight="11520" xr2:uid="{8DE5B694-3FC9-4451-9638-9B99F6274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5" i="1" l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D85" i="1"/>
  <c r="D83" i="1"/>
  <c r="Q79" i="1"/>
  <c r="P79" i="1"/>
  <c r="O79" i="1"/>
  <c r="S81" i="1"/>
  <c r="M79" i="1"/>
  <c r="E79" i="1"/>
  <c r="F79" i="1"/>
  <c r="G79" i="1"/>
  <c r="H79" i="1"/>
  <c r="I79" i="1"/>
  <c r="J79" i="1"/>
  <c r="K79" i="1"/>
  <c r="L79" i="1"/>
  <c r="N79" i="1"/>
  <c r="R79" i="1"/>
  <c r="D79" i="1"/>
  <c r="Q78" i="1"/>
  <c r="P78" i="1"/>
  <c r="O78" i="1"/>
  <c r="M78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D73" i="1"/>
  <c r="D71" i="1"/>
  <c r="R69" i="1"/>
  <c r="P69" i="1"/>
  <c r="O69" i="1"/>
  <c r="H69" i="1"/>
  <c r="E69" i="1"/>
  <c r="F69" i="1"/>
  <c r="G69" i="1"/>
  <c r="I69" i="1"/>
  <c r="K69" i="1"/>
  <c r="L69" i="1"/>
  <c r="M69" i="1"/>
  <c r="N69" i="1"/>
  <c r="Q69" i="1"/>
  <c r="R68" i="1"/>
  <c r="P68" i="1"/>
  <c r="O68" i="1"/>
  <c r="H68" i="1"/>
  <c r="E63" i="1"/>
  <c r="F63" i="1"/>
  <c r="G63" i="1"/>
  <c r="H63" i="1"/>
  <c r="I63" i="1"/>
  <c r="K63" i="1"/>
  <c r="L63" i="1"/>
  <c r="M63" i="1"/>
  <c r="N63" i="1"/>
  <c r="P63" i="1"/>
  <c r="Q63" i="1"/>
  <c r="P49" i="1"/>
  <c r="M49" i="1"/>
  <c r="L49" i="1"/>
  <c r="H49" i="1"/>
  <c r="P39" i="1"/>
  <c r="P43" i="1" s="1"/>
  <c r="O39" i="1"/>
  <c r="O43" i="1" s="1"/>
  <c r="M39" i="1"/>
  <c r="K39" i="1"/>
  <c r="R29" i="1"/>
  <c r="N29" i="1"/>
  <c r="L29" i="1"/>
  <c r="E29" i="1"/>
  <c r="Q19" i="1"/>
  <c r="G19" i="1"/>
  <c r="F19" i="1"/>
  <c r="D19" i="1"/>
  <c r="M9" i="1"/>
  <c r="J9" i="1"/>
  <c r="I9" i="1"/>
  <c r="H9" i="1"/>
  <c r="E2" i="1"/>
  <c r="F2" i="1"/>
  <c r="G2" i="1"/>
  <c r="H2" i="1"/>
  <c r="I2" i="1"/>
  <c r="J2" i="1"/>
  <c r="K2" i="1"/>
  <c r="L2" i="1"/>
  <c r="M2" i="1"/>
  <c r="N2" i="1"/>
  <c r="O2" i="1"/>
  <c r="P2" i="1"/>
  <c r="P9" i="1" s="1"/>
  <c r="Q2" i="1"/>
  <c r="R2" i="1"/>
  <c r="R9" i="1" s="1"/>
  <c r="R13" i="1" s="1"/>
  <c r="N9" i="1"/>
  <c r="O9" i="1"/>
  <c r="D2" i="1"/>
  <c r="D61" i="1"/>
  <c r="D58" i="1"/>
  <c r="D59" i="1" s="1"/>
  <c r="H59" i="1"/>
  <c r="L59" i="1"/>
  <c r="M59" i="1"/>
  <c r="P59" i="1"/>
  <c r="R58" i="1"/>
  <c r="R59" i="1" s="1"/>
  <c r="R63" i="1" s="1"/>
  <c r="O58" i="1"/>
  <c r="O59" i="1" s="1"/>
  <c r="O63" i="1" s="1"/>
  <c r="J58" i="1"/>
  <c r="J59" i="1" s="1"/>
  <c r="H53" i="1"/>
  <c r="K53" i="1"/>
  <c r="L53" i="1"/>
  <c r="M53" i="1"/>
  <c r="P53" i="1"/>
  <c r="D51" i="1"/>
  <c r="K49" i="1"/>
  <c r="K59" i="1" s="1"/>
  <c r="O49" i="1"/>
  <c r="O53" i="1" s="1"/>
  <c r="P48" i="1"/>
  <c r="M48" i="1"/>
  <c r="L48" i="1"/>
  <c r="H48" i="1"/>
  <c r="K43" i="1"/>
  <c r="M43" i="1"/>
  <c r="D41" i="1"/>
  <c r="E39" i="1"/>
  <c r="E49" i="1" s="1"/>
  <c r="L39" i="1"/>
  <c r="L43" i="1" s="1"/>
  <c r="N39" i="1"/>
  <c r="N49" i="1" s="1"/>
  <c r="R39" i="1"/>
  <c r="R43" i="1" s="1"/>
  <c r="P38" i="1"/>
  <c r="O38" i="1"/>
  <c r="M38" i="1"/>
  <c r="K38" i="1"/>
  <c r="E33" i="1"/>
  <c r="L33" i="1"/>
  <c r="M33" i="1"/>
  <c r="N33" i="1"/>
  <c r="Q33" i="1"/>
  <c r="R33" i="1"/>
  <c r="D33" i="1"/>
  <c r="D31" i="1"/>
  <c r="G29" i="1"/>
  <c r="G33" i="1" s="1"/>
  <c r="H29" i="1"/>
  <c r="H33" i="1" s="1"/>
  <c r="F29" i="1"/>
  <c r="F33" i="1" s="1"/>
  <c r="I19" i="1"/>
  <c r="I29" i="1" s="1"/>
  <c r="J19" i="1"/>
  <c r="J29" i="1" s="1"/>
  <c r="M19" i="1"/>
  <c r="H19" i="1"/>
  <c r="Q29" i="1"/>
  <c r="Q39" i="1" s="1"/>
  <c r="M29" i="1"/>
  <c r="D29" i="1"/>
  <c r="D39" i="1" s="1"/>
  <c r="L28" i="1"/>
  <c r="N28" i="1"/>
  <c r="R28" i="1"/>
  <c r="E28" i="1"/>
  <c r="D21" i="1"/>
  <c r="E23" i="1" s="1"/>
  <c r="F18" i="1"/>
  <c r="G18" i="1"/>
  <c r="Q18" i="1"/>
  <c r="D18" i="1"/>
  <c r="I13" i="1"/>
  <c r="J13" i="1"/>
  <c r="D11" i="1"/>
  <c r="H13" i="1"/>
  <c r="E9" i="1"/>
  <c r="E13" i="1" s="1"/>
  <c r="F9" i="1"/>
  <c r="F13" i="1" s="1"/>
  <c r="G9" i="1"/>
  <c r="G13" i="1" s="1"/>
  <c r="K9" i="1"/>
  <c r="K13" i="1" s="1"/>
  <c r="L9" i="1"/>
  <c r="L19" i="1" s="1"/>
  <c r="Q9" i="1"/>
  <c r="Q13" i="1" s="1"/>
  <c r="I8" i="1"/>
  <c r="J8" i="1"/>
  <c r="M8" i="1"/>
  <c r="M13" i="1" s="1"/>
  <c r="H8" i="1"/>
  <c r="J69" i="1" l="1"/>
  <c r="J63" i="1"/>
  <c r="D63" i="1"/>
  <c r="D69" i="1"/>
  <c r="R49" i="1"/>
  <c r="R53" i="1" s="1"/>
  <c r="N53" i="1"/>
  <c r="N59" i="1"/>
  <c r="N43" i="1"/>
  <c r="E59" i="1"/>
  <c r="E53" i="1"/>
  <c r="E43" i="1"/>
  <c r="Q43" i="1"/>
  <c r="Q49" i="1"/>
  <c r="G39" i="1"/>
  <c r="F39" i="1"/>
  <c r="D49" i="1"/>
  <c r="D53" i="1" s="1"/>
  <c r="D43" i="1"/>
  <c r="J33" i="1"/>
  <c r="J39" i="1"/>
  <c r="I39" i="1"/>
  <c r="I33" i="1"/>
  <c r="H39" i="1"/>
  <c r="H43" i="1" s="1"/>
  <c r="L13" i="1"/>
  <c r="D3" i="1"/>
  <c r="O4" i="1" s="1"/>
  <c r="E19" i="1"/>
  <c r="P13" i="1"/>
  <c r="P19" i="1"/>
  <c r="P29" i="1" s="1"/>
  <c r="P33" i="1" s="1"/>
  <c r="N13" i="1"/>
  <c r="N19" i="1"/>
  <c r="O13" i="1"/>
  <c r="O19" i="1"/>
  <c r="O29" i="1" s="1"/>
  <c r="O33" i="1" s="1"/>
  <c r="K19" i="1"/>
  <c r="K29" i="1" s="1"/>
  <c r="K33" i="1" s="1"/>
  <c r="R19" i="1"/>
  <c r="I4" i="1"/>
  <c r="H4" i="1"/>
  <c r="J4" i="1"/>
  <c r="D4" i="1"/>
  <c r="D9" i="1"/>
  <c r="D13" i="1" s="1"/>
  <c r="R23" i="1"/>
  <c r="M23" i="1"/>
  <c r="Q4" i="1"/>
  <c r="K23" i="1"/>
  <c r="Q23" i="1"/>
  <c r="O23" i="1"/>
  <c r="J23" i="1"/>
  <c r="N23" i="1"/>
  <c r="N4" i="1"/>
  <c r="I23" i="1"/>
  <c r="H23" i="1"/>
  <c r="G4" i="1"/>
  <c r="F4" i="1"/>
  <c r="P23" i="1"/>
  <c r="L23" i="1"/>
  <c r="P4" i="1"/>
  <c r="L4" i="1"/>
  <c r="G23" i="1"/>
  <c r="E4" i="1"/>
  <c r="M4" i="1"/>
  <c r="K4" i="1"/>
  <c r="F23" i="1"/>
  <c r="D23" i="1"/>
  <c r="R4" i="1"/>
  <c r="Q53" i="1" l="1"/>
  <c r="Q59" i="1"/>
  <c r="G43" i="1"/>
  <c r="G49" i="1"/>
  <c r="F43" i="1"/>
  <c r="F49" i="1"/>
  <c r="J49" i="1"/>
  <c r="J53" i="1" s="1"/>
  <c r="J43" i="1"/>
  <c r="I49" i="1"/>
  <c r="I43" i="1"/>
  <c r="G59" i="1" l="1"/>
  <c r="G53" i="1"/>
  <c r="F59" i="1"/>
  <c r="F53" i="1"/>
  <c r="I53" i="1"/>
  <c r="I59" i="1"/>
</calcChain>
</file>

<file path=xl/sharedStrings.xml><?xml version="1.0" encoding="utf-8"?>
<sst xmlns="http://schemas.openxmlformats.org/spreadsheetml/2006/main" count="108" uniqueCount="31">
  <si>
    <t>exp_priority</t>
    <phoneticPr fontId="2" type="noConversion"/>
  </si>
  <si>
    <t>Index</t>
    <phoneticPr fontId="2" type="noConversion"/>
  </si>
  <si>
    <t>exp_denominator</t>
    <phoneticPr fontId="2" type="noConversion"/>
  </si>
  <si>
    <t>exp_prob</t>
    <phoneticPr fontId="2" type="noConversion"/>
  </si>
  <si>
    <t>exp_idx</t>
    <phoneticPr fontId="2" type="noConversion"/>
  </si>
  <si>
    <t>Iter #1</t>
    <phoneticPr fontId="2" type="noConversion"/>
  </si>
  <si>
    <t>target_Q</t>
    <phoneticPr fontId="2" type="noConversion"/>
  </si>
  <si>
    <t>current_Q</t>
    <phoneticPr fontId="2" type="noConversion"/>
  </si>
  <si>
    <t>abs(target-current)</t>
    <phoneticPr fontId="2" type="noConversion"/>
  </si>
  <si>
    <t>exp_priority (Calculated)</t>
    <phoneticPr fontId="2" type="noConversion"/>
  </si>
  <si>
    <t>exp_priority (Code)</t>
    <phoneticPr fontId="2" type="noConversion"/>
  </si>
  <si>
    <t>Iter #2</t>
    <phoneticPr fontId="2" type="noConversion"/>
  </si>
  <si>
    <t>exp_denominator (Calculated)</t>
    <phoneticPr fontId="2" type="noConversion"/>
  </si>
  <si>
    <t>exp_denominator (Code)</t>
    <phoneticPr fontId="2" type="noConversion"/>
  </si>
  <si>
    <t>exp_prob (Calculated)</t>
    <phoneticPr fontId="2" type="noConversion"/>
  </si>
  <si>
    <t>exp_prob (Code)</t>
    <phoneticPr fontId="2" type="noConversion"/>
  </si>
  <si>
    <t>Iter #3</t>
    <phoneticPr fontId="2" type="noConversion"/>
  </si>
  <si>
    <t>Iter #4</t>
    <phoneticPr fontId="2" type="noConversion"/>
  </si>
  <si>
    <t>Iter #5</t>
    <phoneticPr fontId="2" type="noConversion"/>
  </si>
  <si>
    <t>Iter #6</t>
    <phoneticPr fontId="2" type="noConversion"/>
  </si>
  <si>
    <t>batch size</t>
    <phoneticPr fontId="2" type="noConversion"/>
  </si>
  <si>
    <t>replay memory len</t>
    <phoneticPr fontId="2" type="noConversion"/>
  </si>
  <si>
    <t>Sample num</t>
    <phoneticPr fontId="2" type="noConversion"/>
  </si>
  <si>
    <t>Exp. num</t>
    <phoneticPr fontId="2" type="noConversion"/>
  </si>
  <si>
    <t>eta</t>
    <phoneticPr fontId="2" type="noConversion"/>
  </si>
  <si>
    <t>compensation</t>
    <phoneticPr fontId="2" type="noConversion"/>
  </si>
  <si>
    <t>Iter #7</t>
    <phoneticPr fontId="2" type="noConversion"/>
  </si>
  <si>
    <t>Iter #8</t>
    <phoneticPr fontId="2" type="noConversion"/>
  </si>
  <si>
    <t xml:space="preserve">Picked </t>
    <phoneticPr fontId="2" type="noConversion"/>
  </si>
  <si>
    <t>=8*4</t>
    <phoneticPr fontId="2" type="noConversion"/>
  </si>
  <si>
    <t>Iter #9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</si>
</sst>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00000000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82" fontId="0" fillId="0" borderId="1" xfId="0" applyNumberFormat="1" applyBorder="1" applyAlignment="1">
      <alignment horizontal="center" vertical="center"/>
    </xf>
    <xf numFmtId="182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2" fontId="0" fillId="0" borderId="4" xfId="0" applyNumberFormat="1" applyBorder="1" applyAlignment="1">
      <alignment horizontal="center" vertical="center"/>
    </xf>
    <xf numFmtId="182" fontId="0" fillId="0" borderId="3" xfId="0" applyNumberFormat="1" applyBorder="1" applyAlignment="1">
      <alignment horizontal="center" vertical="center"/>
    </xf>
    <xf numFmtId="182" fontId="0" fillId="0" borderId="0" xfId="0" applyNumberFormat="1" applyBorder="1" applyAlignment="1">
      <alignment horizontal="center" vertical="center"/>
    </xf>
    <xf numFmtId="182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2704E-6BC5-4B8D-B01B-7F4F01771834}">
  <dimension ref="A1:AG92"/>
  <sheetViews>
    <sheetView tabSelected="1" topLeftCell="I1" workbookViewId="0">
      <pane ySplit="1" topLeftCell="A77" activePane="bottomLeft" state="frozen"/>
      <selection pane="bottomLeft" activeCell="X97" sqref="X97"/>
    </sheetView>
  </sheetViews>
  <sheetFormatPr defaultRowHeight="16.5" x14ac:dyDescent="0.3"/>
  <cols>
    <col min="1" max="16384" width="9" style="1"/>
  </cols>
  <sheetData>
    <row r="1" spans="1:23" ht="17.25" thickBot="1" x14ac:dyDescent="0.35">
      <c r="A1" s="35" t="s">
        <v>1</v>
      </c>
      <c r="B1" s="36"/>
      <c r="C1" s="37"/>
      <c r="D1" s="38">
        <v>0</v>
      </c>
      <c r="E1" s="38">
        <v>1</v>
      </c>
      <c r="F1" s="38">
        <v>2</v>
      </c>
      <c r="G1" s="38">
        <v>3</v>
      </c>
      <c r="H1" s="38">
        <v>4</v>
      </c>
      <c r="I1" s="38">
        <v>5</v>
      </c>
      <c r="J1" s="38">
        <v>6</v>
      </c>
      <c r="K1" s="38">
        <v>7</v>
      </c>
      <c r="L1" s="38">
        <v>8</v>
      </c>
      <c r="M1" s="38">
        <v>9</v>
      </c>
      <c r="N1" s="38">
        <v>10</v>
      </c>
      <c r="O1" s="38">
        <v>11</v>
      </c>
      <c r="P1" s="38">
        <v>12</v>
      </c>
      <c r="Q1" s="38">
        <v>13</v>
      </c>
      <c r="R1" s="39">
        <v>14</v>
      </c>
      <c r="T1" s="1" t="s">
        <v>5</v>
      </c>
    </row>
    <row r="2" spans="1:23" x14ac:dyDescent="0.3">
      <c r="A2" s="4" t="s">
        <v>0</v>
      </c>
      <c r="B2" s="5"/>
      <c r="C2" s="19"/>
      <c r="D2" s="6">
        <f>1000.01^$W$6</f>
        <v>1000.01</v>
      </c>
      <c r="E2" s="6">
        <f t="shared" ref="E2:R2" si="0">1000.01^$W$6</f>
        <v>1000.01</v>
      </c>
      <c r="F2" s="6">
        <f t="shared" si="0"/>
        <v>1000.01</v>
      </c>
      <c r="G2" s="6">
        <f t="shared" si="0"/>
        <v>1000.01</v>
      </c>
      <c r="H2" s="6">
        <f t="shared" si="0"/>
        <v>1000.01</v>
      </c>
      <c r="I2" s="6">
        <f t="shared" si="0"/>
        <v>1000.01</v>
      </c>
      <c r="J2" s="6">
        <f t="shared" si="0"/>
        <v>1000.01</v>
      </c>
      <c r="K2" s="6">
        <f t="shared" si="0"/>
        <v>1000.01</v>
      </c>
      <c r="L2" s="6">
        <f t="shared" si="0"/>
        <v>1000.01</v>
      </c>
      <c r="M2" s="6">
        <f t="shared" si="0"/>
        <v>1000.01</v>
      </c>
      <c r="N2" s="6">
        <f t="shared" si="0"/>
        <v>1000.01</v>
      </c>
      <c r="O2" s="6">
        <f t="shared" si="0"/>
        <v>1000.01</v>
      </c>
      <c r="P2" s="6">
        <f t="shared" si="0"/>
        <v>1000.01</v>
      </c>
      <c r="Q2" s="6">
        <f t="shared" si="0"/>
        <v>1000.01</v>
      </c>
      <c r="R2" s="7">
        <f t="shared" si="0"/>
        <v>1000.01</v>
      </c>
      <c r="U2" s="2" t="s">
        <v>20</v>
      </c>
      <c r="W2" s="1">
        <v>8</v>
      </c>
    </row>
    <row r="3" spans="1:23" x14ac:dyDescent="0.3">
      <c r="A3" s="8" t="s">
        <v>2</v>
      </c>
      <c r="B3" s="9"/>
      <c r="C3" s="20"/>
      <c r="D3" s="10">
        <f>SUM(D2:R2)</f>
        <v>15000.150000000001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1"/>
      <c r="U3" s="2" t="s">
        <v>21</v>
      </c>
      <c r="W3" s="1">
        <v>15</v>
      </c>
    </row>
    <row r="4" spans="1:23" x14ac:dyDescent="0.3">
      <c r="A4" s="8" t="s">
        <v>3</v>
      </c>
      <c r="B4" s="9"/>
      <c r="C4" s="20"/>
      <c r="D4" s="12">
        <f>D2/$D$3</f>
        <v>6.6666666666666666E-2</v>
      </c>
      <c r="E4" s="12">
        <f t="shared" ref="E4:R4" si="1">E2/$D$3</f>
        <v>6.6666666666666666E-2</v>
      </c>
      <c r="F4" s="12">
        <f t="shared" si="1"/>
        <v>6.6666666666666666E-2</v>
      </c>
      <c r="G4" s="12">
        <f t="shared" si="1"/>
        <v>6.6666666666666666E-2</v>
      </c>
      <c r="H4" s="12">
        <f t="shared" si="1"/>
        <v>6.6666666666666666E-2</v>
      </c>
      <c r="I4" s="12">
        <f t="shared" si="1"/>
        <v>6.6666666666666666E-2</v>
      </c>
      <c r="J4" s="12">
        <f t="shared" si="1"/>
        <v>6.6666666666666666E-2</v>
      </c>
      <c r="K4" s="12">
        <f t="shared" si="1"/>
        <v>6.6666666666666666E-2</v>
      </c>
      <c r="L4" s="12">
        <f t="shared" si="1"/>
        <v>6.6666666666666666E-2</v>
      </c>
      <c r="M4" s="12">
        <f t="shared" si="1"/>
        <v>6.6666666666666666E-2</v>
      </c>
      <c r="N4" s="12">
        <f t="shared" si="1"/>
        <v>6.6666666666666666E-2</v>
      </c>
      <c r="O4" s="12">
        <f t="shared" si="1"/>
        <v>6.6666666666666666E-2</v>
      </c>
      <c r="P4" s="12">
        <f t="shared" si="1"/>
        <v>6.6666666666666666E-2</v>
      </c>
      <c r="Q4" s="12">
        <f t="shared" si="1"/>
        <v>6.6666666666666666E-2</v>
      </c>
      <c r="R4" s="13">
        <f t="shared" si="1"/>
        <v>6.6666666666666666E-2</v>
      </c>
      <c r="U4" s="2" t="s">
        <v>22</v>
      </c>
      <c r="W4" s="1">
        <v>5</v>
      </c>
    </row>
    <row r="5" spans="1:23" x14ac:dyDescent="0.3">
      <c r="A5" s="8" t="s">
        <v>4</v>
      </c>
      <c r="B5" s="9"/>
      <c r="C5" s="20"/>
      <c r="D5" s="12"/>
      <c r="E5" s="12"/>
      <c r="F5" s="12"/>
      <c r="G5" s="12"/>
      <c r="H5" s="14">
        <v>3</v>
      </c>
      <c r="I5" s="14">
        <v>2</v>
      </c>
      <c r="J5" s="14">
        <v>4</v>
      </c>
      <c r="K5" s="12"/>
      <c r="L5" s="12"/>
      <c r="M5" s="14">
        <v>1</v>
      </c>
      <c r="N5" s="12"/>
      <c r="O5" s="12"/>
      <c r="P5" s="12"/>
      <c r="Q5" s="12"/>
      <c r="R5" s="13"/>
      <c r="U5" s="1" t="s">
        <v>23</v>
      </c>
      <c r="W5" s="1">
        <v>15</v>
      </c>
    </row>
    <row r="6" spans="1:23" x14ac:dyDescent="0.3">
      <c r="A6" s="8" t="s">
        <v>6</v>
      </c>
      <c r="B6" s="9"/>
      <c r="C6" s="20"/>
      <c r="D6" s="12"/>
      <c r="E6" s="12"/>
      <c r="F6" s="12"/>
      <c r="G6" s="12"/>
      <c r="H6" s="12">
        <v>1.3044150999999999</v>
      </c>
      <c r="I6" s="12">
        <v>0.79480415999999998</v>
      </c>
      <c r="J6" s="12">
        <v>0.69764066000000002</v>
      </c>
      <c r="K6" s="12"/>
      <c r="L6" s="12"/>
      <c r="M6" s="12">
        <v>4.2625029999999997</v>
      </c>
      <c r="N6" s="12"/>
      <c r="O6" s="12"/>
      <c r="P6" s="12"/>
      <c r="Q6" s="12"/>
      <c r="R6" s="13"/>
      <c r="U6" s="2" t="s">
        <v>24</v>
      </c>
      <c r="W6" s="1">
        <v>1</v>
      </c>
    </row>
    <row r="7" spans="1:23" x14ac:dyDescent="0.3">
      <c r="A7" s="8" t="s">
        <v>7</v>
      </c>
      <c r="B7" s="9"/>
      <c r="C7" s="20"/>
      <c r="D7" s="12"/>
      <c r="E7" s="12"/>
      <c r="F7" s="12"/>
      <c r="G7" s="12"/>
      <c r="H7" s="12">
        <v>-25.152863</v>
      </c>
      <c r="I7" s="12">
        <v>2.6594416999999999</v>
      </c>
      <c r="J7" s="12">
        <v>-2.6994379999999998</v>
      </c>
      <c r="K7" s="12"/>
      <c r="L7" s="12"/>
      <c r="M7" s="12">
        <v>-78.489525</v>
      </c>
      <c r="N7" s="12"/>
      <c r="O7" s="12"/>
      <c r="P7" s="12"/>
      <c r="Q7" s="12"/>
      <c r="R7" s="13"/>
      <c r="U7" s="2" t="s">
        <v>25</v>
      </c>
      <c r="W7" s="1">
        <v>0.01</v>
      </c>
    </row>
    <row r="8" spans="1:23" x14ac:dyDescent="0.3">
      <c r="A8" s="8" t="s">
        <v>8</v>
      </c>
      <c r="B8" s="9"/>
      <c r="C8" s="20"/>
      <c r="D8" s="12"/>
      <c r="E8" s="12"/>
      <c r="F8" s="12"/>
      <c r="G8" s="12"/>
      <c r="H8" s="12">
        <f>ABS(H6-H7)</f>
        <v>26.4572781</v>
      </c>
      <c r="I8" s="12">
        <f t="shared" ref="I8:M8" si="2">ABS(I6-I7)</f>
        <v>1.8646375399999999</v>
      </c>
      <c r="J8" s="12">
        <f t="shared" si="2"/>
        <v>3.39707866</v>
      </c>
      <c r="K8" s="12"/>
      <c r="L8" s="12"/>
      <c r="M8" s="12">
        <f t="shared" si="2"/>
        <v>82.752027999999996</v>
      </c>
      <c r="N8" s="12"/>
      <c r="O8" s="12"/>
      <c r="P8" s="12"/>
      <c r="Q8" s="12"/>
      <c r="R8" s="13"/>
    </row>
    <row r="9" spans="1:23" x14ac:dyDescent="0.3">
      <c r="A9" s="8" t="s">
        <v>9</v>
      </c>
      <c r="B9" s="9"/>
      <c r="C9" s="20"/>
      <c r="D9" s="12">
        <f>D2</f>
        <v>1000.01</v>
      </c>
      <c r="E9" s="12">
        <f t="shared" ref="E9:R9" si="3">E2</f>
        <v>1000.01</v>
      </c>
      <c r="F9" s="12">
        <f t="shared" si="3"/>
        <v>1000.01</v>
      </c>
      <c r="G9" s="12">
        <f t="shared" si="3"/>
        <v>1000.01</v>
      </c>
      <c r="H9" s="12">
        <f>(H8+0.01)^$W$6</f>
        <v>26.467278100000001</v>
      </c>
      <c r="I9" s="12">
        <f>(I8+0.01)^$W$6</f>
        <v>1.8746375399999999</v>
      </c>
      <c r="J9" s="12">
        <f>(J8+0.01)^$W$6</f>
        <v>3.4070786599999998</v>
      </c>
      <c r="K9" s="12">
        <f t="shared" si="3"/>
        <v>1000.01</v>
      </c>
      <c r="L9" s="12">
        <f t="shared" si="3"/>
        <v>1000.01</v>
      </c>
      <c r="M9" s="12">
        <f>(M8+0.01)^$W$6</f>
        <v>82.762028000000001</v>
      </c>
      <c r="N9" s="12">
        <f t="shared" si="3"/>
        <v>1000.01</v>
      </c>
      <c r="O9" s="12">
        <f t="shared" si="3"/>
        <v>1000.01</v>
      </c>
      <c r="P9" s="12">
        <f t="shared" si="3"/>
        <v>1000.01</v>
      </c>
      <c r="Q9" s="12">
        <f t="shared" si="3"/>
        <v>1000.01</v>
      </c>
      <c r="R9" s="13">
        <f t="shared" si="3"/>
        <v>1000.01</v>
      </c>
    </row>
    <row r="10" spans="1:23" ht="17.25" thickBot="1" x14ac:dyDescent="0.35">
      <c r="A10" s="15" t="s">
        <v>10</v>
      </c>
      <c r="B10" s="16"/>
      <c r="C10" s="21"/>
      <c r="D10" s="17">
        <v>1000.01</v>
      </c>
      <c r="E10" s="17">
        <v>1000.01</v>
      </c>
      <c r="F10" s="17">
        <v>1000.01</v>
      </c>
      <c r="G10" s="17">
        <v>1000.01</v>
      </c>
      <c r="H10" s="17">
        <v>26.467277297973599</v>
      </c>
      <c r="I10" s="17">
        <v>1.8746376132964999</v>
      </c>
      <c r="J10" s="17">
        <v>3.4070787525177</v>
      </c>
      <c r="K10" s="17">
        <v>1000.01</v>
      </c>
      <c r="L10" s="17">
        <v>1000.01</v>
      </c>
      <c r="M10" s="17">
        <v>82.762029418945303</v>
      </c>
      <c r="N10" s="17">
        <v>1000.01</v>
      </c>
      <c r="O10" s="17">
        <v>1000.01</v>
      </c>
      <c r="P10" s="17">
        <v>1000.01</v>
      </c>
      <c r="Q10" s="17">
        <v>1000.01</v>
      </c>
      <c r="R10" s="18">
        <v>1000.01</v>
      </c>
    </row>
    <row r="11" spans="1:23" x14ac:dyDescent="0.3">
      <c r="A11" s="8" t="s">
        <v>12</v>
      </c>
      <c r="B11" s="9"/>
      <c r="C11" s="20"/>
      <c r="D11" s="22">
        <f>SUM(D10:R10)</f>
        <v>11114.621023082735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6"/>
      <c r="T11" s="1" t="s">
        <v>11</v>
      </c>
    </row>
    <row r="12" spans="1:23" x14ac:dyDescent="0.3">
      <c r="A12" s="8" t="s">
        <v>13</v>
      </c>
      <c r="B12" s="9"/>
      <c r="C12" s="20"/>
      <c r="D12" s="25">
        <v>11114.6210230827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8"/>
    </row>
    <row r="13" spans="1:23" x14ac:dyDescent="0.3">
      <c r="A13" s="8" t="s">
        <v>14</v>
      </c>
      <c r="B13" s="9"/>
      <c r="C13" s="20"/>
      <c r="D13" s="29">
        <f>D9/$D$11</f>
        <v>8.9972478406883077E-2</v>
      </c>
      <c r="E13" s="12">
        <f t="shared" ref="E13:R13" si="4">E9/$D$11</f>
        <v>8.9972478406883077E-2</v>
      </c>
      <c r="F13" s="12">
        <f t="shared" si="4"/>
        <v>8.9972478406883077E-2</v>
      </c>
      <c r="G13" s="12">
        <f t="shared" si="4"/>
        <v>8.9972478406883077E-2</v>
      </c>
      <c r="H13" s="12">
        <f t="shared" si="4"/>
        <v>2.3813027943132762E-3</v>
      </c>
      <c r="I13" s="12">
        <f t="shared" si="4"/>
        <v>1.6866409894739293E-4</v>
      </c>
      <c r="J13" s="12">
        <f t="shared" si="4"/>
        <v>3.0654024576494448E-4</v>
      </c>
      <c r="K13" s="12">
        <f t="shared" si="4"/>
        <v>8.9972478406883077E-2</v>
      </c>
      <c r="L13" s="12">
        <f t="shared" si="4"/>
        <v>8.9972478406883077E-2</v>
      </c>
      <c r="M13" s="12">
        <f t="shared" si="4"/>
        <v>7.4462303148367043E-3</v>
      </c>
      <c r="N13" s="12">
        <f t="shared" si="4"/>
        <v>8.9972478406883077E-2</v>
      </c>
      <c r="O13" s="12">
        <f t="shared" si="4"/>
        <v>8.9972478406883077E-2</v>
      </c>
      <c r="P13" s="12">
        <f t="shared" si="4"/>
        <v>8.9972478406883077E-2</v>
      </c>
      <c r="Q13" s="12">
        <f t="shared" si="4"/>
        <v>8.9972478406883077E-2</v>
      </c>
      <c r="R13" s="13">
        <f t="shared" si="4"/>
        <v>8.9972478406883077E-2</v>
      </c>
    </row>
    <row r="14" spans="1:23" x14ac:dyDescent="0.3">
      <c r="A14" s="8" t="s">
        <v>15</v>
      </c>
      <c r="B14" s="9"/>
      <c r="C14" s="20"/>
      <c r="D14" s="29">
        <v>8.9972478406882994E-2</v>
      </c>
      <c r="E14" s="12">
        <v>8.9972478406882994E-2</v>
      </c>
      <c r="F14" s="12">
        <v>8.9972478406882994E-2</v>
      </c>
      <c r="G14" s="12">
        <v>8.9972478406882994E-2</v>
      </c>
      <c r="H14" s="12">
        <v>2.3813027221536898E-3</v>
      </c>
      <c r="I14" s="12">
        <v>1.6866410554199499E-4</v>
      </c>
      <c r="J14" s="12">
        <v>3.0654025408890801E-4</v>
      </c>
      <c r="K14" s="12">
        <v>8.9972478406882994E-2</v>
      </c>
      <c r="L14" s="12">
        <v>8.9972478406882994E-2</v>
      </c>
      <c r="M14" s="12">
        <v>7.4462304425014503E-3</v>
      </c>
      <c r="N14" s="12">
        <v>8.9972478406882994E-2</v>
      </c>
      <c r="O14" s="12">
        <v>8.9972478406882994E-2</v>
      </c>
      <c r="P14" s="12">
        <v>8.9972478406882994E-2</v>
      </c>
      <c r="Q14" s="12">
        <v>8.9972478406882994E-2</v>
      </c>
      <c r="R14" s="13">
        <v>8.9972478406882994E-2</v>
      </c>
    </row>
    <row r="15" spans="1:23" x14ac:dyDescent="0.3">
      <c r="A15" s="8" t="s">
        <v>4</v>
      </c>
      <c r="B15" s="9"/>
      <c r="C15" s="20"/>
      <c r="D15" s="30">
        <v>2</v>
      </c>
      <c r="E15" s="12"/>
      <c r="F15" s="14">
        <v>1</v>
      </c>
      <c r="G15" s="14">
        <v>3</v>
      </c>
      <c r="H15" s="12"/>
      <c r="I15" s="12"/>
      <c r="J15" s="12"/>
      <c r="K15" s="12"/>
      <c r="L15" s="12"/>
      <c r="M15" s="12"/>
      <c r="N15" s="12"/>
      <c r="O15" s="12"/>
      <c r="P15" s="12"/>
      <c r="Q15" s="14">
        <v>4</v>
      </c>
      <c r="R15" s="13"/>
    </row>
    <row r="16" spans="1:23" x14ac:dyDescent="0.3">
      <c r="A16" s="8" t="s">
        <v>6</v>
      </c>
      <c r="B16" s="9"/>
      <c r="C16" s="20"/>
      <c r="D16" s="29">
        <v>2.6218903</v>
      </c>
      <c r="E16" s="12"/>
      <c r="F16" s="12">
        <v>2.7480764</v>
      </c>
      <c r="G16" s="12">
        <v>2.9113882000000002</v>
      </c>
      <c r="H16" s="12"/>
      <c r="I16" s="12"/>
      <c r="J16" s="12"/>
      <c r="K16" s="12"/>
      <c r="L16" s="12"/>
      <c r="M16" s="12"/>
      <c r="N16" s="12"/>
      <c r="O16" s="12"/>
      <c r="P16" s="12"/>
      <c r="Q16" s="12">
        <v>3.1117979999999998</v>
      </c>
      <c r="R16" s="13"/>
    </row>
    <row r="17" spans="1:20" x14ac:dyDescent="0.3">
      <c r="A17" s="8" t="s">
        <v>7</v>
      </c>
      <c r="B17" s="9"/>
      <c r="C17" s="20"/>
      <c r="D17" s="29">
        <v>-2.3527123E-2</v>
      </c>
      <c r="E17" s="12"/>
      <c r="F17" s="12">
        <v>2.7702436000000001</v>
      </c>
      <c r="G17" s="12">
        <v>3.1135087000000001</v>
      </c>
      <c r="H17" s="12"/>
      <c r="I17" s="12"/>
      <c r="J17" s="12"/>
      <c r="K17" s="12"/>
      <c r="L17" s="12"/>
      <c r="M17" s="12"/>
      <c r="N17" s="12"/>
      <c r="O17" s="12"/>
      <c r="P17" s="12"/>
      <c r="Q17" s="12">
        <v>6.1547000000000001</v>
      </c>
      <c r="R17" s="13"/>
    </row>
    <row r="18" spans="1:20" x14ac:dyDescent="0.3">
      <c r="A18" s="8" t="s">
        <v>8</v>
      </c>
      <c r="B18" s="9"/>
      <c r="C18" s="20"/>
      <c r="D18" s="29">
        <f>ABS(D16-D17)</f>
        <v>2.645417423</v>
      </c>
      <c r="E18" s="12"/>
      <c r="F18" s="12">
        <f t="shared" ref="F18:Q18" si="5">ABS(F16-F17)</f>
        <v>2.2167200000000165E-2</v>
      </c>
      <c r="G18" s="12">
        <f t="shared" si="5"/>
        <v>0.20212049999999993</v>
      </c>
      <c r="H18" s="12"/>
      <c r="I18" s="12"/>
      <c r="J18" s="12"/>
      <c r="K18" s="12"/>
      <c r="L18" s="12"/>
      <c r="M18" s="12"/>
      <c r="N18" s="12"/>
      <c r="O18" s="12"/>
      <c r="P18" s="12"/>
      <c r="Q18" s="12">
        <f t="shared" si="5"/>
        <v>3.0429020000000002</v>
      </c>
      <c r="R18" s="13"/>
    </row>
    <row r="19" spans="1:20" x14ac:dyDescent="0.3">
      <c r="A19" s="8" t="s">
        <v>9</v>
      </c>
      <c r="B19" s="9"/>
      <c r="C19" s="20"/>
      <c r="D19" s="12">
        <f>(D18+0.01)^$W$6</f>
        <v>2.6554174229999998</v>
      </c>
      <c r="E19" s="12">
        <f>E9</f>
        <v>1000.01</v>
      </c>
      <c r="F19" s="12">
        <f>(F18+0.01)^$W$6</f>
        <v>3.2167200000000166E-2</v>
      </c>
      <c r="G19" s="12">
        <f>(G18+0.01)^$W$6</f>
        <v>0.21212049999999993</v>
      </c>
      <c r="H19" s="12">
        <f>H9</f>
        <v>26.467278100000001</v>
      </c>
      <c r="I19" s="12">
        <f t="shared" ref="I19:P19" si="6">I9</f>
        <v>1.8746375399999999</v>
      </c>
      <c r="J19" s="12">
        <f t="shared" si="6"/>
        <v>3.4070786599999998</v>
      </c>
      <c r="K19" s="12">
        <f t="shared" si="6"/>
        <v>1000.01</v>
      </c>
      <c r="L19" s="12">
        <f t="shared" si="6"/>
        <v>1000.01</v>
      </c>
      <c r="M19" s="12">
        <f t="shared" si="6"/>
        <v>82.762028000000001</v>
      </c>
      <c r="N19" s="12">
        <f t="shared" si="6"/>
        <v>1000.01</v>
      </c>
      <c r="O19" s="12">
        <f t="shared" si="6"/>
        <v>1000.01</v>
      </c>
      <c r="P19" s="12">
        <f t="shared" si="6"/>
        <v>1000.01</v>
      </c>
      <c r="Q19" s="12">
        <f>(Q18+0.01)^$W$6</f>
        <v>3.052902</v>
      </c>
      <c r="R19" s="13">
        <f>R9</f>
        <v>1000.01</v>
      </c>
    </row>
    <row r="20" spans="1:20" ht="17.25" thickBot="1" x14ac:dyDescent="0.35">
      <c r="A20" s="15" t="s">
        <v>10</v>
      </c>
      <c r="B20" s="16"/>
      <c r="C20" s="21"/>
      <c r="D20" s="31">
        <v>2.6554174518585199</v>
      </c>
      <c r="E20" s="17">
        <v>1000.01</v>
      </c>
      <c r="F20" s="17">
        <v>3.2167205810546801E-2</v>
      </c>
      <c r="G20" s="17">
        <v>0.21212054252624499</v>
      </c>
      <c r="H20" s="17">
        <v>26.467277297973599</v>
      </c>
      <c r="I20" s="17">
        <v>1.8746376132964999</v>
      </c>
      <c r="J20" s="17">
        <v>3.4070787525177</v>
      </c>
      <c r="K20" s="17">
        <v>1000.01</v>
      </c>
      <c r="L20" s="17">
        <v>1000.01</v>
      </c>
      <c r="M20" s="17">
        <v>82.762029418945303</v>
      </c>
      <c r="N20" s="17">
        <v>1000.01</v>
      </c>
      <c r="O20" s="17">
        <v>1000.01</v>
      </c>
      <c r="P20" s="17">
        <v>1000.01</v>
      </c>
      <c r="Q20" s="17">
        <v>3.05290175437927</v>
      </c>
      <c r="R20" s="18">
        <v>1000.01</v>
      </c>
    </row>
    <row r="21" spans="1:20" x14ac:dyDescent="0.3">
      <c r="A21" s="8" t="s">
        <v>12</v>
      </c>
      <c r="B21" s="9"/>
      <c r="C21" s="20"/>
      <c r="D21" s="22">
        <f>SUM(D20:R20)</f>
        <v>7120.5336300373092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6"/>
      <c r="T21" s="1" t="s">
        <v>16</v>
      </c>
    </row>
    <row r="22" spans="1:20" x14ac:dyDescent="0.3">
      <c r="A22" s="8" t="s">
        <v>13</v>
      </c>
      <c r="B22" s="9"/>
      <c r="C22" s="20"/>
      <c r="D22" s="25">
        <v>7120.5336300373001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8"/>
    </row>
    <row r="23" spans="1:20" x14ac:dyDescent="0.3">
      <c r="A23" s="8" t="s">
        <v>14</v>
      </c>
      <c r="B23" s="9"/>
      <c r="C23" s="20"/>
      <c r="D23" s="29">
        <f>D20/$D$21</f>
        <v>3.72923939388038E-4</v>
      </c>
      <c r="E23" s="12">
        <f t="shared" ref="E23:R23" si="7">E20/$D$21</f>
        <v>0.14044031697028306</v>
      </c>
      <c r="F23" s="12">
        <f t="shared" si="7"/>
        <v>4.5175274048074759E-6</v>
      </c>
      <c r="G23" s="12">
        <f t="shared" si="7"/>
        <v>2.9789978328510969E-5</v>
      </c>
      <c r="H23" s="12">
        <f t="shared" si="7"/>
        <v>3.717035642711362E-3</v>
      </c>
      <c r="I23" s="12">
        <f t="shared" si="7"/>
        <v>2.6327206789509644E-4</v>
      </c>
      <c r="J23" s="12">
        <f t="shared" si="7"/>
        <v>4.7848643508195156E-4</v>
      </c>
      <c r="K23" s="12">
        <f t="shared" si="7"/>
        <v>0.14044031697028306</v>
      </c>
      <c r="L23" s="12">
        <f t="shared" si="7"/>
        <v>0.14044031697028306</v>
      </c>
      <c r="M23" s="12">
        <f t="shared" si="7"/>
        <v>1.1623009414606424E-2</v>
      </c>
      <c r="N23" s="12">
        <f t="shared" si="7"/>
        <v>0.14044031697028306</v>
      </c>
      <c r="O23" s="12">
        <f t="shared" si="7"/>
        <v>0.14044031697028306</v>
      </c>
      <c r="P23" s="12">
        <f t="shared" si="7"/>
        <v>0.14044031697028306</v>
      </c>
      <c r="Q23" s="12">
        <f t="shared" si="7"/>
        <v>4.2874620260213193E-4</v>
      </c>
      <c r="R23" s="13">
        <f t="shared" si="7"/>
        <v>0.14044031697028306</v>
      </c>
    </row>
    <row r="24" spans="1:20" x14ac:dyDescent="0.3">
      <c r="A24" s="8" t="s">
        <v>15</v>
      </c>
      <c r="B24" s="9"/>
      <c r="C24" s="20"/>
      <c r="D24" s="29">
        <v>3.72923939388038E-4</v>
      </c>
      <c r="E24" s="12">
        <v>0.140440316970283</v>
      </c>
      <c r="F24" s="33">
        <v>4.5175274048074801E-6</v>
      </c>
      <c r="G24" s="33">
        <v>2.9789978328510901E-5</v>
      </c>
      <c r="H24" s="12">
        <v>3.7170356427113599E-3</v>
      </c>
      <c r="I24" s="12">
        <v>2.6327206789509698E-4</v>
      </c>
      <c r="J24" s="12">
        <v>4.7848643508195102E-4</v>
      </c>
      <c r="K24" s="12">
        <v>0.140440316970283</v>
      </c>
      <c r="L24" s="12">
        <v>0.140440316970283</v>
      </c>
      <c r="M24" s="12">
        <v>1.16230094146064E-2</v>
      </c>
      <c r="N24" s="12">
        <v>0.140440316970283</v>
      </c>
      <c r="O24" s="12">
        <v>0.140440316970283</v>
      </c>
      <c r="P24" s="12">
        <v>0.140440316970283</v>
      </c>
      <c r="Q24" s="12">
        <v>4.2874620260213199E-4</v>
      </c>
      <c r="R24" s="13">
        <v>0.140440316970283</v>
      </c>
    </row>
    <row r="25" spans="1:20" x14ac:dyDescent="0.3">
      <c r="A25" s="8" t="s">
        <v>4</v>
      </c>
      <c r="B25" s="9"/>
      <c r="C25" s="20"/>
      <c r="D25" s="29"/>
      <c r="E25" s="14">
        <v>2</v>
      </c>
      <c r="F25" s="12"/>
      <c r="G25" s="12"/>
      <c r="H25" s="12"/>
      <c r="I25" s="12"/>
      <c r="J25" s="12"/>
      <c r="K25" s="12"/>
      <c r="L25" s="14">
        <v>4</v>
      </c>
      <c r="M25" s="12"/>
      <c r="N25" s="14">
        <v>3</v>
      </c>
      <c r="O25" s="12"/>
      <c r="P25" s="12"/>
      <c r="Q25" s="12"/>
      <c r="R25" s="34">
        <v>1</v>
      </c>
    </row>
    <row r="26" spans="1:20" x14ac:dyDescent="0.3">
      <c r="A26" s="8" t="s">
        <v>6</v>
      </c>
      <c r="B26" s="9"/>
      <c r="C26" s="20"/>
      <c r="D26" s="29"/>
      <c r="E26" s="12">
        <v>6.1284312999999999</v>
      </c>
      <c r="F26" s="12"/>
      <c r="G26" s="12"/>
      <c r="H26" s="12"/>
      <c r="I26" s="12"/>
      <c r="J26" s="12"/>
      <c r="K26" s="12"/>
      <c r="L26" s="12">
        <v>6.696402</v>
      </c>
      <c r="M26" s="12"/>
      <c r="N26" s="12">
        <v>5.8056270000000003</v>
      </c>
      <c r="O26" s="12"/>
      <c r="P26" s="12"/>
      <c r="Q26" s="12"/>
      <c r="R26" s="13">
        <v>8.9386109999999999</v>
      </c>
    </row>
    <row r="27" spans="1:20" x14ac:dyDescent="0.3">
      <c r="A27" s="8" t="s">
        <v>7</v>
      </c>
      <c r="B27" s="9"/>
      <c r="C27" s="20"/>
      <c r="D27" s="29"/>
      <c r="E27" s="12">
        <v>5.0309720000000002</v>
      </c>
      <c r="F27" s="12"/>
      <c r="G27" s="12"/>
      <c r="H27" s="12"/>
      <c r="I27" s="12"/>
      <c r="J27" s="12"/>
      <c r="K27" s="12"/>
      <c r="L27" s="12">
        <v>3.7083303999999999</v>
      </c>
      <c r="M27" s="12"/>
      <c r="N27" s="12">
        <v>1.8667376</v>
      </c>
      <c r="O27" s="12"/>
      <c r="P27" s="12"/>
      <c r="Q27" s="12"/>
      <c r="R27" s="13">
        <v>1.1355172</v>
      </c>
    </row>
    <row r="28" spans="1:20" x14ac:dyDescent="0.3">
      <c r="A28" s="8" t="s">
        <v>8</v>
      </c>
      <c r="B28" s="9"/>
      <c r="C28" s="20"/>
      <c r="D28" s="29"/>
      <c r="E28" s="12">
        <f>ABS(E26-E27)</f>
        <v>1.0974592999999997</v>
      </c>
      <c r="F28" s="12"/>
      <c r="G28" s="12"/>
      <c r="H28" s="12"/>
      <c r="I28" s="12"/>
      <c r="J28" s="12"/>
      <c r="K28" s="12"/>
      <c r="L28" s="12">
        <f t="shared" ref="F28:R28" si="8">ABS(L26-L27)</f>
        <v>2.9880716</v>
      </c>
      <c r="M28" s="12"/>
      <c r="N28" s="12">
        <f t="shared" si="8"/>
        <v>3.9388894000000003</v>
      </c>
      <c r="O28" s="12"/>
      <c r="P28" s="12"/>
      <c r="Q28" s="12"/>
      <c r="R28" s="13">
        <f t="shared" si="8"/>
        <v>7.8030938000000001</v>
      </c>
    </row>
    <row r="29" spans="1:20" x14ac:dyDescent="0.3">
      <c r="A29" s="8" t="s">
        <v>9</v>
      </c>
      <c r="B29" s="9"/>
      <c r="C29" s="20"/>
      <c r="D29" s="29">
        <f>D19</f>
        <v>2.6554174229999998</v>
      </c>
      <c r="E29" s="12">
        <f>(E28+0.01)^$W$6</f>
        <v>1.1074592999999997</v>
      </c>
      <c r="F29" s="12">
        <f>F19</f>
        <v>3.2167200000000166E-2</v>
      </c>
      <c r="G29" s="12">
        <f t="shared" ref="G29:K29" si="9">G19</f>
        <v>0.21212049999999993</v>
      </c>
      <c r="H29" s="12">
        <f t="shared" si="9"/>
        <v>26.467278100000001</v>
      </c>
      <c r="I29" s="12">
        <f t="shared" si="9"/>
        <v>1.8746375399999999</v>
      </c>
      <c r="J29" s="12">
        <f t="shared" si="9"/>
        <v>3.4070786599999998</v>
      </c>
      <c r="K29" s="12">
        <f t="shared" si="9"/>
        <v>1000.01</v>
      </c>
      <c r="L29" s="12">
        <f>(L28+0.01)^$W$6</f>
        <v>2.9980715999999998</v>
      </c>
      <c r="M29" s="12">
        <f>M19</f>
        <v>82.762028000000001</v>
      </c>
      <c r="N29" s="12">
        <f>(N28+0.01)^$W$6</f>
        <v>3.9488894000000001</v>
      </c>
      <c r="O29" s="12">
        <f>O19</f>
        <v>1000.01</v>
      </c>
      <c r="P29" s="12">
        <f t="shared" ref="P29:Q29" si="10">P19</f>
        <v>1000.01</v>
      </c>
      <c r="Q29" s="12">
        <f t="shared" si="10"/>
        <v>3.052902</v>
      </c>
      <c r="R29" s="13">
        <f>(R28+0.01)^$W$6</f>
        <v>7.8130937999999999</v>
      </c>
    </row>
    <row r="30" spans="1:20" ht="17.25" thickBot="1" x14ac:dyDescent="0.35">
      <c r="A30" s="15" t="s">
        <v>10</v>
      </c>
      <c r="B30" s="16"/>
      <c r="C30" s="21"/>
      <c r="D30" s="31">
        <v>2.6554174518585199</v>
      </c>
      <c r="E30" s="17">
        <v>1.1074593162536599</v>
      </c>
      <c r="F30" s="17">
        <v>3.2167205810546801E-2</v>
      </c>
      <c r="G30" s="17">
        <v>0.21212054252624499</v>
      </c>
      <c r="H30" s="17">
        <v>26.467277297973599</v>
      </c>
      <c r="I30" s="17">
        <v>1.8746376132964999</v>
      </c>
      <c r="J30" s="17">
        <v>3.4070787525177</v>
      </c>
      <c r="K30" s="17">
        <v>1000.01</v>
      </c>
      <c r="L30" s="17">
        <v>2.9980716800689602</v>
      </c>
      <c r="M30" s="17">
        <v>82.762029418945303</v>
      </c>
      <c r="N30" s="17">
        <v>3.9488892650604202</v>
      </c>
      <c r="O30" s="17">
        <v>1000.01</v>
      </c>
      <c r="P30" s="17">
        <v>1000.01</v>
      </c>
      <c r="Q30" s="17">
        <v>3.05290175437927</v>
      </c>
      <c r="R30" s="18">
        <v>7.8130939102172796</v>
      </c>
    </row>
    <row r="31" spans="1:20" x14ac:dyDescent="0.3">
      <c r="A31" s="8" t="s">
        <v>12</v>
      </c>
      <c r="B31" s="9"/>
      <c r="C31" s="20"/>
      <c r="D31" s="22">
        <f>SUM(D30:R30)</f>
        <v>3136.3611442089086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6"/>
      <c r="T31" s="1" t="s">
        <v>17</v>
      </c>
    </row>
    <row r="32" spans="1:20" x14ac:dyDescent="0.3">
      <c r="A32" s="8" t="s">
        <v>13</v>
      </c>
      <c r="B32" s="9"/>
      <c r="C32" s="20"/>
      <c r="D32" s="25">
        <v>3136.3611442089</v>
      </c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8"/>
    </row>
    <row r="33" spans="1:20" x14ac:dyDescent="0.3">
      <c r="A33" s="8" t="s">
        <v>14</v>
      </c>
      <c r="B33" s="9"/>
      <c r="C33" s="20"/>
      <c r="D33" s="29">
        <f>D29/$D$32</f>
        <v>8.4665550327425352E-4</v>
      </c>
      <c r="E33" s="12">
        <f t="shared" ref="E33:R33" si="11">E29/$D$32</f>
        <v>3.5310324579325181E-4</v>
      </c>
      <c r="F33" s="12">
        <f t="shared" si="11"/>
        <v>1.0256216845242757E-5</v>
      </c>
      <c r="G33" s="12">
        <f t="shared" si="11"/>
        <v>6.763267692933498E-5</v>
      </c>
      <c r="H33" s="12">
        <f t="shared" si="11"/>
        <v>8.4388489982635522E-3</v>
      </c>
      <c r="I33" s="12">
        <f t="shared" si="11"/>
        <v>5.977109949411929E-4</v>
      </c>
      <c r="J33" s="12">
        <f t="shared" si="11"/>
        <v>1.086315798259063E-3</v>
      </c>
      <c r="K33" s="12">
        <f t="shared" si="11"/>
        <v>0.31884402146942087</v>
      </c>
      <c r="L33" s="12">
        <f t="shared" si="11"/>
        <v>9.5590764652079576E-4</v>
      </c>
      <c r="M33" s="12">
        <f t="shared" si="11"/>
        <v>2.638791395334528E-2</v>
      </c>
      <c r="N33" s="12">
        <f t="shared" si="11"/>
        <v>1.259067185962109E-3</v>
      </c>
      <c r="O33" s="12">
        <f t="shared" si="11"/>
        <v>0.31884402146942087</v>
      </c>
      <c r="P33" s="12">
        <f t="shared" si="11"/>
        <v>0.31884402146942087</v>
      </c>
      <c r="Q33" s="12">
        <f t="shared" si="11"/>
        <v>9.7338981693386871E-4</v>
      </c>
      <c r="R33" s="13">
        <f t="shared" si="11"/>
        <v>2.4911333359764394E-3</v>
      </c>
    </row>
    <row r="34" spans="1:20" x14ac:dyDescent="0.3">
      <c r="A34" s="8" t="s">
        <v>15</v>
      </c>
      <c r="B34" s="9"/>
      <c r="C34" s="20"/>
      <c r="D34" s="29">
        <v>8.4665551247552499E-4</v>
      </c>
      <c r="E34" s="12">
        <v>3.5310325097558202E-4</v>
      </c>
      <c r="F34" s="33">
        <v>1.02562186978822E-5</v>
      </c>
      <c r="G34" s="33">
        <v>6.7632690488438201E-5</v>
      </c>
      <c r="H34" s="12">
        <v>8.4388487425447693E-3</v>
      </c>
      <c r="I34" s="12">
        <v>5.9771101831111099E-4</v>
      </c>
      <c r="J34" s="12">
        <v>1.08631582775748E-3</v>
      </c>
      <c r="K34" s="12">
        <v>0.31884402146941998</v>
      </c>
      <c r="L34" s="12">
        <v>9.5590767205005003E-4</v>
      </c>
      <c r="M34" s="12">
        <v>2.6387914405762901E-2</v>
      </c>
      <c r="N34" s="12">
        <v>1.2590671429378499E-3</v>
      </c>
      <c r="O34" s="12">
        <v>0.31884402146941998</v>
      </c>
      <c r="P34" s="12">
        <v>0.31884402146941998</v>
      </c>
      <c r="Q34" s="12">
        <v>9.7338973861994804E-4</v>
      </c>
      <c r="R34" s="13">
        <v>2.4911333711181999E-3</v>
      </c>
    </row>
    <row r="35" spans="1:20" x14ac:dyDescent="0.3">
      <c r="A35" s="8" t="s">
        <v>4</v>
      </c>
      <c r="B35" s="9"/>
      <c r="C35" s="20"/>
      <c r="D35" s="29"/>
      <c r="E35" s="12"/>
      <c r="F35" s="12"/>
      <c r="G35" s="12"/>
      <c r="H35" s="12"/>
      <c r="I35" s="12"/>
      <c r="J35" s="12"/>
      <c r="K35" s="14">
        <v>2</v>
      </c>
      <c r="L35" s="12"/>
      <c r="M35" s="14">
        <v>4</v>
      </c>
      <c r="N35" s="12"/>
      <c r="O35" s="14">
        <v>3</v>
      </c>
      <c r="P35" s="14">
        <v>1</v>
      </c>
      <c r="Q35" s="12"/>
      <c r="R35" s="13"/>
    </row>
    <row r="36" spans="1:20" x14ac:dyDescent="0.3">
      <c r="A36" s="8" t="s">
        <v>6</v>
      </c>
      <c r="B36" s="9"/>
      <c r="C36" s="20"/>
      <c r="D36" s="29"/>
      <c r="E36" s="12"/>
      <c r="F36" s="12"/>
      <c r="G36" s="12"/>
      <c r="H36" s="12"/>
      <c r="I36" s="12"/>
      <c r="J36" s="12"/>
      <c r="K36" s="12">
        <v>20.101109999999998</v>
      </c>
      <c r="L36" s="12"/>
      <c r="M36" s="12">
        <v>19.935925000000001</v>
      </c>
      <c r="N36" s="12"/>
      <c r="O36" s="12">
        <v>21.432500000000001</v>
      </c>
      <c r="P36" s="12">
        <v>19.051338000000001</v>
      </c>
      <c r="Q36" s="12"/>
      <c r="R36" s="13"/>
    </row>
    <row r="37" spans="1:20" x14ac:dyDescent="0.3">
      <c r="A37" s="8" t="s">
        <v>7</v>
      </c>
      <c r="B37" s="9"/>
      <c r="C37" s="20"/>
      <c r="D37" s="29"/>
      <c r="E37" s="12"/>
      <c r="F37" s="12"/>
      <c r="G37" s="12"/>
      <c r="H37" s="12"/>
      <c r="I37" s="12"/>
      <c r="J37" s="12"/>
      <c r="K37" s="12">
        <v>21.669874</v>
      </c>
      <c r="L37" s="12"/>
      <c r="M37" s="12">
        <v>10.827571000000001</v>
      </c>
      <c r="N37" s="12"/>
      <c r="O37" s="12">
        <v>27.58858</v>
      </c>
      <c r="P37" s="12">
        <v>16.420960000000001</v>
      </c>
      <c r="Q37" s="12"/>
      <c r="R37" s="13"/>
    </row>
    <row r="38" spans="1:20" x14ac:dyDescent="0.3">
      <c r="A38" s="8" t="s">
        <v>8</v>
      </c>
      <c r="B38" s="9"/>
      <c r="C38" s="20"/>
      <c r="D38" s="29"/>
      <c r="E38" s="12"/>
      <c r="F38" s="12"/>
      <c r="G38" s="12"/>
      <c r="H38" s="12"/>
      <c r="I38" s="12"/>
      <c r="J38" s="12"/>
      <c r="K38" s="12">
        <f t="shared" ref="K38" si="12">ABS(K36-K37)</f>
        <v>1.5687640000000016</v>
      </c>
      <c r="L38" s="12"/>
      <c r="M38" s="12">
        <f t="shared" ref="M38" si="13">ABS(M36-M37)</f>
        <v>9.1083540000000003</v>
      </c>
      <c r="N38" s="12"/>
      <c r="O38" s="12">
        <f t="shared" ref="O38:P38" si="14">ABS(O36-O37)</f>
        <v>6.1560799999999993</v>
      </c>
      <c r="P38" s="12">
        <f t="shared" si="14"/>
        <v>2.6303780000000003</v>
      </c>
      <c r="Q38" s="12"/>
      <c r="R38" s="13"/>
    </row>
    <row r="39" spans="1:20" x14ac:dyDescent="0.3">
      <c r="A39" s="8" t="s">
        <v>9</v>
      </c>
      <c r="B39" s="9"/>
      <c r="C39" s="20"/>
      <c r="D39" s="29">
        <f>D29</f>
        <v>2.6554174229999998</v>
      </c>
      <c r="E39" s="12">
        <f t="shared" ref="E39:R39" si="15">E29</f>
        <v>1.1074592999999997</v>
      </c>
      <c r="F39" s="12">
        <f t="shared" si="15"/>
        <v>3.2167200000000166E-2</v>
      </c>
      <c r="G39" s="12">
        <f t="shared" si="15"/>
        <v>0.21212049999999993</v>
      </c>
      <c r="H39" s="12">
        <f t="shared" si="15"/>
        <v>26.467278100000001</v>
      </c>
      <c r="I39" s="12">
        <f t="shared" si="15"/>
        <v>1.8746375399999999</v>
      </c>
      <c r="J39" s="12">
        <f t="shared" si="15"/>
        <v>3.4070786599999998</v>
      </c>
      <c r="K39" s="12">
        <f>(K38+0.01)^$W$6</f>
        <v>1.5787640000000016</v>
      </c>
      <c r="L39" s="12">
        <f t="shared" si="15"/>
        <v>2.9980715999999998</v>
      </c>
      <c r="M39" s="12">
        <f>(M38+0.01)^$W$6</f>
        <v>9.1183540000000001</v>
      </c>
      <c r="N39" s="12">
        <f t="shared" si="15"/>
        <v>3.9488894000000001</v>
      </c>
      <c r="O39" s="12">
        <f>(O38+0.01)^$W$6</f>
        <v>6.1660799999999991</v>
      </c>
      <c r="P39" s="12">
        <f>(P38+0.01)^$W$6</f>
        <v>2.6403780000000001</v>
      </c>
      <c r="Q39" s="12">
        <f t="shared" si="15"/>
        <v>3.052902</v>
      </c>
      <c r="R39" s="13">
        <f t="shared" si="15"/>
        <v>7.8130937999999999</v>
      </c>
    </row>
    <row r="40" spans="1:20" ht="17.25" thickBot="1" x14ac:dyDescent="0.35">
      <c r="A40" s="15" t="s">
        <v>10</v>
      </c>
      <c r="B40" s="16"/>
      <c r="C40" s="21"/>
      <c r="D40" s="31">
        <v>2.6554174518585199</v>
      </c>
      <c r="E40" s="17">
        <v>1.1074593162536599</v>
      </c>
      <c r="F40" s="17">
        <v>3.2167205810546801E-2</v>
      </c>
      <c r="G40" s="17">
        <v>0.21212054252624499</v>
      </c>
      <c r="H40" s="17">
        <v>26.467277297973599</v>
      </c>
      <c r="I40" s="17">
        <v>1.8746376132964999</v>
      </c>
      <c r="J40" s="17">
        <v>3.4070787525177</v>
      </c>
      <c r="K40" s="17">
        <v>1.57876373291015</v>
      </c>
      <c r="L40" s="17">
        <v>2.9980716800689602</v>
      </c>
      <c r="M40" s="17">
        <v>9.1183536148071198</v>
      </c>
      <c r="N40" s="17">
        <v>3.9488892650604202</v>
      </c>
      <c r="O40" s="17">
        <v>6.1660783386230396</v>
      </c>
      <c r="P40" s="17">
        <v>2.6403787231445301</v>
      </c>
      <c r="Q40" s="17">
        <v>3.05290175437927</v>
      </c>
      <c r="R40" s="18">
        <v>7.8130939102172796</v>
      </c>
    </row>
    <row r="41" spans="1:20" x14ac:dyDescent="0.3">
      <c r="A41" s="8" t="s">
        <v>12</v>
      </c>
      <c r="B41" s="9"/>
      <c r="C41" s="20"/>
      <c r="D41" s="22">
        <f>SUM(D40:R40)</f>
        <v>73.072689199447524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6"/>
      <c r="T41" s="1" t="s">
        <v>18</v>
      </c>
    </row>
    <row r="42" spans="1:20" x14ac:dyDescent="0.3">
      <c r="A42" s="8" t="s">
        <v>13</v>
      </c>
      <c r="B42" s="9"/>
      <c r="C42" s="20"/>
      <c r="D42" s="25">
        <v>73.072689199447595</v>
      </c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8"/>
    </row>
    <row r="43" spans="1:20" x14ac:dyDescent="0.3">
      <c r="A43" s="8" t="s">
        <v>14</v>
      </c>
      <c r="B43" s="9"/>
      <c r="C43" s="20"/>
      <c r="D43" s="29">
        <f>D39/$D$41</f>
        <v>3.6339396457029209E-2</v>
      </c>
      <c r="E43" s="12">
        <f t="shared" ref="E43:R43" si="16">E39/$D$41</f>
        <v>1.5155584283715847E-2</v>
      </c>
      <c r="F43" s="12">
        <f t="shared" si="16"/>
        <v>4.4020824130615641E-4</v>
      </c>
      <c r="G43" s="12">
        <f t="shared" si="16"/>
        <v>2.9028697632987031E-3</v>
      </c>
      <c r="H43" s="12">
        <f t="shared" si="16"/>
        <v>0.36220479073596362</v>
      </c>
      <c r="I43" s="12">
        <f t="shared" si="16"/>
        <v>2.5654421105035415E-2</v>
      </c>
      <c r="J43" s="12">
        <f t="shared" si="16"/>
        <v>4.6625883039566024E-2</v>
      </c>
      <c r="K43" s="12">
        <f t="shared" si="16"/>
        <v>2.1605390704738672E-2</v>
      </c>
      <c r="L43" s="12">
        <f t="shared" si="16"/>
        <v>4.10286200336345E-2</v>
      </c>
      <c r="M43" s="12">
        <f t="shared" si="16"/>
        <v>0.12478470547473625</v>
      </c>
      <c r="N43" s="12">
        <f t="shared" si="16"/>
        <v>5.4040564857572755E-2</v>
      </c>
      <c r="O43" s="12">
        <f t="shared" si="16"/>
        <v>8.4382825752724849E-2</v>
      </c>
      <c r="P43" s="12">
        <f t="shared" si="16"/>
        <v>3.6133581902169316E-2</v>
      </c>
      <c r="Q43" s="12">
        <f t="shared" si="16"/>
        <v>4.1778974243951619E-2</v>
      </c>
      <c r="R43" s="13">
        <f t="shared" si="16"/>
        <v>0.10692221520238059</v>
      </c>
    </row>
    <row r="44" spans="1:20" x14ac:dyDescent="0.3">
      <c r="A44" s="8" t="s">
        <v>15</v>
      </c>
      <c r="B44" s="9"/>
      <c r="C44" s="20"/>
      <c r="D44" s="29">
        <v>3.6339396851958097E-2</v>
      </c>
      <c r="E44" s="12">
        <v>1.51555845061472E-2</v>
      </c>
      <c r="F44" s="12">
        <v>4.4020832082350701E-4</v>
      </c>
      <c r="G44" s="12">
        <v>2.9028703452704998E-3</v>
      </c>
      <c r="H44" s="12">
        <v>0.36220477976022902</v>
      </c>
      <c r="I44" s="12">
        <v>2.5654422108098301E-2</v>
      </c>
      <c r="J44" s="12">
        <v>4.6625884305671002E-2</v>
      </c>
      <c r="K44" s="12">
        <v>2.1605387049613199E-2</v>
      </c>
      <c r="L44" s="12">
        <v>4.1028621129378502E-2</v>
      </c>
      <c r="M44" s="12">
        <v>0.12478470020337</v>
      </c>
      <c r="N44" s="12">
        <v>5.4040563010924102E-2</v>
      </c>
      <c r="O44" s="12">
        <v>8.4382803016775407E-2</v>
      </c>
      <c r="P44" s="12">
        <v>3.6133591798404599E-2</v>
      </c>
      <c r="Q44" s="12">
        <v>4.1778970882631002E-2</v>
      </c>
      <c r="R44" s="13">
        <v>0.106922216710704</v>
      </c>
    </row>
    <row r="45" spans="1:20" x14ac:dyDescent="0.3">
      <c r="A45" s="8" t="s">
        <v>4</v>
      </c>
      <c r="B45" s="9"/>
      <c r="C45" s="20"/>
      <c r="D45" s="29"/>
      <c r="E45" s="12"/>
      <c r="F45" s="12"/>
      <c r="G45" s="12"/>
      <c r="H45" s="14">
        <v>4</v>
      </c>
      <c r="I45" s="12"/>
      <c r="J45" s="12"/>
      <c r="K45" s="12"/>
      <c r="L45" s="14">
        <v>3</v>
      </c>
      <c r="M45" s="14">
        <v>2</v>
      </c>
      <c r="N45" s="12"/>
      <c r="O45" s="12"/>
      <c r="P45" s="14">
        <v>1</v>
      </c>
      <c r="Q45" s="12"/>
      <c r="R45" s="13"/>
    </row>
    <row r="46" spans="1:20" x14ac:dyDescent="0.3">
      <c r="A46" s="8" t="s">
        <v>6</v>
      </c>
      <c r="B46" s="9"/>
      <c r="C46" s="20"/>
      <c r="D46" s="29"/>
      <c r="E46" s="12"/>
      <c r="F46" s="12"/>
      <c r="G46" s="12"/>
      <c r="H46" s="12">
        <v>20.622651999999999</v>
      </c>
      <c r="I46" s="12"/>
      <c r="J46" s="12"/>
      <c r="K46" s="12"/>
      <c r="L46" s="12">
        <v>19.90643</v>
      </c>
      <c r="M46" s="12">
        <v>22.726973999999998</v>
      </c>
      <c r="N46" s="12"/>
      <c r="O46" s="12"/>
      <c r="P46" s="12">
        <v>12.054109</v>
      </c>
      <c r="Q46" s="12"/>
      <c r="R46" s="13"/>
    </row>
    <row r="47" spans="1:20" x14ac:dyDescent="0.3">
      <c r="A47" s="8" t="s">
        <v>7</v>
      </c>
      <c r="B47" s="9"/>
      <c r="C47" s="20"/>
      <c r="D47" s="29"/>
      <c r="E47" s="12"/>
      <c r="F47" s="12"/>
      <c r="G47" s="12"/>
      <c r="H47" s="12">
        <v>13.935677999999999</v>
      </c>
      <c r="I47" s="12"/>
      <c r="J47" s="12"/>
      <c r="K47" s="12"/>
      <c r="L47" s="12">
        <v>21.138845</v>
      </c>
      <c r="M47" s="12">
        <v>17.983136999999999</v>
      </c>
      <c r="N47" s="12"/>
      <c r="O47" s="12"/>
      <c r="P47" s="12">
        <v>19.779287</v>
      </c>
      <c r="Q47" s="12"/>
      <c r="R47" s="13"/>
    </row>
    <row r="48" spans="1:20" x14ac:dyDescent="0.3">
      <c r="A48" s="8" t="s">
        <v>8</v>
      </c>
      <c r="B48" s="9"/>
      <c r="C48" s="20"/>
      <c r="D48" s="29"/>
      <c r="E48" s="12"/>
      <c r="F48" s="12"/>
      <c r="G48" s="12"/>
      <c r="H48" s="12">
        <f t="shared" ref="H48" si="17">ABS(H46-H47)</f>
        <v>6.6869739999999993</v>
      </c>
      <c r="I48" s="12"/>
      <c r="J48" s="12"/>
      <c r="K48" s="12"/>
      <c r="L48" s="12">
        <f t="shared" ref="L48:M48" si="18">ABS(L46-L47)</f>
        <v>1.2324149999999996</v>
      </c>
      <c r="M48" s="12">
        <f t="shared" si="18"/>
        <v>4.7438369999999992</v>
      </c>
      <c r="N48" s="12"/>
      <c r="O48" s="12"/>
      <c r="P48" s="12">
        <f t="shared" ref="P48" si="19">ABS(P46-P47)</f>
        <v>7.7251779999999997</v>
      </c>
      <c r="Q48" s="12"/>
      <c r="R48" s="13"/>
    </row>
    <row r="49" spans="1:20" x14ac:dyDescent="0.3">
      <c r="A49" s="8" t="s">
        <v>9</v>
      </c>
      <c r="B49" s="9"/>
      <c r="C49" s="20"/>
      <c r="D49" s="29">
        <f>D39</f>
        <v>2.6554174229999998</v>
      </c>
      <c r="E49" s="12">
        <f t="shared" ref="E49:R49" si="20">E39</f>
        <v>1.1074592999999997</v>
      </c>
      <c r="F49" s="12">
        <f t="shared" si="20"/>
        <v>3.2167200000000166E-2</v>
      </c>
      <c r="G49" s="12">
        <f t="shared" si="20"/>
        <v>0.21212049999999993</v>
      </c>
      <c r="H49" s="12">
        <f>(H48+0.01)^$W$6</f>
        <v>6.6969739999999991</v>
      </c>
      <c r="I49" s="12">
        <f t="shared" si="20"/>
        <v>1.8746375399999999</v>
      </c>
      <c r="J49" s="12">
        <f t="shared" si="20"/>
        <v>3.4070786599999998</v>
      </c>
      <c r="K49" s="12">
        <f t="shared" si="20"/>
        <v>1.5787640000000016</v>
      </c>
      <c r="L49" s="12">
        <f>(L48+0.01)^$W$6</f>
        <v>1.2424149999999996</v>
      </c>
      <c r="M49" s="12">
        <f>(M48+0.01)^$W$6</f>
        <v>4.753836999999999</v>
      </c>
      <c r="N49" s="12">
        <f t="shared" si="20"/>
        <v>3.9488894000000001</v>
      </c>
      <c r="O49" s="12">
        <f t="shared" si="20"/>
        <v>6.1660799999999991</v>
      </c>
      <c r="P49" s="12">
        <f>(P48+0.01)^$W$6</f>
        <v>7.7351779999999994</v>
      </c>
      <c r="Q49" s="12">
        <f t="shared" si="20"/>
        <v>3.052902</v>
      </c>
      <c r="R49" s="13">
        <f t="shared" si="20"/>
        <v>7.8130937999999999</v>
      </c>
    </row>
    <row r="50" spans="1:20" ht="17.25" thickBot="1" x14ac:dyDescent="0.35">
      <c r="A50" s="15" t="s">
        <v>10</v>
      </c>
      <c r="B50" s="16"/>
      <c r="C50" s="21"/>
      <c r="D50" s="31">
        <v>2.6554174518585199</v>
      </c>
      <c r="E50" s="17">
        <v>1.1074593162536599</v>
      </c>
      <c r="F50" s="17">
        <v>3.2167205810546801E-2</v>
      </c>
      <c r="G50" s="17">
        <v>0.21212054252624499</v>
      </c>
      <c r="H50" s="17">
        <v>6.6969745254516599</v>
      </c>
      <c r="I50" s="17">
        <v>1.8746376132964999</v>
      </c>
      <c r="J50" s="17">
        <v>3.4070787525177</v>
      </c>
      <c r="K50" s="17">
        <v>1.57876373291015</v>
      </c>
      <c r="L50" s="17">
        <v>1.2424161529541</v>
      </c>
      <c r="M50" s="17">
        <v>4.7538373565673799</v>
      </c>
      <c r="N50" s="17">
        <v>3.9488892650604202</v>
      </c>
      <c r="O50" s="17">
        <v>6.1660783386230396</v>
      </c>
      <c r="P50" s="17">
        <v>7.7351787185668899</v>
      </c>
      <c r="Q50" s="17">
        <v>3.05290175437927</v>
      </c>
      <c r="R50" s="18">
        <v>7.8130939102172796</v>
      </c>
    </row>
    <row r="51" spans="1:20" x14ac:dyDescent="0.3">
      <c r="A51" s="8" t="s">
        <v>12</v>
      </c>
      <c r="B51" s="9"/>
      <c r="C51" s="20"/>
      <c r="D51" s="22">
        <f>SUM(D50:R50)</f>
        <v>52.277014636993357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6"/>
      <c r="T51" s="1" t="s">
        <v>19</v>
      </c>
    </row>
    <row r="52" spans="1:20" x14ac:dyDescent="0.3">
      <c r="A52" s="8" t="s">
        <v>13</v>
      </c>
      <c r="B52" s="9"/>
      <c r="C52" s="20"/>
      <c r="D52" s="25">
        <v>52.2770146369934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8"/>
    </row>
    <row r="53" spans="1:20" x14ac:dyDescent="0.3">
      <c r="A53" s="8" t="s">
        <v>14</v>
      </c>
      <c r="B53" s="9"/>
      <c r="C53" s="20"/>
      <c r="D53" s="29">
        <f>D49/$D$51</f>
        <v>5.0795123658819601E-2</v>
      </c>
      <c r="E53" s="12">
        <f t="shared" ref="E53:R53" si="21">E49/$D$51</f>
        <v>2.1184440383409272E-2</v>
      </c>
      <c r="F53" s="12">
        <f t="shared" si="21"/>
        <v>6.1532205355195125E-4</v>
      </c>
      <c r="G53" s="12">
        <f t="shared" si="21"/>
        <v>4.0576245884150928E-3</v>
      </c>
      <c r="H53" s="12">
        <f t="shared" si="21"/>
        <v>0.12810551724315461</v>
      </c>
      <c r="I53" s="12">
        <f t="shared" si="21"/>
        <v>3.5859690018974988E-2</v>
      </c>
      <c r="J53" s="12">
        <f t="shared" si="21"/>
        <v>6.517355062561303E-2</v>
      </c>
      <c r="K53" s="12">
        <f t="shared" si="21"/>
        <v>3.0199964763917553E-2</v>
      </c>
      <c r="L53" s="12">
        <f t="shared" si="21"/>
        <v>2.3765989864325876E-2</v>
      </c>
      <c r="M53" s="12">
        <f t="shared" si="21"/>
        <v>9.0935510243080886E-2</v>
      </c>
      <c r="N53" s="12">
        <f t="shared" si="21"/>
        <v>7.5537775586856176E-2</v>
      </c>
      <c r="O53" s="12">
        <f t="shared" si="21"/>
        <v>0.11795011713688464</v>
      </c>
      <c r="P53" s="12">
        <f t="shared" si="21"/>
        <v>0.14796518228350153</v>
      </c>
      <c r="Q53" s="12">
        <f t="shared" si="21"/>
        <v>5.8398552809472051E-2</v>
      </c>
      <c r="R53" s="13">
        <f t="shared" si="21"/>
        <v>0.14945562316925295</v>
      </c>
    </row>
    <row r="54" spans="1:20" x14ac:dyDescent="0.3">
      <c r="A54" s="8" t="s">
        <v>15</v>
      </c>
      <c r="B54" s="9"/>
      <c r="C54" s="20"/>
      <c r="D54" s="29">
        <v>5.07951242108503E-2</v>
      </c>
      <c r="E54" s="12">
        <v>2.1184440694323299E-2</v>
      </c>
      <c r="F54" s="12">
        <v>6.1532216470111902E-4</v>
      </c>
      <c r="G54" s="12">
        <v>4.0576254018939197E-3</v>
      </c>
      <c r="H54" s="12">
        <v>0.12810552729444799</v>
      </c>
      <c r="I54" s="12">
        <v>3.5859691421054003E-2</v>
      </c>
      <c r="J54" s="12">
        <v>6.5173552395371606E-2</v>
      </c>
      <c r="K54" s="12">
        <v>3.0199959654791698E-2</v>
      </c>
      <c r="L54" s="12">
        <v>2.3766011919030199E-2</v>
      </c>
      <c r="M54" s="12">
        <v>9.0935517063810395E-2</v>
      </c>
      <c r="N54" s="12">
        <v>7.5537773005614997E-2</v>
      </c>
      <c r="O54" s="12">
        <v>0.117950085356627</v>
      </c>
      <c r="P54" s="12">
        <v>0.14796519602887101</v>
      </c>
      <c r="Q54" s="12">
        <v>5.8398548111026002E-2</v>
      </c>
      <c r="R54" s="13">
        <v>0.14945562527758399</v>
      </c>
    </row>
    <row r="55" spans="1:20" x14ac:dyDescent="0.3">
      <c r="A55" s="8" t="s">
        <v>4</v>
      </c>
      <c r="B55" s="9"/>
      <c r="C55" s="20"/>
      <c r="D55" s="30">
        <v>2</v>
      </c>
      <c r="E55" s="12"/>
      <c r="F55" s="12"/>
      <c r="G55" s="12"/>
      <c r="H55" s="12"/>
      <c r="I55" s="12"/>
      <c r="J55" s="14">
        <v>4</v>
      </c>
      <c r="K55" s="12"/>
      <c r="L55" s="12"/>
      <c r="M55" s="12"/>
      <c r="N55" s="12"/>
      <c r="O55" s="14">
        <v>1</v>
      </c>
      <c r="P55" s="12"/>
      <c r="Q55" s="12"/>
      <c r="R55" s="34">
        <v>3</v>
      </c>
    </row>
    <row r="56" spans="1:20" x14ac:dyDescent="0.3">
      <c r="A56" s="8" t="s">
        <v>6</v>
      </c>
      <c r="B56" s="9"/>
      <c r="C56" s="20"/>
      <c r="D56" s="29">
        <v>16.981864999999999</v>
      </c>
      <c r="E56" s="12"/>
      <c r="F56" s="12"/>
      <c r="G56" s="12"/>
      <c r="H56" s="12"/>
      <c r="I56" s="12"/>
      <c r="J56" s="12">
        <v>21.992851000000002</v>
      </c>
      <c r="K56" s="12"/>
      <c r="L56" s="12"/>
      <c r="M56" s="12"/>
      <c r="N56" s="12"/>
      <c r="O56" s="12">
        <v>20.317219000000001</v>
      </c>
      <c r="P56" s="12"/>
      <c r="Q56" s="12"/>
      <c r="R56" s="13">
        <v>22.15043</v>
      </c>
    </row>
    <row r="57" spans="1:20" x14ac:dyDescent="0.3">
      <c r="A57" s="8" t="s">
        <v>7</v>
      </c>
      <c r="B57" s="9"/>
      <c r="C57" s="20"/>
      <c r="D57" s="29">
        <v>2.8406297999999999</v>
      </c>
      <c r="E57" s="12"/>
      <c r="F57" s="12"/>
      <c r="G57" s="12"/>
      <c r="H57" s="12"/>
      <c r="I57" s="12"/>
      <c r="J57" s="12">
        <v>38.292445999999998</v>
      </c>
      <c r="K57" s="12"/>
      <c r="L57" s="12"/>
      <c r="M57" s="12"/>
      <c r="N57" s="12"/>
      <c r="O57" s="12">
        <v>60.947735000000002</v>
      </c>
      <c r="P57" s="12"/>
      <c r="Q57" s="12"/>
      <c r="R57" s="13">
        <v>35.949066000000002</v>
      </c>
    </row>
    <row r="58" spans="1:20" x14ac:dyDescent="0.3">
      <c r="A58" s="8" t="s">
        <v>8</v>
      </c>
      <c r="B58" s="9"/>
      <c r="C58" s="20"/>
      <c r="D58" s="29">
        <f>ABS(D56-D57)</f>
        <v>14.141235199999999</v>
      </c>
      <c r="E58" s="12"/>
      <c r="F58" s="12"/>
      <c r="G58" s="12"/>
      <c r="H58" s="12"/>
      <c r="I58" s="12"/>
      <c r="J58" s="12">
        <f t="shared" ref="J58" si="22">ABS(J56-J57)</f>
        <v>16.299594999999997</v>
      </c>
      <c r="K58" s="12"/>
      <c r="L58" s="12"/>
      <c r="M58" s="12"/>
      <c r="N58" s="12"/>
      <c r="O58" s="12">
        <f t="shared" ref="O58" si="23">ABS(O56-O57)</f>
        <v>40.630516</v>
      </c>
      <c r="P58" s="12"/>
      <c r="Q58" s="12"/>
      <c r="R58" s="13">
        <f t="shared" ref="R58" si="24">ABS(R56-R57)</f>
        <v>13.798636000000002</v>
      </c>
    </row>
    <row r="59" spans="1:20" x14ac:dyDescent="0.3">
      <c r="A59" s="8" t="s">
        <v>9</v>
      </c>
      <c r="B59" s="9"/>
      <c r="C59" s="20"/>
      <c r="D59" s="29">
        <f>(D58+0.01)^$W$6</f>
        <v>14.151235199999999</v>
      </c>
      <c r="E59" s="12">
        <f t="shared" ref="E59:R59" si="25">E49</f>
        <v>1.1074592999999997</v>
      </c>
      <c r="F59" s="12">
        <f t="shared" si="25"/>
        <v>3.2167200000000166E-2</v>
      </c>
      <c r="G59" s="12">
        <f t="shared" si="25"/>
        <v>0.21212049999999993</v>
      </c>
      <c r="H59" s="12">
        <f t="shared" si="25"/>
        <v>6.6969739999999991</v>
      </c>
      <c r="I59" s="12">
        <f t="shared" si="25"/>
        <v>1.8746375399999999</v>
      </c>
      <c r="J59" s="12">
        <f>(J58+0.01)^$W$6</f>
        <v>16.309594999999998</v>
      </c>
      <c r="K59" s="12">
        <f t="shared" si="25"/>
        <v>1.5787640000000016</v>
      </c>
      <c r="L59" s="12">
        <f t="shared" si="25"/>
        <v>1.2424149999999996</v>
      </c>
      <c r="M59" s="12">
        <f t="shared" si="25"/>
        <v>4.753836999999999</v>
      </c>
      <c r="N59" s="12">
        <f t="shared" si="25"/>
        <v>3.9488894000000001</v>
      </c>
      <c r="O59" s="12">
        <f>(O58+0.01)^$W$6</f>
        <v>40.640515999999998</v>
      </c>
      <c r="P59" s="12">
        <f t="shared" si="25"/>
        <v>7.7351779999999994</v>
      </c>
      <c r="Q59" s="12">
        <f t="shared" si="25"/>
        <v>3.052902</v>
      </c>
      <c r="R59" s="13">
        <f>(R58+0.01)^$W$6</f>
        <v>13.808636000000002</v>
      </c>
    </row>
    <row r="60" spans="1:20" ht="17.25" thickBot="1" x14ac:dyDescent="0.35">
      <c r="A60" s="15" t="s">
        <v>10</v>
      </c>
      <c r="B60" s="16"/>
      <c r="C60" s="21"/>
      <c r="D60" s="31">
        <v>14.1512353515625</v>
      </c>
      <c r="E60" s="17">
        <v>1.1074593162536599</v>
      </c>
      <c r="F60" s="17">
        <v>3.2167205810546801E-2</v>
      </c>
      <c r="G60" s="17">
        <v>0.21212054252624499</v>
      </c>
      <c r="H60" s="17">
        <v>6.6969745254516599</v>
      </c>
      <c r="I60" s="17">
        <v>1.8746376132964999</v>
      </c>
      <c r="J60" s="17">
        <v>16.3095948791503</v>
      </c>
      <c r="K60" s="17">
        <v>1.57876373291015</v>
      </c>
      <c r="L60" s="17">
        <v>1.2424161529541</v>
      </c>
      <c r="M60" s="17">
        <v>4.7538373565673799</v>
      </c>
      <c r="N60" s="17">
        <v>3.9488892650604202</v>
      </c>
      <c r="O60" s="17">
        <v>40.640516052245999</v>
      </c>
      <c r="P60" s="17">
        <v>7.7351787185668899</v>
      </c>
      <c r="Q60" s="17">
        <v>3.05290175437927</v>
      </c>
      <c r="R60" s="18">
        <v>13.808635482788</v>
      </c>
    </row>
    <row r="61" spans="1:20" x14ac:dyDescent="0.3">
      <c r="A61" s="8" t="s">
        <v>12</v>
      </c>
      <c r="B61" s="9"/>
      <c r="C61" s="20"/>
      <c r="D61" s="22">
        <f>SUM(D60:R60)</f>
        <v>117.1453279495236</v>
      </c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6"/>
      <c r="T61" s="1" t="s">
        <v>26</v>
      </c>
    </row>
    <row r="62" spans="1:20" x14ac:dyDescent="0.3">
      <c r="A62" s="8" t="s">
        <v>13</v>
      </c>
      <c r="B62" s="9"/>
      <c r="C62" s="20"/>
      <c r="D62" s="25">
        <v>117.14532794952299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8"/>
    </row>
    <row r="63" spans="1:20" x14ac:dyDescent="0.3">
      <c r="A63" s="8" t="s">
        <v>14</v>
      </c>
      <c r="B63" s="9"/>
      <c r="C63" s="20"/>
      <c r="D63" s="29">
        <f>D59/$D$61</f>
        <v>0.12080067935869863</v>
      </c>
      <c r="E63" s="12">
        <f t="shared" ref="E63:R63" si="26">E59/$D$61</f>
        <v>9.45372145338301E-3</v>
      </c>
      <c r="F63" s="12">
        <f t="shared" si="26"/>
        <v>2.7459225701139864E-4</v>
      </c>
      <c r="G63" s="12">
        <f t="shared" si="26"/>
        <v>1.8107465633746818E-3</v>
      </c>
      <c r="H63" s="12">
        <f t="shared" si="26"/>
        <v>5.7168084440257304E-2</v>
      </c>
      <c r="I63" s="12">
        <f t="shared" si="26"/>
        <v>1.6002665857982462E-2</v>
      </c>
      <c r="J63" s="12">
        <f t="shared" si="26"/>
        <v>0.13922531342460018</v>
      </c>
      <c r="K63" s="12">
        <f t="shared" si="26"/>
        <v>1.3476969398901426E-2</v>
      </c>
      <c r="L63" s="12">
        <f t="shared" si="26"/>
        <v>1.0605758007996187E-2</v>
      </c>
      <c r="M63" s="12">
        <f t="shared" si="26"/>
        <v>4.0580679427935577E-2</v>
      </c>
      <c r="N63" s="12">
        <f t="shared" si="26"/>
        <v>3.3709320457931749E-2</v>
      </c>
      <c r="O63" s="12">
        <f t="shared" si="26"/>
        <v>0.34692391673965406</v>
      </c>
      <c r="P63" s="12">
        <f t="shared" si="26"/>
        <v>6.6030614582708647E-2</v>
      </c>
      <c r="Q63" s="12">
        <f t="shared" si="26"/>
        <v>2.6060808855436862E-2</v>
      </c>
      <c r="R63" s="13">
        <f t="shared" si="26"/>
        <v>0.11787611372730088</v>
      </c>
    </row>
    <row r="64" spans="1:20" x14ac:dyDescent="0.3">
      <c r="A64" s="8" t="s">
        <v>15</v>
      </c>
      <c r="B64" s="9"/>
      <c r="C64" s="20"/>
      <c r="D64" s="29">
        <v>0.12080068065249699</v>
      </c>
      <c r="E64" s="12">
        <v>9.4537215921308305E-3</v>
      </c>
      <c r="F64" s="12">
        <v>2.7459230661257901E-4</v>
      </c>
      <c r="G64" s="12">
        <v>1.81074692639594E-3</v>
      </c>
      <c r="H64" s="12">
        <v>5.7168088925725398E-2</v>
      </c>
      <c r="I64" s="12">
        <v>1.6002666483671098E-2</v>
      </c>
      <c r="J64" s="12">
        <v>0.139225312392978</v>
      </c>
      <c r="K64" s="12">
        <v>1.3476967118914201E-2</v>
      </c>
      <c r="L64" s="12">
        <v>1.0605767850079601E-2</v>
      </c>
      <c r="M64" s="12">
        <v>4.0580682471739099E-2</v>
      </c>
      <c r="N64" s="12">
        <v>3.3709319306032701E-2</v>
      </c>
      <c r="O64" s="12">
        <v>0.34692391718564602</v>
      </c>
      <c r="P64" s="12">
        <v>6.6030620716686694E-2</v>
      </c>
      <c r="Q64" s="12">
        <v>2.6060806758718701E-2</v>
      </c>
      <c r="R64" s="13">
        <v>0.11787610931216901</v>
      </c>
    </row>
    <row r="65" spans="1:20" x14ac:dyDescent="0.3">
      <c r="A65" s="8" t="s">
        <v>4</v>
      </c>
      <c r="B65" s="9"/>
      <c r="C65" s="20"/>
      <c r="D65" s="29"/>
      <c r="E65" s="12"/>
      <c r="F65" s="12"/>
      <c r="G65" s="12"/>
      <c r="H65" s="14">
        <v>4</v>
      </c>
      <c r="I65" s="12"/>
      <c r="J65" s="12"/>
      <c r="K65" s="12"/>
      <c r="L65" s="12"/>
      <c r="M65" s="12"/>
      <c r="N65" s="12"/>
      <c r="O65" s="14">
        <v>2</v>
      </c>
      <c r="P65" s="14">
        <v>1</v>
      </c>
      <c r="Q65" s="12"/>
      <c r="R65" s="34">
        <v>3</v>
      </c>
    </row>
    <row r="66" spans="1:20" x14ac:dyDescent="0.3">
      <c r="A66" s="8" t="s">
        <v>6</v>
      </c>
      <c r="B66" s="9"/>
      <c r="C66" s="20"/>
      <c r="D66" s="29"/>
      <c r="E66" s="12"/>
      <c r="F66" s="12"/>
      <c r="G66" s="12"/>
      <c r="H66" s="12">
        <v>28.456707000000002</v>
      </c>
      <c r="I66" s="12"/>
      <c r="J66" s="12"/>
      <c r="K66" s="12"/>
      <c r="L66" s="12"/>
      <c r="M66" s="12"/>
      <c r="N66" s="12"/>
      <c r="O66" s="12">
        <v>18.125737999999998</v>
      </c>
      <c r="P66" s="12">
        <v>27.625260000000001</v>
      </c>
      <c r="Q66" s="12"/>
      <c r="R66" s="13">
        <v>20.64425</v>
      </c>
    </row>
    <row r="67" spans="1:20" x14ac:dyDescent="0.3">
      <c r="A67" s="8" t="s">
        <v>7</v>
      </c>
      <c r="B67" s="9"/>
      <c r="C67" s="20"/>
      <c r="D67" s="29"/>
      <c r="E67" s="12"/>
      <c r="F67" s="12"/>
      <c r="G67" s="12"/>
      <c r="H67" s="12">
        <v>28.152934999999999</v>
      </c>
      <c r="I67" s="12"/>
      <c r="J67" s="12"/>
      <c r="K67" s="12"/>
      <c r="L67" s="12"/>
      <c r="M67" s="12"/>
      <c r="N67" s="12"/>
      <c r="O67" s="12">
        <v>-5.9769259999999997</v>
      </c>
      <c r="P67" s="12">
        <v>51.439205000000001</v>
      </c>
      <c r="Q67" s="12"/>
      <c r="R67" s="13">
        <v>19.853297999999999</v>
      </c>
    </row>
    <row r="68" spans="1:20" x14ac:dyDescent="0.3">
      <c r="A68" s="8" t="s">
        <v>8</v>
      </c>
      <c r="B68" s="9"/>
      <c r="C68" s="20"/>
      <c r="D68" s="29"/>
      <c r="E68" s="12"/>
      <c r="F68" s="12"/>
      <c r="G68" s="12"/>
      <c r="H68" s="12">
        <f t="shared" ref="H68" si="27">ABS(H66-H67)</f>
        <v>0.30377200000000215</v>
      </c>
      <c r="I68" s="12"/>
      <c r="J68" s="12"/>
      <c r="K68" s="12"/>
      <c r="L68" s="12"/>
      <c r="M68" s="12"/>
      <c r="N68" s="12"/>
      <c r="O68" s="12">
        <f t="shared" ref="O68:P68" si="28">ABS(O66-O67)</f>
        <v>24.102663999999997</v>
      </c>
      <c r="P68" s="12">
        <f t="shared" si="28"/>
        <v>23.813945</v>
      </c>
      <c r="Q68" s="12"/>
      <c r="R68" s="13">
        <f t="shared" ref="R68" si="29">ABS(R66-R67)</f>
        <v>0.79095200000000077</v>
      </c>
    </row>
    <row r="69" spans="1:20" x14ac:dyDescent="0.3">
      <c r="A69" s="8" t="s">
        <v>9</v>
      </c>
      <c r="B69" s="9"/>
      <c r="C69" s="20"/>
      <c r="D69" s="29">
        <f>D59</f>
        <v>14.151235199999999</v>
      </c>
      <c r="E69" s="12">
        <f t="shared" ref="E69:R69" si="30">E59</f>
        <v>1.1074592999999997</v>
      </c>
      <c r="F69" s="12">
        <f t="shared" si="30"/>
        <v>3.2167200000000166E-2</v>
      </c>
      <c r="G69" s="12">
        <f t="shared" si="30"/>
        <v>0.21212049999999993</v>
      </c>
      <c r="H69" s="12">
        <f>(H68+0.01)^$W$6</f>
        <v>0.31377200000000216</v>
      </c>
      <c r="I69" s="12">
        <f t="shared" si="30"/>
        <v>1.8746375399999999</v>
      </c>
      <c r="J69" s="12">
        <f t="shared" si="30"/>
        <v>16.309594999999998</v>
      </c>
      <c r="K69" s="12">
        <f t="shared" si="30"/>
        <v>1.5787640000000016</v>
      </c>
      <c r="L69" s="12">
        <f t="shared" si="30"/>
        <v>1.2424149999999996</v>
      </c>
      <c r="M69" s="12">
        <f t="shared" si="30"/>
        <v>4.753836999999999</v>
      </c>
      <c r="N69" s="12">
        <f t="shared" si="30"/>
        <v>3.9488894000000001</v>
      </c>
      <c r="O69" s="12">
        <f>(O68+0.01)^$W$6</f>
        <v>24.112663999999999</v>
      </c>
      <c r="P69" s="12">
        <f>(P68+0.01)^$W$6</f>
        <v>23.823945000000002</v>
      </c>
      <c r="Q69" s="12">
        <f t="shared" si="30"/>
        <v>3.052902</v>
      </c>
      <c r="R69" s="13">
        <f>(R68+0.01)^$W$6</f>
        <v>0.80095200000000077</v>
      </c>
    </row>
    <row r="70" spans="1:20" ht="17.25" thickBot="1" x14ac:dyDescent="0.35">
      <c r="A70" s="15" t="s">
        <v>10</v>
      </c>
      <c r="B70" s="16"/>
      <c r="C70" s="21"/>
      <c r="D70" s="31">
        <v>14.1512353515625</v>
      </c>
      <c r="E70" s="17">
        <v>1.1074593162536599</v>
      </c>
      <c r="F70" s="17">
        <v>3.2167205810546801E-2</v>
      </c>
      <c r="G70" s="17">
        <v>0.21212054252624499</v>
      </c>
      <c r="H70" s="17">
        <v>0.31377197265625001</v>
      </c>
      <c r="I70" s="17">
        <v>1.8746376132964999</v>
      </c>
      <c r="J70" s="17">
        <v>16.3095948791503</v>
      </c>
      <c r="K70" s="17">
        <v>1.57876373291015</v>
      </c>
      <c r="L70" s="17">
        <v>1.2424161529541</v>
      </c>
      <c r="M70" s="17">
        <v>4.7538373565673799</v>
      </c>
      <c r="N70" s="17">
        <v>3.9488892650604202</v>
      </c>
      <c r="O70" s="17">
        <v>24.1126649475097</v>
      </c>
      <c r="P70" s="17">
        <v>23.823945770263599</v>
      </c>
      <c r="Q70" s="17">
        <v>3.05290175437927</v>
      </c>
      <c r="R70" s="18">
        <v>0.80095268249511697</v>
      </c>
    </row>
    <row r="71" spans="1:20" x14ac:dyDescent="0.3">
      <c r="A71" s="8" t="s">
        <v>12</v>
      </c>
      <c r="B71" s="9"/>
      <c r="C71" s="20"/>
      <c r="D71" s="22">
        <f>SUM(D70:R70)</f>
        <v>97.315358543395732</v>
      </c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6"/>
      <c r="T71" s="1" t="s">
        <v>27</v>
      </c>
    </row>
    <row r="72" spans="1:20" x14ac:dyDescent="0.3">
      <c r="A72" s="8" t="s">
        <v>13</v>
      </c>
      <c r="B72" s="9"/>
      <c r="C72" s="20"/>
      <c r="D72" s="25">
        <v>97.315358543396002</v>
      </c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8"/>
    </row>
    <row r="73" spans="1:20" x14ac:dyDescent="0.3">
      <c r="A73" s="8" t="s">
        <v>14</v>
      </c>
      <c r="B73" s="9"/>
      <c r="C73" s="20"/>
      <c r="D73" s="29">
        <f>D69/$D$71</f>
        <v>0.14541625712337641</v>
      </c>
      <c r="E73" s="12">
        <f t="shared" ref="E73:R73" si="31">E69/$D$71</f>
        <v>1.1380108099855088E-2</v>
      </c>
      <c r="F73" s="12">
        <f t="shared" si="31"/>
        <v>3.3054597425807028E-4</v>
      </c>
      <c r="G73" s="12">
        <f t="shared" si="31"/>
        <v>2.179722740325817E-3</v>
      </c>
      <c r="H73" s="12">
        <f t="shared" si="31"/>
        <v>3.2242803674209569E-3</v>
      </c>
      <c r="I73" s="12">
        <f t="shared" si="31"/>
        <v>1.9263532170659833E-2</v>
      </c>
      <c r="J73" s="12">
        <f t="shared" si="31"/>
        <v>0.16759528243146818</v>
      </c>
      <c r="K73" s="12">
        <f t="shared" si="31"/>
        <v>1.6223174056292308E-2</v>
      </c>
      <c r="L73" s="12">
        <f t="shared" si="31"/>
        <v>1.2766895365709113E-2</v>
      </c>
      <c r="M73" s="12">
        <f t="shared" si="31"/>
        <v>4.8849812312823426E-2</v>
      </c>
      <c r="N73" s="12">
        <f t="shared" si="31"/>
        <v>4.0578275198349868E-2</v>
      </c>
      <c r="O73" s="12">
        <f t="shared" si="31"/>
        <v>0.24777860720974959</v>
      </c>
      <c r="P73" s="12">
        <f t="shared" si="31"/>
        <v>0.24481176822028783</v>
      </c>
      <c r="Q73" s="12">
        <f t="shared" si="31"/>
        <v>3.1371224909361277E-2</v>
      </c>
      <c r="R73" s="13">
        <f t="shared" si="31"/>
        <v>8.230478847209231E-3</v>
      </c>
    </row>
    <row r="74" spans="1:20" x14ac:dyDescent="0.3">
      <c r="A74" s="8" t="s">
        <v>15</v>
      </c>
      <c r="B74" s="9"/>
      <c r="C74" s="20"/>
      <c r="D74" s="29">
        <v>0.14541625868081201</v>
      </c>
      <c r="E74" s="12">
        <v>1.1380108266875501E-2</v>
      </c>
      <c r="F74" s="12">
        <v>3.3054603396649301E-4</v>
      </c>
      <c r="G74" s="12">
        <v>2.17972317731998E-3</v>
      </c>
      <c r="H74" s="12">
        <v>3.2242800864400898E-3</v>
      </c>
      <c r="I74" s="12">
        <v>1.9263532923845101E-2</v>
      </c>
      <c r="J74" s="12">
        <v>0.16759528118963199</v>
      </c>
      <c r="K74" s="12">
        <v>1.6223171311711599E-2</v>
      </c>
      <c r="L74" s="12">
        <v>1.27669072133158E-2</v>
      </c>
      <c r="M74" s="12">
        <v>4.88498159768634E-2</v>
      </c>
      <c r="N74" s="12">
        <v>4.0578273811728099E-2</v>
      </c>
      <c r="O74" s="12">
        <v>0.24777861694623601</v>
      </c>
      <c r="P74" s="12">
        <v>0.24481177613541599</v>
      </c>
      <c r="Q74" s="12">
        <v>3.1371222385394401E-2</v>
      </c>
      <c r="R74" s="13">
        <v>8.2304858604404802E-3</v>
      </c>
    </row>
    <row r="75" spans="1:20" x14ac:dyDescent="0.3">
      <c r="A75" s="8" t="s">
        <v>4</v>
      </c>
      <c r="B75" s="9"/>
      <c r="C75" s="20"/>
      <c r="D75" s="29"/>
      <c r="E75" s="12"/>
      <c r="F75" s="12"/>
      <c r="G75" s="12"/>
      <c r="H75" s="12"/>
      <c r="I75" s="12"/>
      <c r="J75" s="12"/>
      <c r="K75" s="12"/>
      <c r="L75" s="12"/>
      <c r="M75" s="14">
        <v>1</v>
      </c>
      <c r="N75" s="12"/>
      <c r="O75" s="14">
        <v>2</v>
      </c>
      <c r="P75" s="14">
        <v>3</v>
      </c>
      <c r="Q75" s="14">
        <v>4</v>
      </c>
      <c r="R75" s="13"/>
    </row>
    <row r="76" spans="1:20" x14ac:dyDescent="0.3">
      <c r="A76" s="8" t="s">
        <v>6</v>
      </c>
      <c r="B76" s="9"/>
      <c r="C76" s="20"/>
      <c r="D76" s="29"/>
      <c r="E76" s="12"/>
      <c r="F76" s="12"/>
      <c r="G76" s="12"/>
      <c r="H76" s="12"/>
      <c r="I76" s="12"/>
      <c r="J76" s="12"/>
      <c r="K76" s="12"/>
      <c r="L76" s="12"/>
      <c r="M76" s="12">
        <v>19.602795</v>
      </c>
      <c r="N76" s="12"/>
      <c r="O76" s="12">
        <v>16.834023999999999</v>
      </c>
      <c r="P76" s="12">
        <v>17.047173000000001</v>
      </c>
      <c r="Q76" s="12">
        <v>16.334316000000001</v>
      </c>
      <c r="R76" s="13"/>
    </row>
    <row r="77" spans="1:20" x14ac:dyDescent="0.3">
      <c r="A77" s="8" t="s">
        <v>7</v>
      </c>
      <c r="B77" s="9"/>
      <c r="C77" s="20"/>
      <c r="D77" s="29"/>
      <c r="E77" s="12"/>
      <c r="F77" s="12"/>
      <c r="G77" s="12"/>
      <c r="H77" s="12"/>
      <c r="I77" s="12"/>
      <c r="J77" s="12"/>
      <c r="K77" s="12"/>
      <c r="L77" s="12"/>
      <c r="M77" s="12">
        <v>17.585896999999999</v>
      </c>
      <c r="N77" s="12"/>
      <c r="O77" s="12">
        <v>18.724343999999999</v>
      </c>
      <c r="P77" s="12">
        <v>-5.1083470000000002</v>
      </c>
      <c r="Q77" s="12">
        <v>18.597597</v>
      </c>
      <c r="R77" s="13"/>
    </row>
    <row r="78" spans="1:20" x14ac:dyDescent="0.3">
      <c r="A78" s="8" t="s">
        <v>8</v>
      </c>
      <c r="B78" s="9"/>
      <c r="C78" s="20"/>
      <c r="D78" s="29"/>
      <c r="E78" s="12"/>
      <c r="F78" s="12"/>
      <c r="G78" s="12"/>
      <c r="H78" s="12"/>
      <c r="I78" s="12"/>
      <c r="J78" s="12"/>
      <c r="K78" s="12"/>
      <c r="L78" s="12"/>
      <c r="M78" s="12">
        <f t="shared" ref="M78" si="32">ABS(M76-M77)</f>
        <v>2.0168980000000012</v>
      </c>
      <c r="N78" s="12"/>
      <c r="O78" s="12">
        <f t="shared" ref="O78:Q78" si="33">ABS(O76-O77)</f>
        <v>1.8903199999999991</v>
      </c>
      <c r="P78" s="12">
        <f t="shared" si="33"/>
        <v>22.155520000000003</v>
      </c>
      <c r="Q78" s="12">
        <f t="shared" si="33"/>
        <v>2.2632809999999992</v>
      </c>
      <c r="R78" s="13"/>
    </row>
    <row r="79" spans="1:20" x14ac:dyDescent="0.3">
      <c r="A79" s="8" t="s">
        <v>9</v>
      </c>
      <c r="B79" s="9"/>
      <c r="C79" s="20"/>
      <c r="D79" s="29">
        <f>D69</f>
        <v>14.151235199999999</v>
      </c>
      <c r="E79" s="12">
        <f t="shared" ref="E79:R79" si="34">E69</f>
        <v>1.1074592999999997</v>
      </c>
      <c r="F79" s="12">
        <f t="shared" si="34"/>
        <v>3.2167200000000166E-2</v>
      </c>
      <c r="G79" s="12">
        <f t="shared" si="34"/>
        <v>0.21212049999999993</v>
      </c>
      <c r="H79" s="12">
        <f t="shared" si="34"/>
        <v>0.31377200000000216</v>
      </c>
      <c r="I79" s="12">
        <f t="shared" si="34"/>
        <v>1.8746375399999999</v>
      </c>
      <c r="J79" s="12">
        <f t="shared" si="34"/>
        <v>16.309594999999998</v>
      </c>
      <c r="K79" s="12">
        <f t="shared" si="34"/>
        <v>1.5787640000000016</v>
      </c>
      <c r="L79" s="12">
        <f t="shared" si="34"/>
        <v>1.2424149999999996</v>
      </c>
      <c r="M79" s="12">
        <f>(M78+0.01)^$W$6</f>
        <v>2.026898000000001</v>
      </c>
      <c r="N79" s="12">
        <f t="shared" si="34"/>
        <v>3.9488894000000001</v>
      </c>
      <c r="O79" s="12">
        <f>(O78+0.01)^$W$6</f>
        <v>1.9003199999999991</v>
      </c>
      <c r="P79" s="12">
        <f>(P78+0.01)^$W$6</f>
        <v>22.165520000000004</v>
      </c>
      <c r="Q79" s="12">
        <f>(Q78+0.01)^$W$6</f>
        <v>2.273280999999999</v>
      </c>
      <c r="R79" s="13">
        <f t="shared" si="34"/>
        <v>0.80095200000000077</v>
      </c>
    </row>
    <row r="80" spans="1:20" ht="17.25" thickBot="1" x14ac:dyDescent="0.35">
      <c r="A80" s="15" t="s">
        <v>10</v>
      </c>
      <c r="B80" s="16"/>
      <c r="C80" s="21"/>
      <c r="D80" s="31">
        <v>14.1512353515625</v>
      </c>
      <c r="E80" s="17">
        <v>1.1074593162536599</v>
      </c>
      <c r="F80" s="17">
        <v>3.2167205810546801E-2</v>
      </c>
      <c r="G80" s="17">
        <v>0.21212054252624499</v>
      </c>
      <c r="H80" s="17">
        <v>0.31377197265625001</v>
      </c>
      <c r="I80" s="17">
        <v>1.8746376132964999</v>
      </c>
      <c r="J80" s="17">
        <v>16.3095948791503</v>
      </c>
      <c r="K80" s="17">
        <v>1.57876373291015</v>
      </c>
      <c r="L80" s="17">
        <v>1.2424161529541</v>
      </c>
      <c r="M80" s="17">
        <v>2.02689720153808</v>
      </c>
      <c r="N80" s="17">
        <v>3.9488892650604202</v>
      </c>
      <c r="O80" s="17">
        <v>1.90031982421875</v>
      </c>
      <c r="P80" s="17">
        <v>22.165519485473599</v>
      </c>
      <c r="Q80" s="17">
        <v>2.2732808685302701</v>
      </c>
      <c r="R80" s="18">
        <v>0.80095268249511697</v>
      </c>
    </row>
    <row r="81" spans="1:33" ht="17.25" thickBot="1" x14ac:dyDescent="0.35">
      <c r="A81" s="41" t="s">
        <v>28</v>
      </c>
      <c r="B81" s="42"/>
      <c r="C81" s="43"/>
      <c r="D81" s="38">
        <v>2</v>
      </c>
      <c r="E81" s="38">
        <v>1</v>
      </c>
      <c r="F81" s="38">
        <v>1</v>
      </c>
      <c r="G81" s="38">
        <v>1</v>
      </c>
      <c r="H81" s="38">
        <v>3</v>
      </c>
      <c r="I81" s="38">
        <v>1</v>
      </c>
      <c r="J81" s="38">
        <v>2</v>
      </c>
      <c r="K81" s="38">
        <v>1</v>
      </c>
      <c r="L81" s="38">
        <v>2</v>
      </c>
      <c r="M81" s="38">
        <v>4</v>
      </c>
      <c r="N81" s="38">
        <v>1</v>
      </c>
      <c r="O81" s="38">
        <v>4</v>
      </c>
      <c r="P81" s="38">
        <v>4</v>
      </c>
      <c r="Q81" s="38">
        <v>2</v>
      </c>
      <c r="R81" s="39">
        <v>3</v>
      </c>
      <c r="S81" s="1">
        <f>SUM(D81:R81)</f>
        <v>32</v>
      </c>
      <c r="T81" s="40" t="s">
        <v>29</v>
      </c>
      <c r="U81" s="1" t="s">
        <v>30</v>
      </c>
    </row>
    <row r="82" spans="1:33" x14ac:dyDescent="0.3">
      <c r="A82" s="4" t="s">
        <v>10</v>
      </c>
      <c r="B82" s="5"/>
      <c r="C82" s="19"/>
      <c r="D82" s="12">
        <v>14.1512353515625</v>
      </c>
      <c r="E82" s="12">
        <v>1.1074593162536599</v>
      </c>
      <c r="F82" s="12">
        <v>3.2167205810546801E-2</v>
      </c>
      <c r="G82" s="12">
        <v>0.21212054252624499</v>
      </c>
      <c r="H82" s="12">
        <v>0.31377197265625001</v>
      </c>
      <c r="I82" s="12">
        <v>1.8746376132964999</v>
      </c>
      <c r="J82" s="12">
        <v>16.3095948791503</v>
      </c>
      <c r="K82" s="12">
        <v>1.57876373291015</v>
      </c>
      <c r="L82" s="12">
        <v>1.2424161529541</v>
      </c>
      <c r="M82" s="12">
        <v>2.02689720153808</v>
      </c>
      <c r="N82" s="12">
        <v>3.9488892650604202</v>
      </c>
      <c r="O82" s="12">
        <v>1.90031982421875</v>
      </c>
      <c r="P82" s="12">
        <v>22.165519485473599</v>
      </c>
      <c r="Q82" s="12">
        <v>2.2732808685302701</v>
      </c>
      <c r="R82" s="12">
        <v>0.80095268249511697</v>
      </c>
      <c r="S82" s="1">
        <v>1000.01</v>
      </c>
      <c r="T82" s="40">
        <v>1000.01</v>
      </c>
      <c r="U82" s="1">
        <v>1000.01</v>
      </c>
      <c r="V82" s="1">
        <v>1000.01</v>
      </c>
      <c r="W82" s="1">
        <v>1000.01</v>
      </c>
      <c r="X82" s="1">
        <v>1000.01</v>
      </c>
      <c r="Y82" s="1">
        <v>1000.01</v>
      </c>
      <c r="Z82" s="1">
        <v>1000.01</v>
      </c>
      <c r="AA82" s="1">
        <v>1000.01</v>
      </c>
      <c r="AB82" s="1">
        <v>1000.01</v>
      </c>
      <c r="AC82" s="1">
        <v>1000.01</v>
      </c>
      <c r="AD82" s="1">
        <v>1000.01</v>
      </c>
      <c r="AE82" s="1">
        <v>1000.01</v>
      </c>
      <c r="AF82" s="1">
        <v>1000.01</v>
      </c>
      <c r="AG82" s="1">
        <v>1000.01</v>
      </c>
    </row>
    <row r="83" spans="1:33" x14ac:dyDescent="0.3">
      <c r="A83" s="8" t="s">
        <v>12</v>
      </c>
      <c r="B83" s="9"/>
      <c r="C83" s="20"/>
      <c r="D83" s="24">
        <f>SUM(D82:AG82)</f>
        <v>15070.08802609444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3">
      <c r="A84" s="8" t="s">
        <v>13</v>
      </c>
      <c r="B84" s="9"/>
      <c r="C84" s="20"/>
      <c r="D84" s="24">
        <v>15070.0880260944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3">
      <c r="A85" s="8" t="s">
        <v>14</v>
      </c>
      <c r="B85" s="9"/>
      <c r="C85" s="20"/>
      <c r="D85" s="1">
        <f>D82/$D$83</f>
        <v>9.39028048612529E-4</v>
      </c>
      <c r="E85" s="1">
        <f t="shared" ref="E85:AG85" si="35">E82/$D$83</f>
        <v>7.3487249333650294E-5</v>
      </c>
      <c r="F85" s="1">
        <f t="shared" si="35"/>
        <v>2.1345068293461885E-6</v>
      </c>
      <c r="G85" s="1">
        <f t="shared" si="35"/>
        <v>1.4075600763509149E-5</v>
      </c>
      <c r="H85" s="1">
        <f t="shared" si="35"/>
        <v>2.082084538012928E-5</v>
      </c>
      <c r="I85" s="1">
        <f t="shared" si="35"/>
        <v>1.24394602742233E-4</v>
      </c>
      <c r="J85" s="1">
        <f t="shared" si="35"/>
        <v>1.0822494766393937E-3</v>
      </c>
      <c r="K85" s="1">
        <f t="shared" si="35"/>
        <v>1.0476141414545553E-4</v>
      </c>
      <c r="L85" s="1">
        <f t="shared" si="35"/>
        <v>8.2442527927030577E-5</v>
      </c>
      <c r="M85" s="1">
        <f t="shared" si="35"/>
        <v>1.3449803332458505E-4</v>
      </c>
      <c r="N85" s="1">
        <f t="shared" si="35"/>
        <v>2.6203491699735036E-4</v>
      </c>
      <c r="O85" s="1">
        <f t="shared" si="35"/>
        <v>1.2609878727504927E-4</v>
      </c>
      <c r="P85" s="1">
        <f t="shared" si="35"/>
        <v>1.4708287998778206E-3</v>
      </c>
      <c r="Q85" s="1">
        <f t="shared" si="35"/>
        <v>1.5084721898067193E-4</v>
      </c>
      <c r="R85" s="1">
        <f t="shared" si="35"/>
        <v>5.3148507235540794E-5</v>
      </c>
      <c r="S85" s="1">
        <f t="shared" si="35"/>
        <v>6.6357276630929038E-2</v>
      </c>
      <c r="T85" s="1">
        <f t="shared" si="35"/>
        <v>6.6357276630929038E-2</v>
      </c>
      <c r="U85" s="1">
        <f t="shared" si="35"/>
        <v>6.6357276630929038E-2</v>
      </c>
      <c r="V85" s="1">
        <f t="shared" si="35"/>
        <v>6.6357276630929038E-2</v>
      </c>
      <c r="W85" s="1">
        <f t="shared" si="35"/>
        <v>6.6357276630929038E-2</v>
      </c>
      <c r="X85" s="1">
        <f t="shared" si="35"/>
        <v>6.6357276630929038E-2</v>
      </c>
      <c r="Y85" s="1">
        <f t="shared" si="35"/>
        <v>6.6357276630929038E-2</v>
      </c>
      <c r="Z85" s="1">
        <f t="shared" si="35"/>
        <v>6.6357276630929038E-2</v>
      </c>
      <c r="AA85" s="1">
        <f t="shared" si="35"/>
        <v>6.6357276630929038E-2</v>
      </c>
      <c r="AB85" s="1">
        <f t="shared" si="35"/>
        <v>6.6357276630929038E-2</v>
      </c>
      <c r="AC85" s="1">
        <f t="shared" si="35"/>
        <v>6.6357276630929038E-2</v>
      </c>
      <c r="AD85" s="1">
        <f t="shared" si="35"/>
        <v>6.6357276630929038E-2</v>
      </c>
      <c r="AE85" s="1">
        <f t="shared" si="35"/>
        <v>6.6357276630929038E-2</v>
      </c>
      <c r="AF85" s="1">
        <f t="shared" si="35"/>
        <v>6.6357276630929038E-2</v>
      </c>
      <c r="AG85" s="1">
        <f t="shared" si="35"/>
        <v>6.6357276630929038E-2</v>
      </c>
    </row>
    <row r="86" spans="1:33" x14ac:dyDescent="0.3">
      <c r="A86" s="8" t="s">
        <v>15</v>
      </c>
      <c r="B86" s="9"/>
      <c r="C86" s="20"/>
      <c r="D86" s="1">
        <v>9.39028048612529E-4</v>
      </c>
      <c r="E86" s="32">
        <v>7.3487249333650402E-5</v>
      </c>
      <c r="F86" s="32">
        <v>2.1345068293461902E-6</v>
      </c>
      <c r="G86" s="32">
        <v>1.40756007635091E-5</v>
      </c>
      <c r="H86" s="32">
        <v>2.0820845380129198E-5</v>
      </c>
      <c r="I86" s="1">
        <v>1.24394602742233E-4</v>
      </c>
      <c r="J86" s="1">
        <v>1.08224947663939E-3</v>
      </c>
      <c r="K86" s="1">
        <v>1.04761414145455E-4</v>
      </c>
      <c r="L86" s="32">
        <v>8.2442527927030604E-5</v>
      </c>
      <c r="M86" s="1">
        <v>1.3449803332458499E-4</v>
      </c>
      <c r="N86" s="1">
        <v>2.6203491699734998E-4</v>
      </c>
      <c r="O86" s="1">
        <v>1.26098787275049E-4</v>
      </c>
      <c r="P86" s="1">
        <v>1.47082879987782E-3</v>
      </c>
      <c r="Q86" s="1">
        <v>1.5084721898067199E-4</v>
      </c>
      <c r="R86" s="32">
        <v>5.3148507235540801E-5</v>
      </c>
      <c r="S86" s="1">
        <v>6.6357276630928996E-2</v>
      </c>
      <c r="T86" s="1">
        <v>6.6357276630928996E-2</v>
      </c>
      <c r="U86" s="1">
        <v>6.6357276630928996E-2</v>
      </c>
      <c r="V86" s="1">
        <v>6.6357276630928996E-2</v>
      </c>
      <c r="W86" s="1">
        <v>6.6357276630928996E-2</v>
      </c>
      <c r="X86" s="1">
        <v>6.6357276630928996E-2</v>
      </c>
      <c r="Y86" s="1">
        <v>6.6357276630928996E-2</v>
      </c>
      <c r="Z86" s="1">
        <v>6.6357276630928996E-2</v>
      </c>
      <c r="AA86" s="1">
        <v>6.6357276630928996E-2</v>
      </c>
      <c r="AB86" s="1">
        <v>6.6357276630928996E-2</v>
      </c>
      <c r="AC86" s="1">
        <v>6.6357276630928996E-2</v>
      </c>
      <c r="AD86" s="1">
        <v>6.6357276630928996E-2</v>
      </c>
      <c r="AE86" s="1">
        <v>6.6357276630928996E-2</v>
      </c>
      <c r="AF86" s="1">
        <v>6.6357276630928996E-2</v>
      </c>
      <c r="AG86" s="1">
        <v>6.6357276630928996E-2</v>
      </c>
    </row>
    <row r="87" spans="1:33" x14ac:dyDescent="0.3">
      <c r="A87" s="8" t="s">
        <v>4</v>
      </c>
      <c r="B87" s="9"/>
      <c r="C87" s="20"/>
    </row>
    <row r="88" spans="1:33" x14ac:dyDescent="0.3">
      <c r="A88" s="8" t="s">
        <v>6</v>
      </c>
      <c r="B88" s="9"/>
      <c r="C88" s="20"/>
    </row>
    <row r="89" spans="1:33" x14ac:dyDescent="0.3">
      <c r="A89" s="8" t="s">
        <v>7</v>
      </c>
      <c r="B89" s="9"/>
      <c r="C89" s="20"/>
    </row>
    <row r="90" spans="1:33" x14ac:dyDescent="0.3">
      <c r="A90" s="8" t="s">
        <v>8</v>
      </c>
      <c r="B90" s="9"/>
      <c r="C90" s="20"/>
    </row>
    <row r="91" spans="1:33" x14ac:dyDescent="0.3">
      <c r="A91" s="8" t="s">
        <v>9</v>
      </c>
      <c r="B91" s="9"/>
      <c r="C91" s="20"/>
    </row>
    <row r="92" spans="1:33" ht="17.25" thickBot="1" x14ac:dyDescent="0.35">
      <c r="A92" s="15" t="s">
        <v>10</v>
      </c>
      <c r="B92" s="16"/>
      <c r="C92" s="21"/>
    </row>
  </sheetData>
  <mergeCells count="109">
    <mergeCell ref="A89:C89"/>
    <mergeCell ref="A90:C90"/>
    <mergeCell ref="A91:C91"/>
    <mergeCell ref="A92:C92"/>
    <mergeCell ref="A82:C82"/>
    <mergeCell ref="D83:AG83"/>
    <mergeCell ref="D84:AG84"/>
    <mergeCell ref="A83:C83"/>
    <mergeCell ref="A84:C84"/>
    <mergeCell ref="A85:C85"/>
    <mergeCell ref="A86:C86"/>
    <mergeCell ref="A87:C87"/>
    <mergeCell ref="A88:C88"/>
    <mergeCell ref="A78:C78"/>
    <mergeCell ref="A79:C79"/>
    <mergeCell ref="A80:C80"/>
    <mergeCell ref="D71:R71"/>
    <mergeCell ref="D72:R72"/>
    <mergeCell ref="A81:C81"/>
    <mergeCell ref="A72:C72"/>
    <mergeCell ref="A73:C73"/>
    <mergeCell ref="A74:C74"/>
    <mergeCell ref="A75:C75"/>
    <mergeCell ref="A76:C76"/>
    <mergeCell ref="A77:C77"/>
    <mergeCell ref="A68:C68"/>
    <mergeCell ref="A69:C69"/>
    <mergeCell ref="A70:C70"/>
    <mergeCell ref="D61:R61"/>
    <mergeCell ref="D62:R62"/>
    <mergeCell ref="A71:C71"/>
    <mergeCell ref="A62:C62"/>
    <mergeCell ref="A63:C63"/>
    <mergeCell ref="A64:C64"/>
    <mergeCell ref="A65:C65"/>
    <mergeCell ref="A66:C66"/>
    <mergeCell ref="A67:C67"/>
    <mergeCell ref="A58:C58"/>
    <mergeCell ref="A59:C59"/>
    <mergeCell ref="A60:C60"/>
    <mergeCell ref="D51:R51"/>
    <mergeCell ref="D52:R52"/>
    <mergeCell ref="A61:C61"/>
    <mergeCell ref="A52:C52"/>
    <mergeCell ref="A53:C53"/>
    <mergeCell ref="A54:C54"/>
    <mergeCell ref="A55:C55"/>
    <mergeCell ref="A56:C56"/>
    <mergeCell ref="A57:C57"/>
    <mergeCell ref="A48:C48"/>
    <mergeCell ref="A49:C49"/>
    <mergeCell ref="A50:C50"/>
    <mergeCell ref="D41:R41"/>
    <mergeCell ref="D42:R42"/>
    <mergeCell ref="A51:C51"/>
    <mergeCell ref="A42:C42"/>
    <mergeCell ref="A43:C43"/>
    <mergeCell ref="A44:C44"/>
    <mergeCell ref="A45:C45"/>
    <mergeCell ref="A46:C46"/>
    <mergeCell ref="A47:C47"/>
    <mergeCell ref="A38:C38"/>
    <mergeCell ref="A39:C39"/>
    <mergeCell ref="A40:C40"/>
    <mergeCell ref="D31:R31"/>
    <mergeCell ref="D32:R32"/>
    <mergeCell ref="A41:C41"/>
    <mergeCell ref="A32:C32"/>
    <mergeCell ref="A33:C33"/>
    <mergeCell ref="A34:C34"/>
    <mergeCell ref="A35:C35"/>
    <mergeCell ref="A36:C36"/>
    <mergeCell ref="A37:C37"/>
    <mergeCell ref="A28:C28"/>
    <mergeCell ref="A29:C29"/>
    <mergeCell ref="A30:C30"/>
    <mergeCell ref="D21:R21"/>
    <mergeCell ref="D22:R22"/>
    <mergeCell ref="A31:C31"/>
    <mergeCell ref="A22:C22"/>
    <mergeCell ref="A23:C23"/>
    <mergeCell ref="A24:C24"/>
    <mergeCell ref="A25:C25"/>
    <mergeCell ref="A26:C26"/>
    <mergeCell ref="A27:C27"/>
    <mergeCell ref="A16:C16"/>
    <mergeCell ref="A17:C17"/>
    <mergeCell ref="A18:C18"/>
    <mergeCell ref="A19:C19"/>
    <mergeCell ref="A20:C20"/>
    <mergeCell ref="A21:C21"/>
    <mergeCell ref="D11:R11"/>
    <mergeCell ref="A12:C12"/>
    <mergeCell ref="A13:C13"/>
    <mergeCell ref="A14:C14"/>
    <mergeCell ref="D12:R12"/>
    <mergeCell ref="A15:C15"/>
    <mergeCell ref="A6:C6"/>
    <mergeCell ref="A7:C7"/>
    <mergeCell ref="A8:C8"/>
    <mergeCell ref="A9:C9"/>
    <mergeCell ref="A10:C10"/>
    <mergeCell ref="A11:C11"/>
    <mergeCell ref="A2:C2"/>
    <mergeCell ref="A1:C1"/>
    <mergeCell ref="A3:C3"/>
    <mergeCell ref="D3:R3"/>
    <mergeCell ref="A4:C4"/>
    <mergeCell ref="A5:C5"/>
  </mergeCells>
  <phoneticPr fontId="2" type="noConversion"/>
  <pageMargins left="0.7" right="0.7" top="0.75" bottom="0.75" header="0.3" footer="0.3"/>
  <pageSetup paperSize="9" orientation="portrait" verticalDpi="0" r:id="rId1"/>
  <ignoredErrors>
    <ignoredError sqref="L29:N29 E19 K39:M39 N39 M9 Q19 E29 H49 P49 J59 O59 H69 O69 Q69 M79:N7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KimDoGyun</dc:creator>
  <cp:lastModifiedBy>KimDoGyun</cp:lastModifiedBy>
  <dcterms:created xsi:type="dcterms:W3CDTF">2023-10-10T05:43:14Z</dcterms:created>
  <dcterms:modified xsi:type="dcterms:W3CDTF">2023-10-10T07:24:48Z</dcterms:modified>
</cp:coreProperties>
</file>