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Lab_Meeting\Simulation_2D_15-by-15_DQN\SimulationModelTest\Seed_123456789\2D_15-by-15_DQN_ModularDesign_PER_On_Seed_123456789\"/>
    </mc:Choice>
  </mc:AlternateContent>
  <xr:revisionPtr revIDLastSave="0" documentId="13_ncr:1_{68F18228-5D0B-4EC9-8078-737598FBE607}" xr6:coauthVersionLast="36" xr6:coauthVersionMax="36" xr10:uidLastSave="{00000000-0000-0000-0000-000000000000}"/>
  <bookViews>
    <workbookView xWindow="0" yWindow="0" windowWidth="28800" windowHeight="11520" xr2:uid="{6326AD90-3000-457C-9321-B987C39231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  <c r="H5" i="1"/>
  <c r="H4" i="1"/>
  <c r="H3" i="1"/>
  <c r="K11" i="2" l="1"/>
  <c r="H7" i="2" l="1"/>
  <c r="H6" i="2"/>
  <c r="H5" i="2"/>
  <c r="H4" i="2"/>
  <c r="H3" i="2"/>
  <c r="I3" i="2"/>
  <c r="I4" i="2"/>
  <c r="I5" i="2"/>
  <c r="I6" i="2"/>
  <c r="I7" i="2"/>
  <c r="K7" i="2" l="1"/>
  <c r="K6" i="2"/>
  <c r="K5" i="2"/>
  <c r="K3" i="2"/>
  <c r="K4" i="2"/>
  <c r="M2" i="1"/>
  <c r="K3" i="1" l="1"/>
  <c r="K5" i="1"/>
  <c r="M5" i="1" s="1"/>
  <c r="K4" i="1"/>
  <c r="M4" i="1" s="1"/>
  <c r="M3" i="1" l="1"/>
  <c r="K9" i="1"/>
</calcChain>
</file>

<file path=xl/sharedStrings.xml><?xml version="1.0" encoding="utf-8"?>
<sst xmlns="http://schemas.openxmlformats.org/spreadsheetml/2006/main" count="28" uniqueCount="15">
  <si>
    <t>FOPT</t>
    <phoneticPr fontId="1" type="noConversion"/>
  </si>
  <si>
    <t>FWPT</t>
    <phoneticPr fontId="1" type="noConversion"/>
  </si>
  <si>
    <t>FWIT</t>
    <phoneticPr fontId="1" type="noConversion"/>
  </si>
  <si>
    <t>Price</t>
    <phoneticPr fontId="1" type="noConversion"/>
  </si>
  <si>
    <t>Oil prod</t>
    <phoneticPr fontId="1" type="noConversion"/>
  </si>
  <si>
    <t>water prod</t>
    <phoneticPr fontId="1" type="noConversion"/>
  </si>
  <si>
    <t>water inj</t>
    <phoneticPr fontId="1" type="noConversion"/>
  </si>
  <si>
    <t>TIME</t>
    <phoneticPr fontId="1" type="noConversion"/>
  </si>
  <si>
    <t>NPV (Cal.)</t>
    <phoneticPr fontId="1" type="noConversion"/>
  </si>
  <si>
    <t>NPV (Code)</t>
    <phoneticPr fontId="1" type="noConversion"/>
  </si>
  <si>
    <t>Diff</t>
    <phoneticPr fontId="1" type="noConversion"/>
  </si>
  <si>
    <t>Val. FOPT</t>
    <phoneticPr fontId="1" type="noConversion"/>
  </si>
  <si>
    <t>Val. FWPT</t>
    <phoneticPr fontId="1" type="noConversion"/>
  </si>
  <si>
    <t>Val. FWIT</t>
    <phoneticPr fontId="1" type="noConversion"/>
  </si>
  <si>
    <t>disc.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</si>
</sst>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121E-0D62-437C-AD56-76E03A632F35}">
  <dimension ref="A1:M9"/>
  <sheetViews>
    <sheetView tabSelected="1" workbookViewId="0">
      <selection activeCell="I11" sqref="I11"/>
    </sheetView>
  </sheetViews>
  <sheetFormatPr defaultRowHeight="16.5" x14ac:dyDescent="0.3"/>
  <cols>
    <col min="1" max="1" width="10.875" bestFit="1" customWidth="1"/>
    <col min="8" max="8" width="9.75" bestFit="1" customWidth="1"/>
    <col min="9" max="9" width="10" bestFit="1" customWidth="1"/>
    <col min="10" max="10" width="9.375" bestFit="1" customWidth="1"/>
    <col min="11" max="11" width="10.25" bestFit="1" customWidth="1"/>
    <col min="12" max="12" width="11.75" bestFit="1" customWidth="1"/>
  </cols>
  <sheetData>
    <row r="1" spans="1:13" x14ac:dyDescent="0.3">
      <c r="A1" t="s">
        <v>3</v>
      </c>
      <c r="D1" t="s">
        <v>7</v>
      </c>
      <c r="E1" t="s">
        <v>0</v>
      </c>
      <c r="F1" t="s">
        <v>1</v>
      </c>
      <c r="G1" t="s">
        <v>2</v>
      </c>
      <c r="H1" t="s">
        <v>11</v>
      </c>
      <c r="I1" t="s">
        <v>12</v>
      </c>
      <c r="J1" t="s">
        <v>13</v>
      </c>
      <c r="K1" t="s">
        <v>8</v>
      </c>
      <c r="L1" t="s">
        <v>9</v>
      </c>
      <c r="M1" t="s">
        <v>10</v>
      </c>
    </row>
    <row r="2" spans="1:13" x14ac:dyDescent="0.3">
      <c r="A2" t="s">
        <v>4</v>
      </c>
      <c r="B2">
        <v>60</v>
      </c>
      <c r="D2">
        <v>0</v>
      </c>
      <c r="E2">
        <v>0</v>
      </c>
      <c r="F2">
        <v>0</v>
      </c>
      <c r="G2">
        <v>0</v>
      </c>
      <c r="H2">
        <v>0</v>
      </c>
      <c r="K2">
        <v>0</v>
      </c>
      <c r="L2">
        <v>0</v>
      </c>
      <c r="M2">
        <f>K2-L2</f>
        <v>0</v>
      </c>
    </row>
    <row r="3" spans="1:13" x14ac:dyDescent="0.3">
      <c r="A3" t="s">
        <v>5</v>
      </c>
      <c r="B3">
        <v>-3</v>
      </c>
      <c r="D3">
        <v>90</v>
      </c>
      <c r="E3">
        <v>77210.37</v>
      </c>
      <c r="F3">
        <v>660.78800000000001</v>
      </c>
      <c r="G3">
        <v>0</v>
      </c>
      <c r="H3">
        <f>(E3-E2)*$B$2/((1+$B$6)^(90*1/365))</f>
        <v>4525019.6398863867</v>
      </c>
      <c r="I3">
        <f>(F3-F2)*$B$3/((1+$B$6)^(90*1/365))</f>
        <v>-1936.31935567803</v>
      </c>
      <c r="J3">
        <v>0</v>
      </c>
      <c r="K3">
        <f>SUM(H3:I3)</f>
        <v>4523083.3205307089</v>
      </c>
      <c r="L3">
        <v>981268.31969504105</v>
      </c>
      <c r="M3">
        <f t="shared" ref="M3:M5" si="0">K3-L3</f>
        <v>3541815.0008356678</v>
      </c>
    </row>
    <row r="4" spans="1:13" x14ac:dyDescent="0.3">
      <c r="A4" t="s">
        <v>6</v>
      </c>
      <c r="B4">
        <v>-5</v>
      </c>
      <c r="D4">
        <v>180</v>
      </c>
      <c r="E4">
        <v>175782.39999999999</v>
      </c>
      <c r="F4">
        <v>1517.5229999999999</v>
      </c>
      <c r="G4">
        <v>0</v>
      </c>
      <c r="H4">
        <f>(E4-E3)*$B$2/((1+$B$6)^(90*2/365))</f>
        <v>5642767.0266030915</v>
      </c>
      <c r="I4">
        <f>(F4-F3)*$B$3/((1+$B$6)^(90*2/365))</f>
        <v>-2452.1946076066401</v>
      </c>
      <c r="J4">
        <v>0</v>
      </c>
      <c r="K4">
        <f t="shared" ref="K4:K5" si="1">SUM(H4:I4)</f>
        <v>5640314.8319954844</v>
      </c>
      <c r="L4">
        <v>2912645.6381834201</v>
      </c>
      <c r="M4">
        <f t="shared" si="0"/>
        <v>2727669.1938120644</v>
      </c>
    </row>
    <row r="5" spans="1:13" x14ac:dyDescent="0.3">
      <c r="D5">
        <v>270</v>
      </c>
      <c r="E5">
        <v>302766.5</v>
      </c>
      <c r="F5">
        <v>2689.3649999999998</v>
      </c>
      <c r="G5">
        <v>0</v>
      </c>
      <c r="H5">
        <f>(E5-E4)*$B$2/((1+$B$6)^(90*3/365))</f>
        <v>7100376.0279873591</v>
      </c>
      <c r="I5">
        <f>(F5-F4)*$B$3/((1+$B$6)^(90*3/365))</f>
        <v>-3276.2049915653856</v>
      </c>
      <c r="J5">
        <v>0</v>
      </c>
      <c r="K5">
        <f t="shared" si="1"/>
        <v>7097099.822995794</v>
      </c>
      <c r="L5">
        <v>5878628.8155099601</v>
      </c>
      <c r="M5">
        <f t="shared" si="0"/>
        <v>1218471.007485834</v>
      </c>
    </row>
    <row r="6" spans="1:13" x14ac:dyDescent="0.3">
      <c r="A6" t="s">
        <v>14</v>
      </c>
      <c r="B6">
        <v>0.1</v>
      </c>
    </row>
    <row r="9" spans="1:13" x14ac:dyDescent="0.3">
      <c r="K9">
        <f>SUM(K3:K7)</f>
        <v>17260497.975521985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1D86-FE26-4417-A886-8276ABEBC233}">
  <dimension ref="A1:K11"/>
  <sheetViews>
    <sheetView topLeftCell="D1" workbookViewId="0">
      <selection activeCell="K11" sqref="K11"/>
    </sheetView>
  </sheetViews>
  <sheetFormatPr defaultRowHeight="16.5" x14ac:dyDescent="0.3"/>
  <cols>
    <col min="1" max="1" width="10.875" bestFit="1" customWidth="1"/>
    <col min="5" max="5" width="9.5" bestFit="1" customWidth="1"/>
    <col min="8" max="8" width="9.75" bestFit="1" customWidth="1"/>
    <col min="9" max="9" width="10" bestFit="1" customWidth="1"/>
    <col min="10" max="10" width="9.375" bestFit="1" customWidth="1"/>
    <col min="11" max="11" width="10.25" bestFit="1" customWidth="1"/>
    <col min="12" max="12" width="11.75" bestFit="1" customWidth="1"/>
  </cols>
  <sheetData>
    <row r="1" spans="1:11" x14ac:dyDescent="0.3">
      <c r="A1" t="s">
        <v>3</v>
      </c>
      <c r="D1" t="s">
        <v>7</v>
      </c>
      <c r="E1" t="s">
        <v>0</v>
      </c>
      <c r="F1" t="s">
        <v>1</v>
      </c>
      <c r="G1" t="s">
        <v>2</v>
      </c>
      <c r="H1" t="s">
        <v>11</v>
      </c>
      <c r="I1" t="s">
        <v>12</v>
      </c>
      <c r="J1" t="s">
        <v>13</v>
      </c>
      <c r="K1" t="s">
        <v>8</v>
      </c>
    </row>
    <row r="2" spans="1:11" x14ac:dyDescent="0.3">
      <c r="A2" t="s">
        <v>4</v>
      </c>
      <c r="B2">
        <v>60</v>
      </c>
      <c r="D2">
        <v>0</v>
      </c>
      <c r="E2">
        <v>0</v>
      </c>
      <c r="F2">
        <v>0</v>
      </c>
      <c r="G2">
        <v>0</v>
      </c>
      <c r="H2">
        <v>0</v>
      </c>
      <c r="K2">
        <v>0</v>
      </c>
    </row>
    <row r="3" spans="1:11" x14ac:dyDescent="0.3">
      <c r="A3" t="s">
        <v>5</v>
      </c>
      <c r="B3">
        <v>-3</v>
      </c>
      <c r="D3">
        <v>120</v>
      </c>
      <c r="E3">
        <v>161869.1</v>
      </c>
      <c r="F3">
        <v>1200.433</v>
      </c>
      <c r="G3">
        <v>0</v>
      </c>
      <c r="H3">
        <f>(E3-E2)*$B$2/((1+$B$6)^(120*1/365))</f>
        <v>9412535.9595156126</v>
      </c>
      <c r="I3">
        <f t="shared" ref="I3:I7" si="0">(F3-F2)*$B$3/((1+$B$6)^(120*5/365))</f>
        <v>-3079.0476528104518</v>
      </c>
      <c r="J3">
        <v>0</v>
      </c>
      <c r="K3">
        <f t="shared" ref="K3:K7" si="1">SUM(H3:I3)</f>
        <v>9409456.9118628018</v>
      </c>
    </row>
    <row r="4" spans="1:11" x14ac:dyDescent="0.3">
      <c r="A4" t="s">
        <v>6</v>
      </c>
      <c r="B4">
        <v>-5</v>
      </c>
      <c r="D4">
        <v>240</v>
      </c>
      <c r="E4">
        <v>220955.7</v>
      </c>
      <c r="F4">
        <v>1818.636</v>
      </c>
      <c r="G4">
        <v>0</v>
      </c>
      <c r="H4">
        <f>(E4-E3)*$B$2/((1+$B$6)^(120*2/365))</f>
        <v>3329838.2869202285</v>
      </c>
      <c r="I4">
        <f t="shared" si="0"/>
        <v>-1585.6582550716114</v>
      </c>
      <c r="J4">
        <v>0</v>
      </c>
      <c r="K4">
        <f t="shared" si="1"/>
        <v>3328252.6286651571</v>
      </c>
    </row>
    <row r="5" spans="1:11" x14ac:dyDescent="0.3">
      <c r="D5">
        <v>360</v>
      </c>
      <c r="E5">
        <v>257106.9</v>
      </c>
      <c r="F5">
        <v>2229.2330000000002</v>
      </c>
      <c r="G5">
        <v>0</v>
      </c>
      <c r="H5">
        <f>(E5-E4)*$B$2/((1+$B$6)^(120*3/365))</f>
        <v>1974459.8463189369</v>
      </c>
      <c r="I5">
        <f t="shared" si="0"/>
        <v>-1053.1597591044347</v>
      </c>
      <c r="J5">
        <v>0</v>
      </c>
      <c r="K5">
        <f t="shared" si="1"/>
        <v>1973406.6865598324</v>
      </c>
    </row>
    <row r="6" spans="1:11" x14ac:dyDescent="0.3">
      <c r="A6" t="s">
        <v>14</v>
      </c>
      <c r="B6">
        <v>0.1</v>
      </c>
      <c r="D6">
        <v>480</v>
      </c>
      <c r="E6">
        <v>271049.7</v>
      </c>
      <c r="F6">
        <v>2391.1</v>
      </c>
      <c r="G6">
        <v>0</v>
      </c>
      <c r="H6">
        <f>(E6-E5)*$B$2/((1+$B$6)^(120*4/365))</f>
        <v>738018.13220313133</v>
      </c>
      <c r="I6">
        <f t="shared" si="0"/>
        <v>-415.18036110092658</v>
      </c>
      <c r="J6">
        <v>0</v>
      </c>
      <c r="K6">
        <f t="shared" si="1"/>
        <v>737602.95184203039</v>
      </c>
    </row>
    <row r="7" spans="1:11" x14ac:dyDescent="0.3">
      <c r="D7">
        <v>600</v>
      </c>
      <c r="E7">
        <v>277093.59999999998</v>
      </c>
      <c r="F7">
        <v>2461.665</v>
      </c>
      <c r="G7">
        <v>0</v>
      </c>
      <c r="H7">
        <f>(E7-E6)*$B$2/((1+$B$6)^(120*5/365))</f>
        <v>310045.72698053089</v>
      </c>
      <c r="I7">
        <f t="shared" si="0"/>
        <v>-180.99552213290514</v>
      </c>
      <c r="J7">
        <v>0</v>
      </c>
      <c r="K7">
        <f t="shared" si="1"/>
        <v>309864.73145839799</v>
      </c>
    </row>
    <row r="11" spans="1:11" x14ac:dyDescent="0.3">
      <c r="K11">
        <f>SUM(K3:K7)/(10^6)</f>
        <v>15.758583910388218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KimDoGyun</dc:creator>
  <cp:lastModifiedBy>KimDoGyun</cp:lastModifiedBy>
  <dcterms:created xsi:type="dcterms:W3CDTF">2023-06-21T06:42:25Z</dcterms:created>
  <dcterms:modified xsi:type="dcterms:W3CDTF">2023-10-17T00:01:08Z</dcterms:modified>
</cp:coreProperties>
</file>