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eong-minkim/Downloads/"/>
    </mc:Choice>
  </mc:AlternateContent>
  <xr:revisionPtr revIDLastSave="0" documentId="13_ncr:1_{E406610B-522F-8246-8DBF-14E83333BFCA}" xr6:coauthVersionLast="47" xr6:coauthVersionMax="47" xr10:uidLastSave="{00000000-0000-0000-0000-000000000000}"/>
  <bookViews>
    <workbookView xWindow="160" yWindow="460" windowWidth="28800" windowHeight="16560" activeTab="5" xr2:uid="{00000000-000D-0000-FFFF-FFFF00000000}"/>
  </bookViews>
  <sheets>
    <sheet name="DATA" sheetId="1" r:id="rId1"/>
    <sheet name="PIVOT TABLE_1" sheetId="2" r:id="rId2"/>
    <sheet name="PIVOT TABLE_2" sheetId="3" r:id="rId3"/>
    <sheet name="PIVOT TABLE_3" sheetId="10" r:id="rId4"/>
    <sheet name="BONUS" sheetId="11" r:id="rId5"/>
    <sheet name="BONUS STATISTICAL ANALYSIS" sheetId="13" r:id="rId6"/>
  </sheets>
  <calcPr calcId="191029"/>
  <pivotCaches>
    <pivotCache cacheId="26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13" l="1"/>
  <c r="I6" i="13"/>
  <c r="I5" i="13"/>
  <c r="I4" i="13"/>
  <c r="I3" i="13"/>
  <c r="I2" i="13"/>
  <c r="D6" i="13"/>
  <c r="D7" i="13"/>
  <c r="D5" i="13"/>
  <c r="D4" i="13"/>
  <c r="D3" i="13"/>
  <c r="D2" i="13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G4" i="11"/>
  <c r="H4" i="11"/>
  <c r="G3" i="11"/>
  <c r="H3" i="11"/>
  <c r="F13" i="11"/>
  <c r="F12" i="11"/>
  <c r="F11" i="11"/>
  <c r="F10" i="11"/>
  <c r="F9" i="11"/>
  <c r="F8" i="11"/>
  <c r="F7" i="11"/>
  <c r="F6" i="11"/>
  <c r="F5" i="11"/>
  <c r="F4" i="11"/>
  <c r="F3" i="11"/>
  <c r="F2" i="11"/>
  <c r="G2" i="11"/>
  <c r="H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C13" i="1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C5" i="11"/>
  <c r="D4" i="11"/>
  <c r="C4" i="11"/>
  <c r="D3" i="11"/>
  <c r="C3" i="11"/>
  <c r="D2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2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2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2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<sst xmlns="http://schemas.openxmlformats.org/spreadsheetml/2006/main" count="27707" uniqueCount="8408">
  <si>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</si>
  <si>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</si>
  <si>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</si>
  <si>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</si>
  <si>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</si>
  <si>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</si>
  <si>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</si>
  <si>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</si>
  <si>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</si>
  <si>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</si>
  <si>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</si>
  <si>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</si>
  <si>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</si>
  <si>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</si>
  <si>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</si>
  <si>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</si>
  <si>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</si>
  <si>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</si>
  <si>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</si>
  <si>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</si>
  <si>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</si>
  <si>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</si>
  <si>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</si>
  <si>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</si>
  <si>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</si>
  <si>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</si>
  <si>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</si>
  <si>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</si>
  <si>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</si>
  <si>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</si>
  <si>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</si>
  <si>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</si>
  <si>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</si>
  <si>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</si>
  <si>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</si>
  <si>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</si>
  <si>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</si>
  <si>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</si>
  <si>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</si>
  <si>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</si>
  <si>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</si>
  <si>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</si>
  <si>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</si>
  <si>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</si>
  <si>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</si>
  <si>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</si>
  <si>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</si>
  <si>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</si>
  <si>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</si>
  <si>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</si>
  <si>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</si>
  <si>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</si>
  <si>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</si>
  <si>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</si>
  <si>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</si>
  <si>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</si>
  <si>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</si>
  <si>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</si>
  <si>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</si>
  <si>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</si>
  <si>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</si>
  <si>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</si>
  <si>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</si>
  <si>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</si>
  <si>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</si>
  <si>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</si>
  <si>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</si>
  <si>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</si>
  <si>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</si>
  <si>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</si>
  <si>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</si>
  <si>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</si>
  <si>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</si>
  <si>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</si>
  <si>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</si>
  <si>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</si>
  <si>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</si>
  <si>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</si>
  <si>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</si>
  <si>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</si>
  <si>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</si>
  <si>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</si>
  <si>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</si>
  <si>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</si>
  <si>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</si>
  <si>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</si>
  <si>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</si>
  <si>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</si>
  <si>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</si>
  <si>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</si>
  <si>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</si>
  <si>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</si>
  <si>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</si>
  <si>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</si>
  <si>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</si>
  <si>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</si>
  <si>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</si>
  <si>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</si>
  <si>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</si>
  <si>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</si>
  <si>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</si>
  <si>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</si>
  <si>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</si>
  <si>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</si>
  <si>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</si>
  <si>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</si>
  <si>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</si>
  <si>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</si>
  <si>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</si>
  <si>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</si>
  <si>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</si>
  <si>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</si>
  <si>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</si>
  <si>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</si>
  <si>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</si>
  <si>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</si>
  <si>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</si>
  <si>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</si>
  <si>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</si>
  <si>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</si>
  <si>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</si>
  <si>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</si>
  <si>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</si>
  <si>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</si>
  <si>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</si>
  <si>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</si>
  <si>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</si>
  <si>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</si>
  <si>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</si>
  <si>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</si>
  <si>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</si>
  <si>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</si>
  <si>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</si>
  <si>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</si>
  <si>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</si>
  <si>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</si>
  <si>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</si>
  <si>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</si>
  <si>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</si>
  <si>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</si>
  <si>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</si>
  <si>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</si>
  <si>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</si>
  <si>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</si>
  <si>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</si>
  <si>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</si>
  <si>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</si>
  <si>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</si>
  <si>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</si>
  <si>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</si>
  <si>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</si>
  <si>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</si>
  <si>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</si>
  <si>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</si>
  <si>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</si>
  <si>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</si>
  <si>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</si>
  <si>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</si>
  <si>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</si>
  <si>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</si>
  <si>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</si>
  <si>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</si>
  <si>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</si>
  <si>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</si>
  <si>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</si>
  <si>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</si>
  <si>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</si>
  <si>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</si>
  <si>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</si>
  <si>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</si>
  <si>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</si>
  <si>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</si>
  <si>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</si>
  <si>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</si>
  <si>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</si>
  <si>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</si>
  <si>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</si>
  <si>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</si>
  <si>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</si>
  <si>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</si>
  <si>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</si>
  <si>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</si>
  <si>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</si>
  <si>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</si>
  <si>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</si>
  <si>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</si>
  <si>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</si>
  <si>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</si>
  <si>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</si>
  <si>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</si>
  <si>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</si>
  <si>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</si>
  <si>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</si>
  <si>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</si>
  <si>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</si>
  <si>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</si>
  <si>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</si>
  <si>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</si>
  <si>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</si>
  <si>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</si>
  <si>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</si>
  <si>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</si>
  <si>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</si>
  <si>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</si>
  <si>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</si>
  <si>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</si>
  <si>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</si>
  <si>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</si>
  <si>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</si>
  <si>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</si>
  <si>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</si>
  <si>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</si>
  <si>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</si>
  <si>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</si>
  <si>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</si>
  <si>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</si>
  <si>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</si>
  <si>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</si>
  <si>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</si>
  <si>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</si>
  <si>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</si>
  <si>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</si>
  <si>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</si>
  <si>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</si>
  <si>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</si>
  <si>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</si>
  <si>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</si>
  <si>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</si>
  <si>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</si>
  <si>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</si>
  <si>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</si>
  <si>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</si>
  <si>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</si>
  <si>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</si>
  <si>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</si>
  <si>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</si>
  <si>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</si>
  <si>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</si>
  <si>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</si>
  <si>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</si>
  <si>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</si>
  <si>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</si>
  <si>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</si>
  <si>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</si>
  <si>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</si>
  <si>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</si>
  <si>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</si>
  <si>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</si>
  <si>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</si>
  <si>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</si>
  <si>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</si>
  <si>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</si>
  <si>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</si>
  <si>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</si>
  <si>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</si>
  <si>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</si>
  <si>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</si>
  <si>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</si>
  <si>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</si>
  <si>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</si>
  <si>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</si>
  <si>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</si>
  <si>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</si>
  <si>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</si>
  <si>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</si>
  <si>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</si>
  <si>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</si>
  <si>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</si>
  <si>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</si>
  <si>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</si>
  <si>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</si>
  <si>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</si>
  <si>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</si>
  <si>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</si>
  <si>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</si>
  <si>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</si>
  <si>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</si>
  <si>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</si>
  <si>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</si>
  <si>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</si>
  <si>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</si>
  <si>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</si>
  <si>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</si>
  <si>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</si>
  <si>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</si>
  <si>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</si>
  <si>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</si>
  <si>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</si>
  <si>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</si>
  <si>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</si>
  <si>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</si>
  <si>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</si>
  <si>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</si>
  <si>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</si>
  <si>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</si>
  <si>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</si>
  <si>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</si>
  <si>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</si>
  <si>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</si>
  <si>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</si>
  <si>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</si>
  <si>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</si>
  <si>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</si>
  <si>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</si>
  <si>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</si>
  <si>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</si>
  <si>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</si>
  <si>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</si>
  <si>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</si>
  <si>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</si>
  <si>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</si>
  <si>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</si>
  <si>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</si>
  <si>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</si>
  <si>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</si>
  <si>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</si>
  <si>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</si>
  <si>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</si>
  <si>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</si>
  <si>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</si>
  <si>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</si>
  <si>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</si>
  <si>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</si>
  <si>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</si>
  <si>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</si>
  <si>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</si>
  <si>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</si>
  <si>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</si>
  <si>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</si>
  <si>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</si>
  <si>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</si>
  <si>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</si>
  <si>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</si>
  <si>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</si>
  <si>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</si>
  <si>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</si>
  <si>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</si>
  <si>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</si>
  <si>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</si>
  <si>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</si>
  <si>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</si>
  <si>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</si>
  <si>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</si>
  <si>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</si>
  <si>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</si>
  <si>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</si>
  <si>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</si>
  <si>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</si>
  <si>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</si>
  <si>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</si>
  <si>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</si>
  <si>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</si>
  <si>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</si>
  <si>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</si>
  <si>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</si>
  <si>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</si>
  <si>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</si>
  <si>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</si>
  <si>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</si>
  <si>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</si>
  <si>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</si>
  <si>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</si>
  <si>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</si>
  <si>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</si>
  <si>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</si>
  <si>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</si>
  <si>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</si>
  <si>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</si>
  <si>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</si>
  <si>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</si>
  <si>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</si>
  <si>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</si>
  <si>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</si>
  <si>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</si>
  <si>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</si>
  <si>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</si>
  <si>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</si>
  <si>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</si>
  <si>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</si>
  <si>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</si>
  <si>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</si>
  <si>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</si>
  <si>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</si>
  <si>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</si>
  <si>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</si>
  <si>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</si>
  <si>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</si>
  <si>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</si>
  <si>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</si>
  <si>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</si>
  <si>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</si>
  <si>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</si>
  <si>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</si>
  <si>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</si>
  <si>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</si>
  <si>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</si>
  <si>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</si>
  <si>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</si>
  <si>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</si>
  <si>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</si>
  <si>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</si>
  <si>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</si>
  <si>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</si>
  <si>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</si>
  <si>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</si>
  <si>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</si>
  <si>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</si>
  <si>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</si>
  <si>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</si>
  <si>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</si>
  <si>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</si>
  <si>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</si>
  <si>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</si>
  <si>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</si>
  <si>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</si>
  <si>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</si>
  <si>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</si>
  <si>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</si>
  <si>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</si>
  <si>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</si>
  <si>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</si>
  <si>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</si>
  <si>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</si>
  <si>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</si>
  <si>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</si>
  <si>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</si>
  <si>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</si>
  <si>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</si>
  <si>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</si>
  <si>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</si>
  <si>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</si>
  <si>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</si>
  <si>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</si>
  <si>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</si>
  <si>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</si>
  <si>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</si>
  <si>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</si>
  <si>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</si>
  <si>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</si>
  <si>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</si>
  <si>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</si>
  <si>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</si>
  <si>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</si>
  <si>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</si>
  <si>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</si>
  <si>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</si>
  <si>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</si>
  <si>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</si>
  <si>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</si>
  <si>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</si>
  <si>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</si>
  <si>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</si>
  <si>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</si>
  <si>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</si>
  <si>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</si>
  <si>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</si>
  <si>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</si>
  <si>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</si>
  <si>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</si>
  <si>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</si>
  <si>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</si>
  <si>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</si>
  <si>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</si>
  <si>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</si>
  <si>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</si>
  <si>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</si>
  <si>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</si>
  <si>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</si>
  <si>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</si>
  <si>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</si>
  <si>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</si>
  <si>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</si>
  <si>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</si>
  <si>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</si>
  <si>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</si>
  <si>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</si>
  <si>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</si>
  <si>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</si>
  <si>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</si>
  <si>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</si>
  <si>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</si>
  <si>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</si>
  <si>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</si>
  <si>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</si>
  <si>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</si>
  <si>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</si>
  <si>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</si>
  <si>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</si>
  <si>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</si>
  <si>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</si>
  <si>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</si>
  <si>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</si>
  <si>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</si>
  <si>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</si>
  <si>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</si>
  <si>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</si>
  <si>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</si>
  <si>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</si>
  <si>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</si>
  <si>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</si>
  <si>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</si>
  <si>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</si>
  <si>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</si>
  <si>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</si>
  <si>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</si>
  <si>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</si>
  <si>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</si>
  <si>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</si>
  <si>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</si>
  <si>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</si>
  <si>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</si>
  <si>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</si>
  <si>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</si>
  <si>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</si>
  <si>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</si>
  <si>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</si>
  <si>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</si>
  <si>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</si>
  <si>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</si>
  <si>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</si>
  <si>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</si>
  <si>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</si>
  <si>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</si>
  <si>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</si>
  <si>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</si>
  <si>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</si>
  <si>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</si>
  <si>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</si>
  <si>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</si>
  <si>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</si>
  <si>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</si>
  <si>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</si>
  <si>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</si>
  <si>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</si>
  <si>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</si>
  <si>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</si>
  <si>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</si>
  <si>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</si>
  <si>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</si>
  <si>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</si>
  <si>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</si>
  <si>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</si>
  <si>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</si>
  <si>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</si>
  <si>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</si>
  <si>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</si>
  <si>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</si>
  <si>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</si>
  <si>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</si>
  <si>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</si>
  <si>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</si>
  <si>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</si>
  <si>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</si>
  <si>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</si>
  <si>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</si>
  <si>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</si>
  <si>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</si>
  <si>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</si>
  <si>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</si>
  <si>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</si>
  <si>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</si>
  <si>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</si>
  <si>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</si>
  <si>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</si>
  <si>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</si>
  <si>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</si>
  <si>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</si>
  <si>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</si>
  <si>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</si>
  <si>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</si>
  <si>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</si>
  <si>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</si>
  <si>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</si>
  <si>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</si>
  <si>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</si>
  <si>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</si>
  <si>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</si>
  <si>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</si>
  <si>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</si>
  <si>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</si>
  <si>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</si>
  <si>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</si>
  <si>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</si>
  <si>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</si>
  <si>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</si>
  <si>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</si>
  <si>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</si>
  <si>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</si>
  <si>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</si>
  <si>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</si>
  <si>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</si>
  <si>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</si>
  <si>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</si>
  <si>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</si>
  <si>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</si>
  <si>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</si>
  <si>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</si>
  <si>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</si>
  <si>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</si>
  <si>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</si>
  <si>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</si>
  <si>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</si>
  <si>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</si>
  <si>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</si>
  <si>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</si>
  <si>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</si>
  <si>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</si>
  <si>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</si>
  <si>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</si>
  <si>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</si>
  <si>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</si>
  <si>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</si>
  <si>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</si>
  <si>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</si>
  <si>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</si>
  <si>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</si>
  <si>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</si>
  <si>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</si>
  <si>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</si>
  <si>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</si>
  <si>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</si>
  <si>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</si>
  <si>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</si>
  <si>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</si>
  <si>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</si>
  <si>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</si>
  <si>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</si>
  <si>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</si>
  <si>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</si>
  <si>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</si>
  <si>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</si>
  <si>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</si>
  <si>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</si>
  <si>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</si>
  <si>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</si>
  <si>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</si>
  <si>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</si>
  <si>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</si>
  <si>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</si>
  <si>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</si>
  <si>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</si>
  <si>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</si>
  <si>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</si>
  <si>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</si>
  <si>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</si>
  <si>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</si>
  <si>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</si>
  <si>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</si>
  <si>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</si>
  <si>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</si>
  <si>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</si>
  <si>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</si>
  <si>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</si>
  <si>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</si>
  <si>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</si>
  <si>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</si>
  <si>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</si>
  <si>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</si>
  <si>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</si>
  <si>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</si>
  <si>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</si>
  <si>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</si>
  <si>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</si>
  <si>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</si>
  <si>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</si>
  <si>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</si>
  <si>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</si>
  <si>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</si>
  <si>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</si>
  <si>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</si>
  <si>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</si>
  <si>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</si>
  <si>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</si>
  <si>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</si>
  <si>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</si>
  <si>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</si>
  <si>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</si>
  <si>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</si>
  <si>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</si>
  <si>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</si>
  <si>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</si>
  <si>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</si>
  <si>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</si>
  <si>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</si>
  <si>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</si>
  <si>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</si>
  <si>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</si>
  <si>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</si>
  <si>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</si>
  <si>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</si>
  <si>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</si>
  <si>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</si>
  <si>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</si>
  <si>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</si>
  <si>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</si>
  <si>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</si>
  <si>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</si>
  <si>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</si>
  <si>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</si>
  <si>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</si>
  <si>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</si>
  <si>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</si>
  <si>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</si>
  <si>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</si>
  <si>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</si>
  <si>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</si>
  <si>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</si>
  <si>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</si>
  <si>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</si>
  <si>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</si>
  <si>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</si>
  <si>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</si>
  <si>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</si>
  <si>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</si>
  <si>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</si>
  <si>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</si>
  <si>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</si>
  <si>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</si>
  <si>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</si>
  <si>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</si>
  <si>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</si>
  <si>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</si>
  <si>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</si>
  <si>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</si>
  <si>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</si>
  <si>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</si>
  <si>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</si>
  <si>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</si>
  <si>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</si>
  <si>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</si>
  <si>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</si>
  <si>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</si>
  <si>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</si>
  <si>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</si>
  <si>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</si>
  <si>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</si>
  <si>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</si>
  <si>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</si>
  <si>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</si>
  <si>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</si>
  <si>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</si>
  <si>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</si>
  <si>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</si>
  <si>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</si>
  <si>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</si>
  <si>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</si>
  <si>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</si>
  <si>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</si>
  <si>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</si>
  <si>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</si>
  <si>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</si>
  <si>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</si>
  <si>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</si>
  <si>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</si>
  <si>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</si>
  <si>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</si>
  <si>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</si>
  <si>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</si>
  <si>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</si>
  <si>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</si>
  <si>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</si>
  <si>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</si>
  <si>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</si>
  <si>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</si>
  <si>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</si>
  <si>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</si>
  <si>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</si>
  <si>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</si>
  <si>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</si>
  <si>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</si>
  <si>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</si>
  <si>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</si>
  <si>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</si>
  <si>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</si>
  <si>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</si>
  <si>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</si>
  <si>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</si>
  <si>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</si>
  <si>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</si>
  <si>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</si>
  <si>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</si>
  <si>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</si>
  <si>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</si>
  <si>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</si>
  <si>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</si>
  <si>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</si>
  <si>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</si>
  <si>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</si>
  <si>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</si>
  <si>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</si>
  <si>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</si>
  <si>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</si>
  <si>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</si>
  <si>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</si>
  <si>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</si>
  <si>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</si>
  <si>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</si>
  <si>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</si>
  <si>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</si>
  <si>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</si>
  <si>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</si>
  <si>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</si>
  <si>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</si>
  <si>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</si>
  <si>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</si>
  <si>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</si>
  <si>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</si>
  <si>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</si>
  <si>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</si>
  <si>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</si>
  <si>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</si>
  <si>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</si>
  <si>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</si>
  <si>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</si>
  <si>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</si>
  <si>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</si>
  <si>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</si>
  <si>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</si>
  <si>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</si>
  <si>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</si>
  <si>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</si>
  <si>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</si>
  <si>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</si>
  <si>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</si>
  <si>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</si>
  <si>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</si>
  <si>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</si>
  <si>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</si>
  <si>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</si>
  <si>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</si>
  <si>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</si>
  <si>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</si>
  <si>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</si>
  <si>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</si>
  <si>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</si>
  <si>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</si>
  <si>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</si>
  <si>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</si>
  <si>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</si>
  <si>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</si>
  <si>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</si>
  <si>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</si>
  <si>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</si>
  <si>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</si>
  <si>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</si>
  <si>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</si>
  <si>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</si>
  <si>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</si>
  <si>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</si>
  <si>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</si>
  <si>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</si>
  <si>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</si>
  <si>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</si>
  <si>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</si>
  <si>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</si>
  <si>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</si>
  <si>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</si>
  <si>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</si>
  <si>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</si>
  <si>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</si>
  <si>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</si>
  <si>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</si>
  <si>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</si>
  <si>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</si>
  <si>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</si>
  <si>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</si>
  <si>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</si>
  <si>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</si>
  <si>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</si>
  <si>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</si>
  <si>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</si>
  <si>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</si>
  <si>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</si>
  <si>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</si>
  <si>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</si>
  <si>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</si>
  <si>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</si>
  <si>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</si>
  <si>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</si>
  <si>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</si>
  <si>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</si>
  <si>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</si>
  <si>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</si>
  <si>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</si>
  <si>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</si>
  <si>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</si>
  <si>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</si>
  <si>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</si>
  <si>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</si>
  <si>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</si>
  <si>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</si>
  <si>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</si>
  <si>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</si>
  <si>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</si>
  <si>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</si>
  <si>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</si>
  <si>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</si>
  <si>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</si>
  <si>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</si>
  <si>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</si>
  <si>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</si>
  <si>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</si>
  <si>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</si>
  <si>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</si>
  <si>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</si>
  <si>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</si>
  <si>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</si>
  <si>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</si>
  <si>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</si>
  <si>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</si>
  <si>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</si>
  <si>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</si>
  <si>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</si>
  <si>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</si>
  <si>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</si>
  <si>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</si>
  <si>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</si>
  <si>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</si>
  <si>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</si>
  <si>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</si>
  <si>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</si>
  <si>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</si>
  <si>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</si>
  <si>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</si>
  <si>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</si>
  <si>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</si>
  <si>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</si>
  <si>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</si>
  <si>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</si>
  <si>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</si>
  <si>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</si>
  <si>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</si>
  <si>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</si>
  <si>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</si>
  <si>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</si>
  <si>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</si>
  <si>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</si>
  <si>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</si>
  <si>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</si>
  <si>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</si>
  <si>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</si>
  <si>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</si>
  <si>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</si>
  <si>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</si>
  <si>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</si>
  <si>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</si>
  <si>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</si>
  <si>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</si>
  <si>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</si>
  <si>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</si>
  <si>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</si>
  <si>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</si>
  <si>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</si>
  <si>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</si>
  <si>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</si>
  <si>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</si>
  <si>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</si>
  <si>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</si>
  <si>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</si>
  <si>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</si>
  <si>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</si>
  <si>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</si>
  <si>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</si>
  <si>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</si>
  <si>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</si>
  <si>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</si>
  <si>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</si>
  <si>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</si>
  <si>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</si>
  <si>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</si>
  <si>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</si>
  <si>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</si>
  <si>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</si>
  <si>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</si>
  <si>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</si>
  <si>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</si>
  <si>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</si>
  <si>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</si>
  <si>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</si>
  <si>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</si>
  <si>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</si>
  <si>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</si>
  <si>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</si>
  <si>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</si>
  <si>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</si>
  <si>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</si>
  <si>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</si>
  <si>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</si>
  <si>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</si>
  <si>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</si>
  <si>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</si>
  <si>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</si>
  <si>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</si>
  <si>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</si>
  <si>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</si>
  <si>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</si>
  <si>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</si>
  <si>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</si>
  <si>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</si>
  <si>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</si>
  <si>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</si>
  <si>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</si>
  <si>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</si>
  <si>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</si>
  <si>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</si>
  <si>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</si>
  <si>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</si>
  <si>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</si>
  <si>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</si>
  <si>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</si>
  <si>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</si>
  <si>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</si>
  <si>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</si>
  <si>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</si>
  <si>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</si>
  <si>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</si>
  <si>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</si>
  <si>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</si>
  <si>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</si>
  <si>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</si>
  <si>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</si>
  <si>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</si>
  <si>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</si>
  <si>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</si>
  <si>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</si>
  <si>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</si>
  <si>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</si>
  <si>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</si>
  <si>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</si>
  <si>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</si>
  <si>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</si>
  <si>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</si>
  <si>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</si>
  <si>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</si>
  <si>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</si>
  <si>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</si>
  <si>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</si>
  <si>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</si>
  <si>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</si>
  <si>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</si>
  <si>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</si>
  <si>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</si>
  <si>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</si>
  <si>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</si>
  <si>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</si>
  <si>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</si>
  <si>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</si>
  <si>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</si>
  <si>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</si>
  <si>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</si>
  <si>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</si>
  <si>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</si>
  <si>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</si>
  <si>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</si>
  <si>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</si>
  <si>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</si>
  <si>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</si>
  <si>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</si>
  <si>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</si>
  <si>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</si>
  <si>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</si>
  <si>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</si>
  <si>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</si>
  <si>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</si>
  <si>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</si>
  <si>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</si>
  <si>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</si>
  <si>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</si>
  <si>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</si>
  <si>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</si>
  <si>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</si>
  <si>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</si>
  <si>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</si>
  <si>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</si>
  <si>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</si>
  <si>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</si>
  <si>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</si>
  <si>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</si>
  <si>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</si>
  <si>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</si>
  <si>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</si>
  <si>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</si>
  <si>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</si>
  <si>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</si>
  <si>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</si>
  <si>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</si>
  <si>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</si>
  <si>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</si>
  <si>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</si>
  <si>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</si>
  <si>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</si>
  <si>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</si>
  <si>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</si>
  <si>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</si>
  <si>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</si>
  <si>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</si>
  <si>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</si>
  <si>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</si>
  <si>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</si>
  <si>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</si>
  <si>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</si>
  <si>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</si>
  <si>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</si>
  <si>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</si>
  <si>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</si>
  <si>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</si>
  <si>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</si>
  <si>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</si>
  <si>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</si>
  <si>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</si>
  <si>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</si>
  <si>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</si>
  <si>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</si>
  <si>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</si>
  <si>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</si>
  <si>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</si>
  <si>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</si>
  <si>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</si>
  <si>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</si>
  <si>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</si>
  <si>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</si>
  <si>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</si>
  <si>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</si>
  <si>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</si>
  <si>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</si>
  <si>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</si>
  <si>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</si>
  <si>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</si>
  <si>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</si>
  <si>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</si>
  <si>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</si>
  <si>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</si>
  <si>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</si>
  <si>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</si>
  <si>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</si>
  <si>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</si>
  <si>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</si>
  <si>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</si>
  <si>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</si>
  <si>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</si>
  <si>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</si>
  <si>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</si>
  <si>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</si>
  <si>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</si>
  <si>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</si>
  <si>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</si>
  <si>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</si>
  <si>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</si>
  <si>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</si>
  <si>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</si>
  <si>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</si>
  <si>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</si>
  <si>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</si>
  <si>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</si>
  <si>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</si>
  <si>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</si>
  <si>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</si>
  <si>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</si>
  <si>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</si>
  <si>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</si>
  <si>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</si>
  <si>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</si>
  <si>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</si>
  <si>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</si>
  <si>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</si>
  <si>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</si>
  <si>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</si>
  <si>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</si>
  <si>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</si>
  <si>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</si>
  <si>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</si>
  <si>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</si>
  <si>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</si>
  <si>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</si>
  <si>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</si>
  <si>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</si>
  <si>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</si>
  <si>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</si>
  <si>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</si>
  <si>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</si>
  <si>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</si>
  <si>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</si>
  <si>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</si>
  <si>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</si>
  <si>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</si>
  <si>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</si>
  <si>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</si>
  <si>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</si>
  <si>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</si>
  <si>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</si>
  <si>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</si>
  <si>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</si>
  <si>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</si>
  <si>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</si>
  <si>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</si>
  <si>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</si>
  <si>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</si>
  <si>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</si>
  <si>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</si>
  <si>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</si>
  <si>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</si>
  <si>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</si>
  <si>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</si>
  <si>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</si>
  <si>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</si>
  <si>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</si>
  <si>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</si>
  <si>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</si>
  <si>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</si>
  <si>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</si>
  <si>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</si>
  <si>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</si>
  <si>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</si>
  <si>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</si>
  <si>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</si>
  <si>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</si>
  <si>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</si>
  <si>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</si>
  <si>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</si>
  <si>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</si>
  <si>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</si>
  <si>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</si>
  <si>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</si>
  <si>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</si>
  <si>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</si>
  <si>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</si>
  <si>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</si>
  <si>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</si>
  <si>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</si>
  <si>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</si>
  <si>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</si>
  <si>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</si>
  <si>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</si>
  <si>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</si>
  <si>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</si>
  <si>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</si>
  <si>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</si>
  <si>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</si>
  <si>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</si>
  <si>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</si>
  <si>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</si>
  <si>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</si>
  <si>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</si>
  <si>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</si>
  <si>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</si>
  <si>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</si>
  <si>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</si>
  <si>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</si>
  <si>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</si>
  <si>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</si>
  <si>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</si>
  <si>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</si>
  <si>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</si>
  <si>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</si>
  <si>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</si>
  <si>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</si>
  <si>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</si>
  <si>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</si>
  <si>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</si>
  <si>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</si>
  <si>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</si>
  <si>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</si>
  <si>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</si>
  <si>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</si>
  <si>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</si>
  <si>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</si>
  <si>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</si>
  <si>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</si>
  <si>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</si>
  <si>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</si>
  <si>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</si>
  <si>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</si>
  <si>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</si>
  <si>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</si>
  <si>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</si>
  <si>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</si>
  <si>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</si>
  <si>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</si>
  <si>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</si>
  <si>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</si>
  <si>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</si>
  <si>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</si>
  <si>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</si>
  <si>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</si>
  <si>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</si>
  <si>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</si>
  <si>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</si>
  <si>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</si>
  <si>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</si>
  <si>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</si>
  <si>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</si>
  <si>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</si>
  <si>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</si>
  <si>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</si>
  <si>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</si>
  <si>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</si>
  <si>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</si>
  <si>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</si>
  <si>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</si>
  <si>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</si>
  <si>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</si>
  <si>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</si>
  <si>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</si>
  <si>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</si>
  <si>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</si>
  <si>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</si>
  <si>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</si>
  <si>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</si>
  <si>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</si>
  <si>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</si>
  <si>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</si>
  <si>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</si>
  <si>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</si>
  <si>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</si>
  <si>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</si>
  <si>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</si>
  <si>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</si>
  <si>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</si>
  <si>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</si>
  <si>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</si>
  <si>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</si>
  <si>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</si>
  <si>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</si>
  <si>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</si>
  <si>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</si>
  <si>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</si>
  <si>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</si>
  <si>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</si>
  <si>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</si>
  <si>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</si>
  <si>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</si>
  <si>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</si>
  <si>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</si>
  <si>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</si>
  <si>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</si>
  <si>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</si>
  <si>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</si>
  <si>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</si>
  <si>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</si>
  <si>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</si>
  <si>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</si>
  <si>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</si>
  <si>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</si>
  <si>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</si>
  <si>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</si>
  <si>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</si>
  <si>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</si>
  <si>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</si>
  <si>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</si>
  <si>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</si>
  <si>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</si>
  <si>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</si>
  <si>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</si>
  <si>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</si>
  <si>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</si>
  <si>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</si>
  <si>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</si>
  <si>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</si>
  <si>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</si>
  <si>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</si>
  <si>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</si>
  <si>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</si>
  <si>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</si>
  <si>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</si>
  <si>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</si>
  <si>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</si>
  <si>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</si>
  <si>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</si>
  <si>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</si>
  <si>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</si>
  <si>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</si>
  <si>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</si>
  <si>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</si>
  <si>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</si>
  <si>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</si>
  <si>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</si>
  <si>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</si>
  <si>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</si>
  <si>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</si>
  <si>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</si>
  <si>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</si>
  <si>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</si>
  <si>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</si>
  <si>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</si>
  <si>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</si>
  <si>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</si>
  <si>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</si>
  <si>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</si>
  <si>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</si>
  <si>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</si>
  <si>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</si>
  <si>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</si>
  <si>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</si>
  <si>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</si>
  <si>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</si>
  <si>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</si>
  <si>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</si>
  <si>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</si>
  <si>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</si>
  <si>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</si>
  <si>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</si>
  <si>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</si>
  <si>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</si>
  <si>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</si>
  <si>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</si>
  <si>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</si>
  <si>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</si>
  <si>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</si>
  <si>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</si>
  <si>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</si>
  <si>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</si>
  <si>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</si>
  <si>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</si>
  <si>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</si>
  <si>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</si>
  <si>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</si>
  <si>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</si>
  <si>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</si>
  <si>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</si>
  <si>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</si>
  <si>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</si>
  <si>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</si>
  <si>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</si>
  <si>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</si>
  <si>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</si>
  <si>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</si>
  <si>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</si>
  <si>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</si>
  <si>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</si>
  <si>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</si>
  <si>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</si>
  <si>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</si>
  <si>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</si>
  <si>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</si>
  <si>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</si>
  <si>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</si>
  <si>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</si>
  <si>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</si>
  <si>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</si>
  <si>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</si>
  <si>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</si>
  <si>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</si>
  <si>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</si>
  <si>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</si>
  <si>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</si>
  <si>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</si>
  <si>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</si>
  <si>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</si>
  <si>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</si>
  <si>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</si>
  <si>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</si>
  <si>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</si>
  <si>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</si>
  <si>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</si>
  <si>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</si>
  <si>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</si>
  <si>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</si>
  <si>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</si>
  <si>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</si>
  <si>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</si>
  <si>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</si>
  <si>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</si>
  <si>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</si>
  <si>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</si>
  <si>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</si>
  <si>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</si>
  <si>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</si>
  <si>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</si>
  <si>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</si>
  <si>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</si>
  <si>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</si>
  <si>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</si>
  <si>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</si>
  <si>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</si>
  <si>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</si>
  <si>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</si>
  <si>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</si>
  <si>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</si>
  <si>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</si>
  <si>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</si>
  <si>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</si>
  <si>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</si>
  <si>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</si>
  <si>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</si>
  <si>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</si>
  <si>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</si>
  <si>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</si>
  <si>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</si>
  <si>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</si>
  <si>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</si>
  <si>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</si>
  <si>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</si>
  <si>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</si>
  <si>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</si>
  <si>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</si>
  <si>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</si>
  <si>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</si>
  <si>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</si>
  <si>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</si>
  <si>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</si>
  <si>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</si>
  <si>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</si>
  <si>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</si>
  <si>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</si>
  <si>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</si>
  <si>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</si>
  <si>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</si>
  <si>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</si>
  <si>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</si>
  <si>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</si>
  <si>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</si>
  <si>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</si>
  <si>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</si>
  <si>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</si>
  <si>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</si>
  <si>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</si>
  <si>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</si>
  <si>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</si>
  <si>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</si>
  <si>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</si>
  <si>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</si>
  <si>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</si>
  <si>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</si>
  <si>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</si>
  <si>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</si>
  <si>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</si>
  <si>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</si>
  <si>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</si>
  <si>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</si>
  <si>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</si>
  <si>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</si>
  <si>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</si>
  <si>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</si>
  <si>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</si>
  <si>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</si>
  <si>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</si>
  <si>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</si>
  <si>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</si>
  <si>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</si>
  <si>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</si>
  <si>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</si>
  <si>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</si>
  <si>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</si>
  <si>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</si>
  <si>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</si>
  <si>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</si>
  <si>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</si>
  <si>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</si>
  <si>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</si>
  <si>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</si>
  <si>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</si>
  <si>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</si>
  <si>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</si>
  <si>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</si>
  <si>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</si>
  <si>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</si>
  <si>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</si>
  <si>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</si>
  <si>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</si>
  <si>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</si>
  <si>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</si>
  <si>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</si>
  <si>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</si>
  <si>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</si>
  <si>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</si>
  <si>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</si>
  <si>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</si>
  <si>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</si>
  <si>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</si>
  <si>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</si>
  <si>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</si>
  <si>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</si>
  <si>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</si>
  <si>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</si>
  <si>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</si>
  <si>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</si>
  <si>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</si>
  <si>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</si>
  <si>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</si>
  <si>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</si>
  <si>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</si>
  <si>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</si>
  <si>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</si>
  <si>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</si>
  <si>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</si>
  <si>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</si>
  <si>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</si>
  <si>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</si>
  <si>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</si>
  <si>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</si>
  <si>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</si>
  <si>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</si>
  <si>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</si>
  <si>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</si>
  <si>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</si>
  <si>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</si>
  <si>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</si>
  <si>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</si>
  <si>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</si>
  <si>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</si>
  <si>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</si>
  <si>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</si>
  <si>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</si>
  <si>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</si>
  <si>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</si>
  <si>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</si>
  <si>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</si>
  <si>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</si>
  <si>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</si>
  <si>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</si>
  <si>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</si>
  <si>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</si>
  <si>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</si>
  <si>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</si>
  <si>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</si>
  <si>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</si>
  <si>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</si>
  <si>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</si>
  <si>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</si>
  <si>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</si>
  <si>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</si>
  <si>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</si>
  <si>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</si>
  <si>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</si>
  <si>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</si>
  <si>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</si>
  <si>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</si>
  <si>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</si>
  <si>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</si>
  <si>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</si>
  <si>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</si>
  <si>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</si>
  <si>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</si>
  <si>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</si>
  <si>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</si>
  <si>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</si>
  <si>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</si>
  <si>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</si>
  <si>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</si>
  <si>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</si>
  <si>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</si>
  <si>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</si>
  <si>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</si>
  <si>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</si>
  <si>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</si>
  <si>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</si>
  <si>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</si>
  <si>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</si>
  <si>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</si>
  <si>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</si>
  <si>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</si>
  <si>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</si>
  <si>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</si>
  <si>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</si>
  <si>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</si>
  <si>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</si>
  <si>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</si>
  <si>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</si>
  <si>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</si>
  <si>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</si>
  <si>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</si>
  <si>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</si>
  <si>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</si>
  <si>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</si>
  <si>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</si>
  <si>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</si>
  <si>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</si>
  <si>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</si>
  <si>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</si>
  <si>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</si>
  <si>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</si>
  <si>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</si>
  <si>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</si>
  <si>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</si>
  <si>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</si>
  <si>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</si>
  <si>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</si>
  <si>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</si>
  <si>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</si>
  <si>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</si>
  <si>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</si>
  <si>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</si>
  <si>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</si>
  <si>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</si>
  <si>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</si>
  <si>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</si>
  <si>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</si>
  <si>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</si>
  <si>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</si>
  <si>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</si>
  <si>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</si>
  <si>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</si>
  <si>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</si>
  <si>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</si>
  <si>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</si>
  <si>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</si>
  <si>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</si>
  <si>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</si>
  <si>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</si>
  <si>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</si>
  <si>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</si>
  <si>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</si>
  <si>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</si>
  <si>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</si>
  <si>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</si>
  <si>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</si>
  <si>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</si>
  <si>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</si>
  <si>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</si>
  <si>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</si>
  <si>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</si>
  <si>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</si>
  <si>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</si>
  <si>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</si>
  <si>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</si>
  <si>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</si>
  <si>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</si>
  <si>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</si>
  <si>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</si>
  <si>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</si>
  <si>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</si>
  <si>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</si>
  <si>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</si>
  <si>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</si>
  <si>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</si>
  <si>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</si>
  <si>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</si>
  <si>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</si>
  <si>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</si>
  <si>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</si>
  <si>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</si>
  <si>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</si>
  <si>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</si>
  <si>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</si>
  <si>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</si>
  <si>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</si>
  <si>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</si>
  <si>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</si>
  <si>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</si>
  <si>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</si>
  <si>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</si>
  <si>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</si>
  <si>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</si>
  <si>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</si>
  <si>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</si>
  <si>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</si>
  <si>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</si>
  <si>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</si>
  <si>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</si>
  <si>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</si>
  <si>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</si>
  <si>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</si>
  <si>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</si>
  <si>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</si>
  <si>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</si>
  <si>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</si>
  <si>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</si>
  <si>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</si>
  <si>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</si>
  <si>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</si>
  <si>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</si>
  <si>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</si>
  <si>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</si>
  <si>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</si>
  <si>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</si>
  <si>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</si>
  <si>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</si>
  <si>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</si>
  <si>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</si>
  <si>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</si>
  <si>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</si>
  <si>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</si>
  <si>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</si>
  <si>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</si>
  <si>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</si>
  <si>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</si>
  <si>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</si>
  <si>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</si>
  <si>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</si>
  <si>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</si>
  <si>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</si>
  <si>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</si>
  <si>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</si>
  <si>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</si>
  <si>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</si>
  <si>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</si>
  <si>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</si>
  <si>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</si>
  <si>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</si>
  <si>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</si>
  <si>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</si>
  <si>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</si>
  <si>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</si>
  <si>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</si>
  <si>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</si>
  <si>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</si>
  <si>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</si>
  <si>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</si>
  <si>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</si>
  <si>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</si>
  <si>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</si>
  <si>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</si>
  <si>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</si>
  <si>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</si>
  <si>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</si>
  <si>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</si>
  <si>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</si>
  <si>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</si>
  <si>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</si>
  <si>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</si>
  <si>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</si>
  <si>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</si>
  <si>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</si>
  <si>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</si>
  <si>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</si>
  <si>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</si>
  <si>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</si>
  <si>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</si>
  <si>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</si>
  <si>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</si>
  <si>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</si>
  <si>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</si>
  <si>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</si>
  <si>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</si>
  <si>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</si>
  <si>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</si>
  <si>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</si>
  <si>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</si>
  <si>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</si>
  <si>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</si>
  <si>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</si>
  <si>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</si>
  <si>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</si>
  <si>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</si>
  <si>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</si>
  <si>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</si>
  <si>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</si>
  <si>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</si>
  <si>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</si>
  <si>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</si>
  <si>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</si>
  <si>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</si>
  <si>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</si>
  <si>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</si>
  <si>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</si>
  <si>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</si>
  <si>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</si>
  <si>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</si>
  <si>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</si>
  <si>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</si>
  <si>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</si>
  <si>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</si>
  <si>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</si>
  <si>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</si>
  <si>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</si>
  <si>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</si>
  <si>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</si>
  <si>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</si>
  <si>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</si>
  <si>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</si>
  <si>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</si>
  <si>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</si>
  <si>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</si>
  <si>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</si>
  <si>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</si>
  <si>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</si>
  <si>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</si>
  <si>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</si>
  <si>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</si>
  <si>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</si>
  <si>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</si>
  <si>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</si>
  <si>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</si>
  <si>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</si>
  <si>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</si>
  <si>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</si>
  <si>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</si>
  <si>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</si>
  <si>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</si>
  <si>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</si>
  <si>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</si>
  <si>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</si>
  <si>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</si>
  <si>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</si>
  <si>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</si>
  <si>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</si>
  <si>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</si>
  <si>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</si>
  <si>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</si>
  <si>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</si>
  <si>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</si>
  <si>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</si>
  <si>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</si>
  <si>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</si>
  <si>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</si>
  <si>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</si>
  <si>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</si>
  <si>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</si>
  <si>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</si>
  <si>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</si>
  <si>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</si>
  <si>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</si>
  <si>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</si>
  <si>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</si>
  <si>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</si>
  <si>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</si>
  <si>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</si>
  <si>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</si>
  <si>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</si>
  <si>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</si>
  <si>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</si>
  <si>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</si>
  <si>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</si>
  <si>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</si>
  <si>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</si>
  <si>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</si>
  <si>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</si>
  <si>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</si>
  <si>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</si>
  <si>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</si>
  <si>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</si>
  <si>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</si>
  <si>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</si>
  <si>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</si>
  <si>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</si>
  <si>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</si>
  <si>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</si>
  <si>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</si>
  <si>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</si>
  <si>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</si>
  <si>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</si>
  <si>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</si>
  <si>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</si>
  <si>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</si>
  <si>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</si>
  <si>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</si>
  <si>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</si>
  <si>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</si>
  <si>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</si>
  <si>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</si>
  <si>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</si>
  <si>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</si>
  <si>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</si>
  <si>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</si>
  <si>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</si>
  <si>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</si>
  <si>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</si>
  <si>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</si>
  <si>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</si>
  <si>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</si>
  <si>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</si>
  <si>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</si>
  <si>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</si>
  <si>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</si>
  <si>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</si>
  <si>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</si>
  <si>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</si>
  <si>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</si>
  <si>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</si>
  <si>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</si>
  <si>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</si>
  <si>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</si>
  <si>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</si>
  <si>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</si>
  <si>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</si>
  <si>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</si>
  <si>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</si>
  <si>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</si>
  <si>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</si>
  <si>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</si>
  <si>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</si>
  <si>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</si>
  <si>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</si>
  <si>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</si>
  <si>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</si>
  <si>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</si>
  <si>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</si>
  <si>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</si>
  <si>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</si>
  <si>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</si>
  <si>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</si>
  <si>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</si>
  <si>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</si>
  <si>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</si>
  <si>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</si>
  <si>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</si>
  <si>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</si>
  <si>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</si>
  <si>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</si>
  <si>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</si>
  <si>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</si>
  <si>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</si>
  <si>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</si>
  <si>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</si>
  <si>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</si>
  <si>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</si>
  <si>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</si>
  <si>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</si>
  <si>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</si>
  <si>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</si>
  <si>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</si>
  <si>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</si>
  <si>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</si>
  <si>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</si>
  <si>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</si>
  <si>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</si>
  <si>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</si>
  <si>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</si>
  <si>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</si>
  <si>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</si>
  <si>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</si>
  <si>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</si>
  <si>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</si>
  <si>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</si>
  <si>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</si>
  <si>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</si>
  <si>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</si>
  <si>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</si>
  <si>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</si>
  <si>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</si>
  <si>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</si>
  <si>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</si>
  <si>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</si>
  <si>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</si>
  <si>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</si>
  <si>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</si>
  <si>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</si>
  <si>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</si>
  <si>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</si>
  <si>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</si>
  <si>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</si>
  <si>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</si>
  <si>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</si>
  <si>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</si>
  <si>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</si>
  <si>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</si>
  <si>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</si>
  <si>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</si>
  <si>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</si>
  <si>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</si>
  <si>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</si>
  <si>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</si>
  <si>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</si>
  <si>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</si>
  <si>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</si>
  <si>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</si>
  <si>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</si>
  <si>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</si>
  <si>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</si>
  <si>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</si>
  <si>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</si>
  <si>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</si>
  <si>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</si>
  <si>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</si>
  <si>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</si>
  <si>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</si>
  <si>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</si>
  <si>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</si>
  <si>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</si>
  <si>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</si>
  <si>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</si>
  <si>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</si>
  <si>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</si>
  <si>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</si>
  <si>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</si>
  <si>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</si>
  <si>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</si>
  <si>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</si>
  <si>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</si>
  <si>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</si>
  <si>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</si>
  <si>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</si>
  <si>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</si>
  <si>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</si>
  <si>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</si>
  <si>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</si>
  <si>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</si>
  <si>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</si>
  <si>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</si>
  <si>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</si>
  <si>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</si>
  <si>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</si>
  <si>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</si>
  <si>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</si>
  <si>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</si>
  <si>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</si>
  <si>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</si>
  <si>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</si>
  <si>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</si>
  <si>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</si>
  <si>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</si>
  <si>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</si>
  <si>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</si>
  <si>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</si>
  <si>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</si>
  <si>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</si>
  <si>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</si>
  <si>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</si>
  <si>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</si>
  <si>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</si>
  <si>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</si>
  <si>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</si>
  <si>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</si>
  <si>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</si>
  <si>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</si>
  <si>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</si>
  <si>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</si>
  <si>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</si>
  <si>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</si>
  <si>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</si>
  <si>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</si>
  <si>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</si>
  <si>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</si>
  <si>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</si>
  <si>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</si>
  <si>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</si>
  <si>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</si>
  <si>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</si>
  <si>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</si>
  <si>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</si>
  <si>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</si>
  <si>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</si>
  <si>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</si>
  <si>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</si>
  <si>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</si>
  <si>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</si>
  <si>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</si>
  <si>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</si>
  <si>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</si>
  <si>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</si>
  <si>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</si>
  <si>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</si>
  <si>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</si>
  <si>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</si>
  <si>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</si>
  <si>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</si>
  <si>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</si>
  <si>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</si>
  <si>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</si>
  <si>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</si>
  <si>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</si>
  <si>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</si>
  <si>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</si>
  <si>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</si>
  <si>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</si>
  <si>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</si>
  <si>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</si>
  <si>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</si>
  <si>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</si>
  <si>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</si>
  <si>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</si>
  <si>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</si>
  <si>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</si>
  <si>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</si>
  <si>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</si>
  <si>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</si>
  <si>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</si>
  <si>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</si>
  <si>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</si>
  <si>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</si>
  <si>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</si>
  <si>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</si>
  <si>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</si>
  <si>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</si>
  <si>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</si>
  <si>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</si>
  <si>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</si>
  <si>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</si>
  <si>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</si>
  <si>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</si>
  <si>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</si>
  <si>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</si>
  <si>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</si>
  <si>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</si>
  <si>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</si>
  <si>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</si>
  <si>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</si>
  <si>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</si>
  <si>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</si>
  <si>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</si>
  <si>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</si>
  <si>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</si>
  <si>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</si>
  <si>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</si>
  <si>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</si>
  <si>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</si>
  <si>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</si>
  <si>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</si>
  <si>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</si>
  <si>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</si>
  <si>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</si>
  <si>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</si>
  <si>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</si>
  <si>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</si>
  <si>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</si>
  <si>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</si>
  <si>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</si>
  <si>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</si>
  <si>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</si>
  <si>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</si>
  <si>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</si>
  <si>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</si>
  <si>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</si>
  <si>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</si>
  <si>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</si>
  <si>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</si>
  <si>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</si>
  <si>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</si>
  <si>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</si>
  <si>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</si>
  <si>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</si>
  <si>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</si>
  <si>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</si>
  <si>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</si>
  <si>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</si>
  <si>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</si>
  <si>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</si>
  <si>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</si>
  <si>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</si>
  <si>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</si>
  <si>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</si>
  <si>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</si>
  <si>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</si>
  <si>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</si>
  <si>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</si>
  <si>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</si>
  <si>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</si>
  <si>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</si>
  <si>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</si>
  <si>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</si>
  <si>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</si>
  <si>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</si>
  <si>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</si>
  <si>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</si>
  <si>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</si>
  <si>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</si>
  <si>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</si>
  <si>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</si>
  <si>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</si>
  <si>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</si>
  <si>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</si>
  <si>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</si>
  <si>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</si>
  <si>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</si>
  <si>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</si>
  <si>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</si>
  <si>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</si>
  <si>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</si>
  <si>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</si>
  <si>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</si>
  <si>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</si>
  <si>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</si>
  <si>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</si>
  <si>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</si>
  <si>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</si>
  <si>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</si>
  <si>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</si>
  <si>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</si>
  <si>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</si>
  <si>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</si>
  <si>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</si>
  <si>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</si>
  <si>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</si>
  <si>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</si>
  <si>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</si>
  <si>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</si>
  <si>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</si>
  <si>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</si>
  <si>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</si>
  <si>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</si>
  <si>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</si>
  <si>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</si>
  <si>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</si>
  <si>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</si>
  <si>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</si>
  <si>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</si>
  <si>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</si>
  <si>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</si>
  <si>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</si>
  <si>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</si>
  <si>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</si>
  <si>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</si>
  <si>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</si>
  <si>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</si>
  <si>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</si>
  <si>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</si>
  <si>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</si>
  <si>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</si>
  <si>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</si>
  <si>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</si>
  <si>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</si>
  <si>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</si>
  <si>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</si>
  <si>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</si>
  <si>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</si>
  <si>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</si>
  <si>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</si>
  <si>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</si>
  <si>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</si>
  <si>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</si>
  <si>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</si>
  <si>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</si>
  <si>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</si>
  <si>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</si>
  <si>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</si>
  <si>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</si>
  <si>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</si>
  <si>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</si>
  <si>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</si>
  <si>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</si>
  <si>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</si>
  <si>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</si>
  <si>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</si>
  <si>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</si>
  <si>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</si>
  <si>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</si>
  <si>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</si>
  <si>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</si>
  <si>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</si>
  <si>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</si>
  <si>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</si>
  <si>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</si>
  <si>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</si>
  <si>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</si>
  <si>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</si>
  <si>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</si>
  <si>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</si>
  <si>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</si>
  <si>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</si>
  <si>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</si>
  <si>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</si>
  <si>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</si>
  <si>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</si>
  <si>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</si>
  <si>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</si>
  <si>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</si>
  <si>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</si>
  <si>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</si>
  <si>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</si>
  <si>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</si>
  <si>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</si>
  <si>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</si>
  <si>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</si>
  <si>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</si>
  <si>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</si>
  <si>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</si>
  <si>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</si>
  <si>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</si>
  <si>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</si>
  <si>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</si>
  <si>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</si>
  <si>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</si>
  <si>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</si>
  <si>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</si>
  <si>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</si>
  <si>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</si>
  <si>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</si>
  <si>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</si>
  <si>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</si>
  <si>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</si>
  <si>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</si>
  <si>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</si>
  <si>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</si>
  <si>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</si>
  <si>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</si>
  <si>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</si>
  <si>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</si>
  <si>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</si>
  <si>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</si>
  <si>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</si>
  <si>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</si>
  <si>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</si>
  <si>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</si>
  <si>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</si>
  <si>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</si>
  <si>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</si>
  <si>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</si>
  <si>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</si>
  <si>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</si>
  <si>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</si>
  <si>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</si>
  <si>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</si>
  <si>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</si>
  <si>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</si>
  <si>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</si>
  <si>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</si>
  <si>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</si>
  <si>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</si>
  <si>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</si>
  <si>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</si>
  <si>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</si>
  <si>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</si>
  <si>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</si>
  <si>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</si>
  <si>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</si>
  <si>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</si>
  <si>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</si>
  <si>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</si>
  <si>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</si>
  <si>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</si>
  <si>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</si>
  <si>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</si>
  <si>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</si>
  <si>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</si>
  <si>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</si>
  <si>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</si>
  <si>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</si>
  <si>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</si>
  <si>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</si>
  <si>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</si>
  <si>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</si>
  <si>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</si>
  <si>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</si>
  <si>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</si>
  <si>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</si>
  <si>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</si>
  <si>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</si>
  <si>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</si>
  <si>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</si>
  <si>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</si>
  <si>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</si>
  <si>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</si>
  <si>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</si>
  <si>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</si>
  <si>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</si>
  <si>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</si>
  <si>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</si>
  <si>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</si>
  <si>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</si>
  <si>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</si>
  <si>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</si>
  <si>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</si>
  <si>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</si>
  <si>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</si>
  <si>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</si>
  <si>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</si>
  <si>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</si>
  <si>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</si>
  <si>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</si>
  <si>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</si>
  <si>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</si>
  <si>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</si>
  <si>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</si>
  <si>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</si>
  <si>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</si>
  <si>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</si>
  <si>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</si>
  <si>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</si>
  <si>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</si>
  <si>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</si>
  <si>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</si>
  <si>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</si>
  <si>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</si>
  <si>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</si>
  <si>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</si>
  <si>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</si>
  <si>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</si>
  <si>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</si>
  <si>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</si>
  <si>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</si>
  <si>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</si>
  <si>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</si>
  <si>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</si>
  <si>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</si>
  <si>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</si>
  <si>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</si>
  <si>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</si>
  <si>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</si>
  <si>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</si>
  <si>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</si>
  <si>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</si>
  <si>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</si>
  <si>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</si>
  <si>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</si>
  <si>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</si>
  <si>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</si>
  <si>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</si>
  <si>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</si>
  <si>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</si>
  <si>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</si>
  <si>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</si>
  <si>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</si>
  <si>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</si>
  <si>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</si>
  <si>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</si>
  <si>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</si>
  <si>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</si>
  <si>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</si>
  <si>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</si>
  <si>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</si>
  <si>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</si>
  <si>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</si>
  <si>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</si>
  <si>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</si>
  <si>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</si>
  <si>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</si>
  <si>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</si>
  <si>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</si>
  <si>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</si>
  <si>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</si>
  <si>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</si>
  <si>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</si>
  <si>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</si>
  <si>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</si>
  <si>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</si>
  <si>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</si>
  <si>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</si>
  <si>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</si>
  <si>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</si>
  <si>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</si>
  <si>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</si>
  <si>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</si>
  <si>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</si>
  <si>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</si>
  <si>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</si>
  <si>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</si>
  <si>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</si>
  <si>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</si>
  <si>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</si>
  <si>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</si>
  <si>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</si>
  <si>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</si>
  <si>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</si>
  <si>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</si>
  <si>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</si>
  <si>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</si>
  <si>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</si>
  <si>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</si>
  <si>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</si>
  <si>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</si>
  <si>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</si>
  <si>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</si>
  <si>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</si>
  <si>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</si>
  <si>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</si>
  <si>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</si>
  <si>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</si>
  <si>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</si>
  <si>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</si>
  <si>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</si>
  <si>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</si>
  <si>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</si>
  <si>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</si>
  <si>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</si>
  <si>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</si>
  <si>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</si>
  <si>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</si>
  <si>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</si>
  <si>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</si>
  <si>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</si>
  <si>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</si>
  <si>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</si>
  <si>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</si>
  <si>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</si>
  <si>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</si>
  <si>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</si>
  <si>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</si>
  <si>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</si>
  <si>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</si>
  <si>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</si>
  <si>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</si>
  <si>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</si>
  <si>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</si>
  <si>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</si>
  <si>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</si>
  <si>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</si>
  <si>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</si>
  <si>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</si>
  <si>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</si>
  <si>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</si>
  <si>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</si>
  <si>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</si>
  <si>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</si>
  <si>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</si>
  <si>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</si>
  <si>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</si>
  <si>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</si>
  <si>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</si>
  <si>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</si>
  <si>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</si>
  <si>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</si>
  <si>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</si>
  <si>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</si>
  <si>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</si>
  <si>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</si>
  <si>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</si>
  <si>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</si>
  <si>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</si>
  <si>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</si>
  <si>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</si>
  <si>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</si>
  <si>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</si>
  <si>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</si>
  <si>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</si>
  <si>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</si>
  <si>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</si>
  <si>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</si>
  <si>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</si>
  <si>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</si>
  <si>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</si>
  <si>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</si>
  <si>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</si>
  <si>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</si>
  <si>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</si>
  <si>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</si>
  <si>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</si>
  <si>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</si>
  <si>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</si>
  <si>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</si>
  <si>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</si>
  <si>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</si>
  <si>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</si>
  <si>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</si>
  <si>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</si>
  <si>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</si>
  <si>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</si>
  <si>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</si>
  <si>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</si>
  <si>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</si>
  <si>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</si>
  <si>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</si>
  <si>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</si>
  <si>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</si>
  <si>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</si>
  <si>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</si>
  <si>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</si>
  <si>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</si>
  <si>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</si>
  <si>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</si>
  <si>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</si>
  <si>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</si>
  <si>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</si>
  <si>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</si>
  <si>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</si>
  <si>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</si>
  <si>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</si>
  <si>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</si>
  <si>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</si>
  <si>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</si>
  <si>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</si>
  <si>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</si>
  <si>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</si>
  <si>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</si>
  <si>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</si>
  <si>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</si>
  <si>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</si>
  <si>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</si>
  <si>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</si>
  <si>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</si>
  <si>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</si>
  <si>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</si>
  <si>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</si>
  <si>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</si>
  <si>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</si>
  <si>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</si>
  <si>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</si>
  <si>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</si>
  <si>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</si>
  <si>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</si>
  <si>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</si>
  <si>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</si>
  <si>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</si>
  <si>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</si>
  <si>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</si>
  <si>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</si>
  <si>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</si>
  <si>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</si>
  <si>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</si>
  <si>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</si>
  <si>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</si>
  <si>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</si>
  <si>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</si>
  <si>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</si>
  <si>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</si>
  <si>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</si>
  <si>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</si>
  <si>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</si>
  <si>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</si>
  <si>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</si>
  <si>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</si>
  <si>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</si>
  <si>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</si>
  <si>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</si>
  <si>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</si>
  <si>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</si>
  <si>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</si>
  <si>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</si>
  <si>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</si>
  <si>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</si>
  <si>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</si>
  <si>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</si>
  <si>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</si>
  <si>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</si>
  <si>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</si>
  <si>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</si>
  <si>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</si>
  <si>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</si>
  <si>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</si>
  <si>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</si>
  <si>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</si>
  <si>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</si>
  <si>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</si>
  <si>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</si>
  <si>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</si>
  <si>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</si>
  <si>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</si>
  <si>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</si>
  <si>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</si>
  <si>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</si>
  <si>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</si>
  <si>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</si>
  <si>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</si>
  <si>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</si>
  <si>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</si>
  <si>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</si>
  <si>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</si>
  <si>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</si>
  <si>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</si>
  <si>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</si>
  <si>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</si>
  <si>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</si>
  <si>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</si>
  <si>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</si>
  <si>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</si>
  <si>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</si>
  <si>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</si>
  <si>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</si>
  <si>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</si>
  <si>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</si>
  <si>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</si>
  <si>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</si>
  <si>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</si>
  <si>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</si>
  <si>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</si>
  <si>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</si>
  <si>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</si>
  <si>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</si>
  <si>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</si>
  <si>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</si>
  <si>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</si>
  <si>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</si>
  <si>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</si>
  <si>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</si>
  <si>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</si>
  <si>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</si>
  <si>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</si>
  <si>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</si>
  <si>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</si>
  <si>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</si>
  <si>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</si>
  <si>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</si>
  <si>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</si>
  <si>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</si>
  <si>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</si>
  <si>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</si>
  <si>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</si>
  <si>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</si>
  <si>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</si>
  <si>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</si>
  <si>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</si>
  <si>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</si>
  <si>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</si>
  <si>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</si>
  <si>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</si>
  <si>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</si>
  <si>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</si>
  <si>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</si>
  <si>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</si>
  <si>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</si>
  <si>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</si>
  <si>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</si>
  <si>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</si>
  <si>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</si>
  <si>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</si>
  <si>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</si>
  <si>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</si>
  <si>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</si>
  <si>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</si>
  <si>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</si>
  <si>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</si>
  <si>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</si>
  <si>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</si>
  <si>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</si>
  <si>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</si>
  <si>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</si>
  <si>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</si>
  <si>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</si>
  <si>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</si>
  <si>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</si>
  <si>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</si>
  <si>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</si>
  <si>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</si>
  <si>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</si>
  <si>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</si>
  <si>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</si>
  <si>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</si>
  <si>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</si>
  <si>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</si>
  <si>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</si>
  <si>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</si>
  <si>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</si>
  <si>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</si>
  <si>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</si>
  <si>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</si>
  <si>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</si>
  <si>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</si>
  <si>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</si>
  <si>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</si>
  <si>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</si>
  <si>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</si>
  <si>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</si>
  <si>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</si>
  <si>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</si>
  <si>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</si>
  <si>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</si>
  <si>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</si>
  <si>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</si>
  <si>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</si>
  <si>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</si>
  <si>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</si>
  <si>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</si>
  <si>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</si>
  <si>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</si>
  <si>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</si>
  <si>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</si>
  <si>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</si>
  <si>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</si>
  <si>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</si>
  <si>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</si>
  <si>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</si>
  <si>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</si>
  <si>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</si>
  <si>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</si>
  <si>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</si>
  <si>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</si>
  <si>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</si>
  <si>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</si>
  <si>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</si>
  <si>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</si>
  <si>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</si>
  <si>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</si>
  <si>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</si>
  <si>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</si>
  <si>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</si>
  <si>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</si>
  <si>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</si>
  <si>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</si>
  <si>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</si>
  <si>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</si>
  <si>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</si>
  <si>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</si>
  <si>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</si>
  <si>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</si>
  <si>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</si>
  <si>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</si>
  <si>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</si>
  <si>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</si>
  <si>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</si>
  <si>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</si>
  <si>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</si>
  <si>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</si>
  <si>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</si>
  <si>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</si>
  <si>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</si>
  <si>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</si>
  <si>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</si>
  <si>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</si>
  <si>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</si>
  <si>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</si>
  <si>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</si>
  <si>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</si>
  <si>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</si>
  <si>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</si>
  <si>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</si>
  <si>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</si>
  <si>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</si>
  <si>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</si>
  <si>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</si>
  <si>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</si>
  <si>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</si>
  <si>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</si>
  <si>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</si>
  <si>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</si>
  <si>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</si>
  <si>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</si>
  <si>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</si>
  <si>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</si>
  <si>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</si>
  <si>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</si>
  <si>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</si>
  <si>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</si>
  <si>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</si>
  <si>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</si>
  <si>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</si>
  <si>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</si>
  <si>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</si>
  <si>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</si>
  <si>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</si>
  <si>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</si>
  <si>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</si>
  <si>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</si>
  <si>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</si>
  <si>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</si>
  <si>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</si>
  <si>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</si>
  <si>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</si>
  <si>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</si>
  <si>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</si>
  <si>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</si>
  <si>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</si>
  <si>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</si>
  <si>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</si>
  <si>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</si>
  <si>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</si>
  <si>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</si>
  <si>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</si>
  <si>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</si>
  <si>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</si>
  <si>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</si>
  <si>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</si>
  <si>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</si>
  <si>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</si>
  <si>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</si>
  <si>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</si>
  <si>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</si>
  <si>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</si>
  <si>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</si>
  <si>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</si>
  <si>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</si>
  <si>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</si>
  <si>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</si>
  <si>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</si>
  <si>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</si>
  <si>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</si>
  <si>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</si>
  <si>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</si>
  <si>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</si>
  <si>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</si>
  <si>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</si>
  <si>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</si>
  <si>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</si>
  <si>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</si>
  <si>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</si>
  <si>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</si>
  <si>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</si>
  <si>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</si>
  <si>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</si>
  <si>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</si>
  <si>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</si>
  <si>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</si>
  <si>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</si>
  <si>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</si>
  <si>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</si>
  <si>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</si>
  <si>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</si>
  <si>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</si>
  <si>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</si>
  <si>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</si>
  <si>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</si>
  <si>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</si>
  <si>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</si>
  <si>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</si>
  <si>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</si>
  <si>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</si>
  <si>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</si>
  <si>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</si>
  <si>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</si>
  <si>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</si>
  <si>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</si>
  <si>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</si>
  <si>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</si>
  <si>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</si>
  <si>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</si>
  <si>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</si>
  <si>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</si>
  <si>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</si>
  <si>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</si>
  <si>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</si>
  <si>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</si>
  <si>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</si>
  <si>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</si>
  <si>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</si>
  <si>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</si>
  <si>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</si>
  <si>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</si>
  <si>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</si>
  <si>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</si>
  <si>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</si>
  <si>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</si>
  <si>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</si>
  <si>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</si>
  <si>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</si>
  <si>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</si>
  <si>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</si>
  <si>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</si>
  <si>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</si>
  <si>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</si>
  <si>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</si>
  <si>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</si>
  <si>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</si>
  <si>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</si>
  <si>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</si>
  <si>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</si>
  <si>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</si>
  <si>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</si>
  <si>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</si>
  <si>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</si>
  <si>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</si>
  <si>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</si>
  <si>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</si>
  <si>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</si>
  <si>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</si>
  <si>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</si>
  <si>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</si>
  <si>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</si>
  <si>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</si>
  <si>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</si>
  <si>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</si>
  <si>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</si>
  <si>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</si>
  <si>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</si>
  <si>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</si>
  <si>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</si>
  <si>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</si>
  <si>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</si>
  <si>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</si>
  <si>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</si>
  <si>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</si>
  <si>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</si>
  <si>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</si>
  <si>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</si>
  <si>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</si>
  <si>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</si>
  <si>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</si>
  <si>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</si>
  <si>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</si>
  <si>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</si>
  <si>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</si>
  <si>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</si>
  <si>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</si>
  <si>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</si>
  <si>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</si>
  <si>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</si>
  <si>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</si>
  <si>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</si>
  <si>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</si>
  <si>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</si>
  <si>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</si>
  <si>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</si>
  <si>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</si>
  <si>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</si>
  <si>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</si>
  <si>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</si>
  <si>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</si>
  <si>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</si>
  <si>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</si>
  <si>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</si>
  <si>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</si>
  <si>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</si>
  <si>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</si>
  <si>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</si>
  <si>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</si>
  <si>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</si>
  <si>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</si>
  <si>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</si>
  <si>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</si>
  <si>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</si>
  <si>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</si>
  <si>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</si>
  <si>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</si>
  <si>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</si>
  <si>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</si>
  <si>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</si>
  <si>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</si>
  <si>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</si>
  <si>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</si>
  <si>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</si>
  <si>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</si>
  <si>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</si>
  <si>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</si>
  <si>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</si>
  <si>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</si>
  <si>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</si>
  <si>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</si>
  <si>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</si>
  <si>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</si>
  <si>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</si>
  <si>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</si>
  <si>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</si>
  <si>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</si>
  <si>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</si>
  <si>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</si>
  <si>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</si>
  <si>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</si>
  <si>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</si>
  <si>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</si>
  <si>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</si>
  <si>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</si>
  <si>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</si>
  <si>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</si>
  <si>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</si>
  <si>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</si>
  <si>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</si>
  <si>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</si>
  <si>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</si>
  <si>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</si>
  <si>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</si>
  <si>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</si>
  <si>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</si>
  <si>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</si>
  <si>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</si>
  <si>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</si>
  <si>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</si>
  <si>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</si>
  <si>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</si>
  <si>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</si>
  <si>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</si>
  <si>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</si>
  <si>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</si>
  <si>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</si>
  <si>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</si>
  <si>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</si>
  <si>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</si>
  <si>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</si>
  <si>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</si>
  <si>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</si>
  <si>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</si>
  <si>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</si>
  <si>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</si>
  <si>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</si>
  <si>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</si>
  <si>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</si>
  <si>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</si>
  <si>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</si>
  <si>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</si>
  <si>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</si>
  <si>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</si>
  <si>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</si>
  <si>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</si>
  <si>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</si>
  <si>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</si>
  <si>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</si>
  <si>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</si>
  <si>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</si>
  <si>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</si>
  <si>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</si>
  <si>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</si>
  <si>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</si>
  <si>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</si>
  <si>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</si>
  <si>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</si>
  <si>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</si>
  <si>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</si>
  <si>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</si>
  <si>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</si>
  <si>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</si>
  <si>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</si>
  <si>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</si>
  <si>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</si>
  <si>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</si>
  <si>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</si>
  <si>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</si>
  <si>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</si>
  <si>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</si>
  <si>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</si>
  <si>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</si>
  <si>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</si>
  <si>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</si>
  <si>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</si>
  <si>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</si>
  <si>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</si>
  <si>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</si>
  <si>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</si>
  <si>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</si>
  <si>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</si>
  <si>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</si>
  <si>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</si>
  <si>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</si>
  <si>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</si>
  <si>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</si>
  <si>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</si>
  <si>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</si>
  <si>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</si>
  <si>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</si>
  <si>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</si>
  <si>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</si>
  <si>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</si>
  <si>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</si>
  <si>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</si>
  <si>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</si>
  <si>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</si>
  <si>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</si>
  <si>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</si>
  <si>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</si>
  <si>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</si>
  <si>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</si>
  <si>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</si>
  <si>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</si>
  <si>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</si>
  <si>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</si>
  <si>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</si>
  <si>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</si>
  <si>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</si>
  <si>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</si>
  <si>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</si>
  <si>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</si>
  <si>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</si>
  <si>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</si>
  <si>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</si>
  <si>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</si>
  <si>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</si>
  <si>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</si>
  <si>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</si>
  <si>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</si>
  <si>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</si>
  <si>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</si>
  <si>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</si>
  <si>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</si>
  <si>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</si>
  <si>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</si>
  <si>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</si>
  <si>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</si>
  <si>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</si>
  <si>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</si>
  <si>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</si>
  <si>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</si>
  <si>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</si>
  <si>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</si>
  <si>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</si>
  <si>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</si>
  <si>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</si>
  <si>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</si>
  <si>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</si>
  <si>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</si>
  <si>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</si>
  <si>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</si>
  <si>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</si>
  <si>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</si>
  <si>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</si>
  <si>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</si>
  <si>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</si>
  <si>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</si>
  <si>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</si>
  <si>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</si>
  <si>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</si>
  <si>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</si>
  <si>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</si>
  <si>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</si>
  <si>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</si>
  <si>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</si>
  <si>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</si>
  <si>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</si>
  <si>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</si>
  <si>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</si>
  <si>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</si>
  <si>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</si>
  <si>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</si>
  <si>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</si>
  <si>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</si>
  <si>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</si>
  <si>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</si>
  <si>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</si>
  <si>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</si>
  <si>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</si>
  <si>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</si>
  <si>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</si>
  <si>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</si>
  <si>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</si>
  <si>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</si>
  <si>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</si>
  <si>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</si>
  <si>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</si>
  <si>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</si>
  <si>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</si>
  <si>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</si>
  <si>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</si>
  <si>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</si>
  <si>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</si>
  <si>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</si>
  <si>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</si>
  <si>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</si>
  <si>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</si>
  <si>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</si>
  <si>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</si>
  <si>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</si>
  <si>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</si>
  <si>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</si>
  <si>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</si>
  <si>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</si>
  <si>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</si>
  <si>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</si>
  <si>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</si>
  <si>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</si>
  <si>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</si>
  <si>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</si>
  <si>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</si>
  <si>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</si>
  <si>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</si>
  <si>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</si>
  <si>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</si>
  <si>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</si>
  <si>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</si>
  <si>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</si>
  <si>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</si>
  <si>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</si>
  <si>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</si>
  <si>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</si>
  <si>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</si>
  <si>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</si>
  <si>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</si>
  <si>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</si>
  <si>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</si>
  <si>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</si>
  <si>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</si>
  <si>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</si>
  <si>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</si>
  <si>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</si>
  <si>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</si>
  <si>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</si>
  <si>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</si>
  <si>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</si>
  <si>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</si>
  <si>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</si>
  <si>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</si>
  <si>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</si>
  <si>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</si>
  <si>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</si>
  <si>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</si>
  <si>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</si>
  <si>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</si>
  <si>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</si>
  <si>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</si>
  <si>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</si>
  <si>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</si>
  <si>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</si>
  <si>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</si>
  <si>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</si>
  <si>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</si>
  <si>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</si>
  <si>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</si>
  <si>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</si>
  <si>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</si>
  <si>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</si>
  <si>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</si>
  <si>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</si>
  <si>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</si>
  <si>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</si>
  <si>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</si>
  <si>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</si>
  <si>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</si>
  <si>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</si>
  <si>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</si>
  <si>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</si>
  <si>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</si>
  <si>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</si>
  <si>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</si>
  <si>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</si>
  <si>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</si>
  <si>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</si>
  <si>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</si>
  <si>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</si>
  <si>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</si>
  <si>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</si>
  <si>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</si>
  <si>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</si>
  <si>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</si>
  <si>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</si>
  <si>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</si>
  <si>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</si>
  <si>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</si>
  <si>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</si>
  <si>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</si>
  <si>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</si>
  <si>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</si>
  <si>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</si>
  <si>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</si>
  <si>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</si>
  <si>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</si>
  <si>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</si>
  <si>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</si>
  <si>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</si>
  <si>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</si>
  <si>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</si>
  <si>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</si>
  <si>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</si>
  <si>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</si>
  <si>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</si>
  <si>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</si>
  <si>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</si>
  <si>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</si>
  <si>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</si>
  <si>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</si>
  <si>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</si>
  <si>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</si>
  <si>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</si>
  <si>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</si>
  <si>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</si>
  <si>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</si>
  <si>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</si>
  <si>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</si>
  <si>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</si>
  <si>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</si>
  <si>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</si>
  <si>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</si>
  <si>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</si>
  <si>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</si>
  <si>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</si>
  <si>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</si>
  <si>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</si>
  <si>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</si>
  <si>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</si>
  <si>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</si>
  <si>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</si>
  <si>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</si>
  <si>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</si>
  <si>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</si>
  <si>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</si>
  <si>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</si>
  <si>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</si>
  <si>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</si>
  <si>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</si>
  <si>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</si>
  <si>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</si>
  <si>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</si>
  <si>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</si>
  <si>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</si>
  <si>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</si>
  <si>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</si>
  <si>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</si>
  <si>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</si>
  <si>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</si>
  <si>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</si>
  <si>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</si>
  <si>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</si>
  <si>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</si>
  <si>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</si>
  <si>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</si>
  <si>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</si>
  <si>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</si>
  <si>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</si>
  <si>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</si>
  <si>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</si>
  <si>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</si>
  <si>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</si>
  <si>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</si>
  <si>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</si>
  <si>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</si>
  <si>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</si>
  <si>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</si>
  <si>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</si>
  <si>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</si>
  <si>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</si>
  <si>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</si>
  <si>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</si>
  <si>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</si>
  <si>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</si>
  <si>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</si>
  <si>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</si>
  <si>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</si>
  <si>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</si>
  <si>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</si>
  <si>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</si>
  <si>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</si>
  <si>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</si>
  <si>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</si>
  <si>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</si>
  <si>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</si>
  <si>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</si>
  <si>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</si>
  <si>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</si>
  <si>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</si>
  <si>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</si>
  <si>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</si>
  <si>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</si>
  <si>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</si>
  <si>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</si>
  <si>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</si>
  <si>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</si>
  <si>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</si>
  <si>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</si>
  <si>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</si>
  <si>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</si>
  <si>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</si>
  <si>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</si>
  <si>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</si>
  <si>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</si>
  <si>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</si>
  <si>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</si>
  <si>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</si>
  <si>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</si>
  <si>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</si>
  <si>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</si>
  <si>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</si>
  <si>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</si>
  <si>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</si>
  <si>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</si>
  <si>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</si>
  <si>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</si>
  <si>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</si>
  <si>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</si>
  <si>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</si>
  <si>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</si>
  <si>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</si>
  <si>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</si>
  <si>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</si>
  <si>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</si>
  <si>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</si>
  <si>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</si>
  <si>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</si>
  <si>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</si>
  <si>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</si>
  <si>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</si>
  <si>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</si>
  <si>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</si>
  <si>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</si>
  <si>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</si>
  <si>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</si>
  <si>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</si>
  <si>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</si>
  <si>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</si>
  <si>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</si>
  <si>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</si>
  <si>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</si>
  <si>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</si>
  <si>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</si>
  <si>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</si>
  <si>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</si>
  <si>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</si>
  <si>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</si>
  <si>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</si>
  <si>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</si>
  <si>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</si>
  <si>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</si>
  <si>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</si>
  <si>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</si>
  <si>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</si>
  <si>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</si>
  <si>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</si>
  <si>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</si>
  <si>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</si>
  <si>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</si>
  <si>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</si>
  <si>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</si>
  <si>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</si>
  <si>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</si>
  <si>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</si>
  <si>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</si>
  <si>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</si>
  <si>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</si>
  <si>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</si>
  <si>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</si>
  <si>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</si>
  <si>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</si>
  <si>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</si>
  <si>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</si>
  <si>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</si>
  <si>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</si>
  <si>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</si>
  <si>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</si>
  <si>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</si>
  <si>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</si>
  <si>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</si>
  <si>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</si>
  <si>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</si>
  <si>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</si>
  <si>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</si>
  <si>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</si>
  <si>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</si>
  <si>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</si>
  <si>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</si>
  <si>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</si>
  <si>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</si>
  <si>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</si>
  <si>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</si>
  <si>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</si>
  <si>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</si>
  <si>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</si>
  <si>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</si>
  <si>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</si>
  <si>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</si>
  <si>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</si>
  <si>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</si>
  <si>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</si>
  <si>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</si>
  <si>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</si>
  <si>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</si>
  <si>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</si>
  <si>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</si>
  <si>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</si>
  <si>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</si>
  <si>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</si>
  <si>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</si>
  <si>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</si>
  <si>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</si>
  <si>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</si>
  <si>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</si>
  <si>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</si>
  <si>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</si>
  <si>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</si>
  <si>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</si>
  <si>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</si>
  <si>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</si>
  <si>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</si>
  <si>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</si>
  <si>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</si>
  <si>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</si>
  <si>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</si>
  <si>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</si>
  <si>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</si>
  <si>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</si>
  <si>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</si>
  <si>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</si>
  <si>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</si>
  <si>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</si>
  <si>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</si>
  <si>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</si>
  <si>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</si>
  <si>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</si>
  <si>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</si>
  <si>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</si>
  <si>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</si>
  <si>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</si>
  <si>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</si>
  <si>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</si>
  <si>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</si>
  <si>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</si>
  <si>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</si>
  <si>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</si>
  <si>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</si>
  <si>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</si>
  <si>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</si>
  <si>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</si>
  <si>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</si>
  <si>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</si>
  <si>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</si>
  <si>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</si>
  <si>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</si>
  <si>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</si>
  <si>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</si>
  <si>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</si>
  <si>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</si>
  <si>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</si>
  <si>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</si>
  <si>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</si>
  <si>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</si>
  <si>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</si>
  <si>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</si>
  <si>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</si>
  <si>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</si>
  <si>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</si>
  <si>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</si>
  <si>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</si>
  <si>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</si>
  <si>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</si>
  <si>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</si>
  <si>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</si>
  <si>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</si>
  <si>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</si>
  <si>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</si>
  <si>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</si>
  <si>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</si>
  <si>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</si>
  <si>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</si>
  <si>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</si>
  <si>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</si>
  <si>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</si>
  <si>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</si>
  <si>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</si>
  <si>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</si>
  <si>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</si>
  <si>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</si>
  <si>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</si>
  <si>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</si>
  <si>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</si>
  <si>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</si>
  <si>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</si>
  <si>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</si>
  <si>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</si>
  <si>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</si>
  <si>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</si>
  <si>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</si>
  <si>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</si>
  <si>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</si>
  <si>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</si>
  <si>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</si>
  <si>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</si>
  <si>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</si>
  <si>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</si>
  <si>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</si>
  <si>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</si>
  <si>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</si>
  <si>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</si>
  <si>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</si>
  <si>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</si>
  <si>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</si>
  <si>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</si>
  <si>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</si>
  <si>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</si>
  <si>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</si>
  <si>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</si>
  <si>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</si>
  <si>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</si>
  <si>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</si>
  <si>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</si>
  <si>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</si>
  <si>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</si>
  <si>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</si>
  <si>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</si>
  <si>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</si>
  <si>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</si>
  <si>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</si>
  <si>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</si>
  <si>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</si>
  <si>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</si>
  <si>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</si>
  <si>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</si>
  <si>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</si>
  <si>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</si>
  <si>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</si>
  <si>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</si>
  <si>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</si>
  <si>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</si>
  <si>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</si>
  <si>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</si>
  <si>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</si>
  <si>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</si>
  <si>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</si>
  <si>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</si>
  <si>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</si>
  <si>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</si>
  <si>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</si>
  <si>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</si>
  <si>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</si>
  <si>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</si>
  <si>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</si>
  <si>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</si>
  <si>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</si>
  <si>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</si>
  <si>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</si>
  <si>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</si>
  <si>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</si>
  <si>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</si>
  <si>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</si>
  <si>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</si>
  <si>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</si>
  <si>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</si>
  <si>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</si>
  <si>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</si>
  <si>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</si>
  <si>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</si>
  <si>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</si>
  <si>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</si>
  <si>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</si>
  <si>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</si>
  <si>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</si>
  <si>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</si>
  <si>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</si>
  <si>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</si>
  <si>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</si>
  <si>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</si>
  <si>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</si>
  <si>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</si>
  <si>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</si>
  <si>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</si>
  <si>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</si>
  <si>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</si>
  <si>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</si>
  <si>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</si>
  <si>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</si>
  <si>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</si>
  <si>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</si>
  <si>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</si>
  <si>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</si>
  <si>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</si>
  <si>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</si>
  <si>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</si>
  <si>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</si>
  <si>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</si>
  <si>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</si>
  <si>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</si>
  <si>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</si>
  <si>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</si>
  <si>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</si>
  <si>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</si>
  <si>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</si>
  <si>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</si>
  <si>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</si>
  <si>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</si>
  <si>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</si>
  <si>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</si>
  <si>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</si>
  <si>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</si>
  <si>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</si>
  <si>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</si>
  <si>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</si>
  <si>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</si>
  <si>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</si>
  <si>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</si>
  <si>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</si>
  <si>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</si>
  <si>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</si>
  <si>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</si>
  <si>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</si>
  <si>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</si>
  <si>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</si>
  <si>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</si>
  <si>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</si>
  <si>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</si>
  <si>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</si>
  <si>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</si>
  <si>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</si>
  <si>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</si>
  <si>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</si>
  <si>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</si>
  <si>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</si>
  <si>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</si>
  <si>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</si>
  <si>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</si>
  <si>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</si>
  <si>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</si>
  <si>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</si>
  <si>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</si>
  <si>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</si>
  <si>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</si>
  <si>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</si>
  <si>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</si>
  <si>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</si>
  <si>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</si>
  <si>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</si>
  <si>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</si>
  <si>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</si>
  <si>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</si>
  <si>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</si>
  <si>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</si>
  <si>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</si>
  <si>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</si>
  <si>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</si>
  <si>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</si>
  <si>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</si>
  <si>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</si>
  <si>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</si>
  <si>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</si>
  <si>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</si>
  <si>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</si>
  <si>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</si>
  <si>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</si>
  <si>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</si>
  <si>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</si>
  <si>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</si>
  <si>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</si>
  <si>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</si>
  <si>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</si>
  <si>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</si>
  <si>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</si>
  <si>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</si>
  <si>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</si>
  <si>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</si>
  <si>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</si>
  <si>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</si>
  <si>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</si>
  <si>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</si>
  <si>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</si>
  <si>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</si>
  <si>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</si>
  <si>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</si>
  <si>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</si>
  <si>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</si>
  <si>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</si>
  <si>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</si>
  <si>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</si>
  <si>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</si>
  <si>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</si>
  <si>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</si>
  <si>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</si>
  <si>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</si>
  <si>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</si>
  <si>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</si>
  <si>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</si>
  <si>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</si>
  <si>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</si>
  <si>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</si>
  <si>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</si>
  <si>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</si>
  <si>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</si>
  <si>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</si>
  <si>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</si>
  <si>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</si>
  <si>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</si>
  <si>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</si>
  <si>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</si>
  <si>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</si>
  <si>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</si>
  <si>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</si>
  <si>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</si>
  <si>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</si>
  <si>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</si>
  <si>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</si>
  <si>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</si>
  <si>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</si>
  <si>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</si>
  <si>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</si>
  <si>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</si>
  <si>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</si>
  <si>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</si>
  <si>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</si>
  <si>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</si>
  <si>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</si>
  <si>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</si>
  <si>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</si>
  <si>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</si>
  <si>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</si>
  <si>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</si>
  <si>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</si>
  <si>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</si>
  <si>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</si>
  <si>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</si>
  <si>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</si>
  <si>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</si>
  <si>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</si>
  <si>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</si>
  <si>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</si>
  <si>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</si>
  <si>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</si>
  <si>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</si>
  <si>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</si>
  <si>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</si>
  <si>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</si>
  <si>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</si>
  <si>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</si>
  <si>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</si>
  <si>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</si>
  <si>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</si>
  <si>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</si>
  <si>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</si>
  <si>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</si>
  <si>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</si>
  <si>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</si>
  <si>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</si>
  <si>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</si>
  <si>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</si>
  <si>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</si>
  <si>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</si>
  <si>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</si>
  <si>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</si>
  <si>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</si>
  <si>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</si>
  <si>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</si>
  <si>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</si>
  <si>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</si>
  <si>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</si>
  <si>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</si>
  <si>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</si>
  <si>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</si>
  <si>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</si>
  <si>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</si>
  <si>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</si>
  <si>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</si>
  <si>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</si>
  <si>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</si>
  <si>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</si>
  <si>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</si>
  <si>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</si>
  <si>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</si>
  <si>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</si>
  <si>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</si>
  <si>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</si>
  <si>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</si>
  <si>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</si>
  <si>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</si>
  <si>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</si>
  <si>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</si>
  <si>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</si>
  <si>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</si>
  <si>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</si>
  <si>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</si>
  <si>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</si>
  <si>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</si>
  <si>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</si>
  <si>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</si>
  <si>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</si>
  <si>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</si>
  <si>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</si>
  <si>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</si>
  <si>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</si>
  <si>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</si>
  <si>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</si>
  <si>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</si>
  <si>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</si>
  <si>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</si>
  <si>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</si>
  <si>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</si>
  <si>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</si>
  <si>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</si>
  <si>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</si>
  <si>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</si>
  <si>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</si>
  <si>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</si>
  <si>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</si>
  <si>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</si>
  <si>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</si>
  <si>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</si>
  <si>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</si>
  <si>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</si>
  <si>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</si>
  <si>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</si>
  <si>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</si>
  <si>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</si>
  <si>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</si>
  <si>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</si>
  <si>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</si>
  <si>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</si>
  <si>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</si>
  <si>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</si>
  <si>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</si>
  <si>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</si>
  <si>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</si>
  <si>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</si>
  <si>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</si>
  <si>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</si>
  <si>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</si>
  <si>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</si>
  <si>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</si>
  <si>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</si>
  <si>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</si>
  <si>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</si>
  <si>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</si>
  <si>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</si>
  <si>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</si>
  <si>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</si>
  <si>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</si>
  <si>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</si>
  <si>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</si>
  <si>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</si>
  <si>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</si>
  <si>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</si>
  <si>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</si>
  <si>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</si>
  <si>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</si>
  <si>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</si>
  <si>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</si>
  <si>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</si>
  <si>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</si>
  <si>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</si>
  <si>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</si>
  <si>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</si>
  <si>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</si>
  <si>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</si>
  <si>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</si>
  <si>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</si>
  <si>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</si>
  <si>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</si>
  <si>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</si>
  <si>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</si>
  <si>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</si>
  <si>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</si>
  <si>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</si>
  <si>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</si>
  <si>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</si>
  <si>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</si>
  <si>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</si>
  <si>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</si>
  <si>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</si>
  <si>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</si>
  <si>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</si>
  <si>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</si>
  <si>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</si>
  <si>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</si>
  <si>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</si>
  <si>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</si>
  <si>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</si>
  <si>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</si>
  <si>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</si>
  <si>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</si>
  <si>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</si>
  <si>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</si>
  <si>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</si>
  <si>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</si>
  <si>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</si>
  <si>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</si>
  <si>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</si>
  <si>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</si>
  <si>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</si>
  <si>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</si>
  <si>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</si>
  <si>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</si>
  <si>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</si>
  <si>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</si>
  <si>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</si>
  <si>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</si>
  <si>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</si>
  <si>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</si>
  <si>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</si>
  <si>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</si>
  <si>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</si>
  <si>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</si>
  <si>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</si>
  <si>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</si>
  <si>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</si>
  <si>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</si>
  <si>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</si>
  <si>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</si>
  <si>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</si>
  <si>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</si>
  <si>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</si>
  <si>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</si>
  <si>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</si>
  <si>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</si>
  <si>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</si>
  <si>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</si>
  <si>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</si>
  <si>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</si>
  <si>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</si>
  <si>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</si>
  <si>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</si>
  <si>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</si>
  <si>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</si>
  <si>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</si>
  <si>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</si>
  <si>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</si>
  <si>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</si>
  <si>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</si>
  <si>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</si>
  <si>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</si>
  <si>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</si>
  <si>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</si>
  <si>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</si>
  <si>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</si>
  <si>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</si>
  <si>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</si>
  <si>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</si>
  <si>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</si>
  <si>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</si>
  <si>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</si>
  <si>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</si>
  <si>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</si>
  <si>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</si>
  <si>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</si>
  <si>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</si>
  <si>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</si>
  <si>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</si>
  <si>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</si>
  <si>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</si>
  <si>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</si>
  <si>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</si>
  <si>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</si>
  <si>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</si>
  <si>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</si>
  <si>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</si>
  <si>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</si>
  <si>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</si>
  <si>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</si>
  <si>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</si>
  <si>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</si>
  <si>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</si>
  <si>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</si>
  <si>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</si>
  <si>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</si>
  <si>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</si>
  <si>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</si>
  <si>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</si>
  <si>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</si>
  <si>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</si>
  <si>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</si>
  <si>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</si>
  <si>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</si>
  <si>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</si>
  <si>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</si>
  <si>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</si>
  <si>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</si>
  <si>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</si>
  <si>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</si>
  <si>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</si>
  <si>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</si>
  <si>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</si>
  <si>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</si>
  <si>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</si>
  <si>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</si>
  <si>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</si>
  <si>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</si>
  <si>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</si>
  <si>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</si>
  <si>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</si>
  <si>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</si>
  <si>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</si>
  <si>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</si>
  <si>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</si>
  <si>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</si>
  <si>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</si>
  <si>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</si>
  <si>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</si>
  <si>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</si>
  <si>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</si>
  <si>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</si>
  <si>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</si>
  <si>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</si>
  <si>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</si>
  <si>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</si>
  <si>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</si>
  <si>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</si>
  <si>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</si>
  <si>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</si>
  <si>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</si>
  <si>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</si>
  <si>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</si>
  <si>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</si>
  <si>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</si>
  <si>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</si>
  <si>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</si>
  <si>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</si>
  <si>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</si>
  <si>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</si>
  <si>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</si>
  <si>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</si>
  <si>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</si>
  <si>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</si>
  <si>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</si>
  <si>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</si>
  <si>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</si>
  <si>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</si>
  <si>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</si>
  <si>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</si>
  <si>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</si>
  <si>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</si>
  <si>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</si>
  <si>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</si>
  <si>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</si>
  <si>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</si>
  <si>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</si>
  <si>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</si>
  <si>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</si>
  <si>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</si>
  <si>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</si>
  <si>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</si>
  <si>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</si>
  <si>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</si>
  <si>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</si>
  <si>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</si>
  <si>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</si>
  <si>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</si>
  <si>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</si>
  <si>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</si>
  <si>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</si>
  <si>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</si>
  <si>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</si>
  <si>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</si>
  <si>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</si>
  <si>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</si>
  <si>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</si>
  <si>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</si>
  <si>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</si>
  <si>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</si>
  <si>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</si>
  <si>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</si>
  <si>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</si>
  <si>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</si>
  <si>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</si>
  <si>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</si>
  <si>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</si>
  <si>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</si>
  <si>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</si>
  <si>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</si>
  <si>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</si>
  <si>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</si>
  <si>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</si>
  <si>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</si>
  <si>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</si>
  <si>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</si>
  <si>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</si>
  <si>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</si>
  <si>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</si>
  <si>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</si>
  <si>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</si>
  <si>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</si>
  <si>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</si>
  <si>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</si>
  <si>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</si>
  <si>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</si>
  <si>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</si>
  <si>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</si>
  <si>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</si>
  <si>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</si>
  <si>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</si>
  <si>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</si>
  <si>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</si>
  <si>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</si>
  <si>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</si>
  <si>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</si>
  <si>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</si>
  <si>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</si>
  <si>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</si>
  <si>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</si>
  <si>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</si>
  <si>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</si>
  <si>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</si>
  <si>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</si>
  <si>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</si>
  <si>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</si>
  <si>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</si>
  <si>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</si>
  <si>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</si>
  <si>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</si>
  <si>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</si>
  <si>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</si>
  <si>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</si>
  <si>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</si>
  <si>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</si>
  <si>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</si>
  <si>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</si>
  <si>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</si>
  <si>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</si>
  <si>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</si>
  <si>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</si>
  <si>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</si>
  <si>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</si>
  <si>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</si>
  <si>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</si>
  <si>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</si>
  <si>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</si>
  <si>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</si>
  <si>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</si>
  <si>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</si>
  <si>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</si>
  <si>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</si>
  <si>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</si>
  <si>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</si>
  <si>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</si>
  <si>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</si>
  <si>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</si>
  <si>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</si>
  <si>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</si>
  <si>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</si>
  <si>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</si>
  <si>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</si>
  <si>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</si>
  <si>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</si>
  <si>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</si>
  <si>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</si>
  <si>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</si>
  <si>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</si>
  <si>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</si>
  <si>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</si>
  <si>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</si>
  <si>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</si>
  <si>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</si>
  <si>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</si>
  <si>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</si>
  <si>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</si>
  <si>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</si>
  <si>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</si>
  <si>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</si>
  <si>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</si>
  <si>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</si>
  <si>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</si>
  <si>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</si>
  <si>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</si>
  <si>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</si>
  <si>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</si>
  <si>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</si>
  <si>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</si>
  <si>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</si>
  <si>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</si>
  <si>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</si>
  <si>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</si>
  <si>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</si>
  <si>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</si>
  <si>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</si>
  <si>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</si>
  <si>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</si>
  <si>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</si>
  <si>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</si>
  <si>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</si>
  <si>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</si>
  <si>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</si>
  <si>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</si>
  <si>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</si>
  <si>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</si>
  <si>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</si>
  <si>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</si>
  <si>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</si>
  <si>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</si>
  <si>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</si>
  <si>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</si>
  <si>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</si>
  <si>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</si>
  <si>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</si>
  <si>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</si>
  <si>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</si>
  <si>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</si>
  <si>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</si>
  <si>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</si>
  <si>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</si>
  <si>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</si>
  <si>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</si>
  <si>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</si>
  <si>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</si>
  <si>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</si>
  <si>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</si>
  <si>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</si>
  <si>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</si>
  <si>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</si>
  <si>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</si>
  <si>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</si>
  <si>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</si>
  <si>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</si>
  <si>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</si>
  <si>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</si>
  <si>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</si>
  <si>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</si>
  <si>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</si>
  <si>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</si>
  <si>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</si>
  <si>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</si>
  <si>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</si>
  <si>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</si>
  <si>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</si>
  <si>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</si>
  <si>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</si>
  <si>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</si>
  <si>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</si>
  <si>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</si>
  <si>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</si>
  <si>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</si>
  <si>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</si>
  <si>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</si>
  <si>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</si>
  <si>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</si>
  <si>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</si>
  <si>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</si>
  <si>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</si>
  <si>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</si>
  <si>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</si>
  <si>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</si>
  <si>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</si>
  <si>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</si>
  <si>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</si>
  <si>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</si>
  <si>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</si>
  <si>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</si>
  <si>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</si>
  <si>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</si>
  <si>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</si>
  <si>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</si>
  <si>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</si>
  <si>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</si>
  <si>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</si>
  <si>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</si>
  <si>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</si>
  <si>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</si>
  <si>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</si>
  <si>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</si>
  <si>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</si>
  <si>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</si>
  <si>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</si>
  <si>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</si>
  <si>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</si>
  <si>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</si>
  <si>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</si>
  <si>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</si>
  <si>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</si>
  <si>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</si>
  <si>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</si>
  <si>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</si>
  <si>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</si>
  <si>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</si>
  <si>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</si>
  <si>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</si>
  <si>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</si>
  <si>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</si>
  <si>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</si>
  <si>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</si>
  <si>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</si>
  <si>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</si>
  <si>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</si>
  <si>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</si>
  <si>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</si>
  <si>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</si>
  <si>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</si>
  <si>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</si>
  <si>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</si>
  <si>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</si>
  <si>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</si>
  <si>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</si>
  <si>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</si>
  <si>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</si>
  <si>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</si>
  <si>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</si>
  <si>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</si>
  <si>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</si>
  <si>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</si>
  <si>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</si>
  <si>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</si>
  <si>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</si>
  <si>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</si>
  <si>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</si>
  <si>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</si>
  <si>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</si>
  <si>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</si>
  <si>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</si>
  <si>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</si>
  <si>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</si>
  <si>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</si>
  <si>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</si>
  <si>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</si>
  <si>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</si>
  <si>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</si>
  <si>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</si>
  <si>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</si>
  <si>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</si>
  <si>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</si>
  <si>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</si>
  <si>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</si>
  <si>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</si>
  <si>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</si>
  <si>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</si>
  <si>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</si>
  <si>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</si>
  <si>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</si>
  <si>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</si>
  <si>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</si>
  <si>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</si>
  <si>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</si>
  <si>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</si>
  <si>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</si>
  <si>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</si>
  <si>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</si>
  <si>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</si>
  <si>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</si>
  <si>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</si>
  <si>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</si>
  <si>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</si>
  <si>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</si>
  <si>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</si>
  <si>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</si>
  <si>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</si>
  <si>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</si>
  <si>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</si>
  <si>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</si>
  <si>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</si>
  <si>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</si>
  <si>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</si>
  <si>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</si>
  <si>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</si>
  <si>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</si>
  <si>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</si>
  <si>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</si>
  <si>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</si>
  <si>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</si>
  <si>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</si>
  <si>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</si>
  <si>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</si>
  <si>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</si>
  <si>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</si>
  <si>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</si>
  <si>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</si>
  <si>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</si>
  <si>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</si>
  <si>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</si>
  <si>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</si>
  <si>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</si>
  <si>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</si>
  <si>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</si>
  <si>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</si>
  <si>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</si>
  <si>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</si>
  <si>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</si>
  <si>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</si>
  <si>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</si>
  <si>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</si>
  <si>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</si>
  <si>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</si>
  <si>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</si>
  <si>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</si>
  <si>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</si>
  <si>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</si>
  <si>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</si>
  <si>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</si>
  <si>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</si>
  <si>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</si>
  <si>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</si>
  <si>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</si>
  <si>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</si>
  <si>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</si>
  <si>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</si>
  <si>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</si>
  <si>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</si>
  <si>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</si>
  <si>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</si>
  <si>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</si>
  <si>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</si>
  <si>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</si>
  <si>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</si>
  <si>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</si>
  <si>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</si>
  <si>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</si>
  <si>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</si>
  <si>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</si>
  <si>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</si>
  <si>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</si>
  <si>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</si>
  <si>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</si>
  <si>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</si>
  <si>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</si>
  <si>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</si>
  <si>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</si>
  <si>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</si>
  <si>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</si>
  <si>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</si>
  <si>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</si>
  <si>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</si>
  <si>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</si>
  <si>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</si>
  <si>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</si>
  <si>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</si>
  <si>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</si>
  <si>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</si>
  <si>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</si>
  <si>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</si>
  <si>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</si>
  <si>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</si>
  <si>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</si>
  <si>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</si>
  <si>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</si>
  <si>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</si>
  <si>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</si>
  <si>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</si>
  <si>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</si>
  <si>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</si>
  <si>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</si>
  <si>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</si>
  <si>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</si>
  <si>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</si>
  <si>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</si>
  <si>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</si>
  <si>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</si>
  <si>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</si>
  <si>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</si>
  <si>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</si>
  <si>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</si>
  <si>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</si>
  <si>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</si>
  <si>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</si>
  <si>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</si>
  <si>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</si>
  <si>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</si>
  <si>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</si>
  <si>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</si>
  <si>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</si>
  <si>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</si>
  <si>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</si>
  <si>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</si>
  <si>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</si>
  <si>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</si>
  <si>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</si>
  <si>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</si>
  <si>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</si>
  <si>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</si>
  <si>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</si>
  <si>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</si>
  <si>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</si>
  <si>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</si>
  <si>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</si>
  <si>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</si>
  <si>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</si>
  <si>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</si>
  <si>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</si>
  <si>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</si>
  <si>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</si>
  <si>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</si>
  <si>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</si>
  <si>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</si>
  <si>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</si>
  <si>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</si>
  <si>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</si>
  <si>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</si>
  <si>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</si>
  <si>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</si>
  <si>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</si>
  <si>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</si>
  <si>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</si>
  <si>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</si>
  <si>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</si>
  <si>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</si>
  <si>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</si>
  <si>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</si>
  <si>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</si>
  <si>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</si>
  <si>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</si>
  <si>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</si>
  <si>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</si>
  <si>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</si>
  <si>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</si>
  <si>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</si>
  <si>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</si>
  <si>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</si>
  <si>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</si>
  <si>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</si>
  <si>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</si>
  <si>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</si>
  <si>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</si>
  <si>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</si>
  <si>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</si>
  <si>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</si>
  <si>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</si>
  <si>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</si>
  <si>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</si>
  <si>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</si>
  <si>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</si>
  <si>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</si>
  <si>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</si>
  <si>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</si>
  <si>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</si>
  <si>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</si>
  <si>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</si>
  <si>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</si>
  <si>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</si>
  <si>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</si>
  <si>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</si>
  <si>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</si>
  <si>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</si>
  <si>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</si>
  <si>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</si>
  <si>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</si>
  <si>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</si>
  <si>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</si>
  <si>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</si>
  <si>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</si>
  <si>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</si>
  <si>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</si>
  <si>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</si>
  <si>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</si>
  <si>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</si>
  <si>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</si>
  <si>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</si>
  <si>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</si>
  <si>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</si>
  <si>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</si>
  <si>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</si>
  <si>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</si>
  <si>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</si>
  <si>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</si>
  <si>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</si>
  <si>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</si>
  <si>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</si>
  <si>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</si>
  <si>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</si>
  <si>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</si>
  <si>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</si>
  <si>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</si>
  <si>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</si>
  <si>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</si>
  <si>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</si>
  <si>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</si>
  <si>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</si>
  <si>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</si>
  <si>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</si>
  <si>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</si>
  <si>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</si>
  <si>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</si>
  <si>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</si>
  <si>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</si>
  <si>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</si>
  <si>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</si>
  <si>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</si>
  <si>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</si>
  <si>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</si>
  <si>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</si>
  <si>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</si>
  <si>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</si>
  <si>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</si>
  <si>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</si>
  <si>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</si>
  <si>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</si>
  <si>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</si>
  <si>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</si>
  <si>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</si>
  <si>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</si>
  <si>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</si>
  <si>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</si>
  <si>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</si>
  <si>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</si>
  <si>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</si>
  <si>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</si>
  <si>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</si>
  <si>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</si>
  <si>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</si>
  <si>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</si>
  <si>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</si>
  <si>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</si>
  <si>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</si>
  <si>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</si>
  <si>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</si>
  <si>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</si>
  <si>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</si>
  <si>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</si>
  <si>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</si>
  <si>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</si>
  <si>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</si>
  <si>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</si>
  <si>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</si>
  <si>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</si>
  <si>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</si>
  <si>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</si>
  <si>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</si>
  <si>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</si>
  <si>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</si>
  <si>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</si>
  <si>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</si>
  <si>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</si>
  <si>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</si>
  <si>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</si>
  <si>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</si>
  <si>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</si>
  <si>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</si>
  <si>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</si>
  <si>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</si>
  <si>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</si>
  <si>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</si>
  <si>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</si>
  <si>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</si>
  <si>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</si>
  <si>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</si>
  <si>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</si>
  <si>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</si>
  <si>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</si>
  <si>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</si>
  <si>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</si>
  <si>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</si>
  <si>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</si>
  <si>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</si>
  <si>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</si>
  <si>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</si>
  <si>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</si>
  <si>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</si>
  <si>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</si>
  <si>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</si>
  <si>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</si>
  <si>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</si>
  <si>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</si>
  <si>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</si>
  <si>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</si>
  <si>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</si>
  <si>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</si>
  <si>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</si>
  <si>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</si>
  <si>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</si>
  <si>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</si>
  <si>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</si>
  <si>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</si>
  <si>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</si>
  <si>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</si>
  <si>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</si>
  <si>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</si>
  <si>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</si>
  <si>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</si>
  <si>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</si>
  <si>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</si>
  <si>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</si>
  <si>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</si>
  <si>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</si>
  <si>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</si>
  <si>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</si>
  <si>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</si>
  <si>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</si>
  <si>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</si>
  <si>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</si>
  <si>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</si>
  <si>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</si>
  <si>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</si>
  <si>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</si>
  <si>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</si>
  <si>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</si>
  <si>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</si>
  <si>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</si>
  <si>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</si>
  <si>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</si>
  <si>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</si>
  <si>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</si>
  <si>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</si>
  <si>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</si>
  <si>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</si>
  <si>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</si>
  <si>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</si>
  <si>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</si>
  <si>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</si>
  <si>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</si>
  <si>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</si>
  <si>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</si>
  <si>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</si>
  <si>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</si>
  <si>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</si>
  <si>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</si>
  <si>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</si>
  <si>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</si>
  <si>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</si>
  <si>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</si>
  <si>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</si>
  <si>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</si>
  <si>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</si>
  <si>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</si>
  <si>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</si>
  <si>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</si>
  <si>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</si>
  <si>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</si>
  <si>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</si>
  <si>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</si>
  <si>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</si>
  <si>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</si>
  <si>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</si>
  <si>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</si>
  <si>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</si>
  <si>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</si>
  <si>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</si>
  <si>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</si>
  <si>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</si>
  <si>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</si>
  <si>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</si>
  <si>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</si>
  <si>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</si>
  <si>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</si>
  <si>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</si>
  <si>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</si>
  <si>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</si>
  <si>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</si>
  <si>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</si>
  <si>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</si>
  <si>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</si>
  <si>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</si>
  <si>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</si>
  <si>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</si>
  <si>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</si>
  <si>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</si>
  <si>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</si>
  <si>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</si>
  <si>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</si>
  <si>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</si>
  <si>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</si>
  <si>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</si>
  <si>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</si>
  <si>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</si>
  <si>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</si>
  <si>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</si>
  <si>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</si>
  <si>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</si>
  <si>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</si>
  <si>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</si>
  <si>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</si>
  <si>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</si>
  <si>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</si>
  <si>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</si>
  <si>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</si>
  <si>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</si>
  <si>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</si>
  <si>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</si>
  <si>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</si>
  <si>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</si>
  <si>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</si>
  <si>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</si>
  <si>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</si>
  <si>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</si>
  <si>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</si>
  <si>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</si>
  <si>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</si>
  <si>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</si>
  <si>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</si>
  <si>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</si>
  <si>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</si>
  <si>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</si>
  <si>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</si>
  <si>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</si>
  <si>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</si>
  <si>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</si>
  <si>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</si>
  <si>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</si>
  <si>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</si>
  <si>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</si>
  <si>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</si>
  <si>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</si>
  <si>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</si>
  <si>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</si>
  <si>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</si>
  <si>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</si>
  <si>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</si>
  <si>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</si>
  <si>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</si>
  <si>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</si>
  <si>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</si>
  <si>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</si>
  <si>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</si>
  <si>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</si>
  <si>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</si>
  <si>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</si>
  <si>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</si>
  <si>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</si>
  <si>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</si>
  <si>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</si>
  <si>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</si>
  <si>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</si>
  <si>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</si>
  <si>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</si>
  <si>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</si>
  <si>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</si>
  <si>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</si>
  <si>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</si>
  <si>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</si>
  <si>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</si>
  <si>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</si>
  <si>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</si>
  <si>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</si>
  <si>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</si>
  <si>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</si>
  <si>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</si>
  <si>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</si>
  <si>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</si>
  <si>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</si>
  <si>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</si>
  <si>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</si>
  <si>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</si>
  <si>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</si>
  <si>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</si>
  <si>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</si>
  <si>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</si>
  <si>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</si>
  <si>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</si>
  <si>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</si>
  <si>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</si>
  <si>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</si>
  <si>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</si>
  <si>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</si>
  <si>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</si>
  <si>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</si>
  <si>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</si>
  <si>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</si>
  <si>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</si>
  <si>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</si>
  <si>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</si>
  <si>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</si>
  <si>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</si>
  <si>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</si>
  <si>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</si>
  <si>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</si>
  <si>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</si>
  <si>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</si>
  <si>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</si>
  <si>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</si>
  <si>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</si>
  <si>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</si>
  <si>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</si>
  <si>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</si>
  <si>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</si>
  <si>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</si>
  <si>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</si>
  <si>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</si>
  <si>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</si>
  <si>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</si>
  <si>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</si>
  <si>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</si>
  <si>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</si>
  <si>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</si>
  <si>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</si>
  <si>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</si>
  <si>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</si>
  <si>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</si>
  <si>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</si>
  <si>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</si>
  <si>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</si>
  <si>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</si>
  <si>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</si>
  <si>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</si>
  <si>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</si>
  <si>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</si>
  <si>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</si>
  <si>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</si>
  <si>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</si>
  <si>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</si>
  <si>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</si>
  <si>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</si>
  <si>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</si>
  <si>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</si>
  <si>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</si>
  <si>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</si>
  <si>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</si>
  <si>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</si>
  <si>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</si>
  <si>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</si>
  <si>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</si>
  <si>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</si>
  <si>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</si>
  <si>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</si>
  <si>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</si>
  <si>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</si>
  <si>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</si>
  <si>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</si>
  <si>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</si>
  <si>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</si>
  <si>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</si>
  <si>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</si>
  <si>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</si>
  <si>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</si>
  <si>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</si>
  <si>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</si>
  <si>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</si>
  <si>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</si>
  <si>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</si>
  <si>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</si>
  <si>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</si>
  <si>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</si>
  <si>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</si>
  <si>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</si>
  <si>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</si>
  <si>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</si>
  <si>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</si>
  <si>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</si>
  <si>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</si>
  <si>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</si>
  <si>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</si>
  <si>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</si>
  <si>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</si>
  <si>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</si>
  <si>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</si>
  <si>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</si>
  <si>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</si>
  <si>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</si>
  <si>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</si>
  <si>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</si>
  <si>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</si>
  <si>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</si>
  <si>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</si>
  <si>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</si>
  <si>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</si>
  <si>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</si>
  <si>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</si>
  <si>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</si>
  <si>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</si>
  <si>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</si>
  <si>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</si>
  <si>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</si>
  <si>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</si>
  <si>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</si>
  <si>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</si>
  <si>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</si>
  <si>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</si>
  <si>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</si>
  <si>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</si>
  <si>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</si>
  <si>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</si>
  <si>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</si>
  <si>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</si>
  <si>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</si>
  <si>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</si>
  <si>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</si>
  <si>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</si>
  <si>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</si>
  <si>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</si>
  <si>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</si>
  <si>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</si>
  <si>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</si>
  <si>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</si>
  <si>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</si>
  <si>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</si>
  <si>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</si>
  <si>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</si>
  <si>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</si>
  <si>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</si>
  <si>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</si>
  <si>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</si>
  <si>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</si>
  <si>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</si>
  <si>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</si>
  <si>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</si>
  <si>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</si>
  <si>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</si>
  <si>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</si>
  <si>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</si>
  <si>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</si>
  <si>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</si>
  <si>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</si>
  <si>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</si>
  <si>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</si>
  <si>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</si>
  <si>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</si>
  <si>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</si>
  <si>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</si>
  <si>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</si>
  <si>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</si>
  <si>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</si>
  <si>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</si>
  <si>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</si>
  <si>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</si>
  <si>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</si>
  <si>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</si>
  <si>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</si>
  <si>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</si>
  <si>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</si>
  <si>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</si>
  <si>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</si>
  <si>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</si>
  <si>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</si>
  <si>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</si>
  <si>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</si>
  <si>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</si>
  <si>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</si>
  <si>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</si>
  <si>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</si>
  <si>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</si>
  <si>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</si>
  <si>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</si>
  <si>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</si>
  <si>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</si>
  <si>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</si>
  <si>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</si>
  <si>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</si>
  <si>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</si>
  <si>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</si>
  <si>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</si>
  <si>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</si>
  <si>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</si>
  <si>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</si>
  <si>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</si>
  <si>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</si>
  <si>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</si>
  <si>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</si>
  <si>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</si>
  <si>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</si>
  <si>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</si>
  <si>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</si>
  <si>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</si>
  <si>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</si>
  <si>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</si>
  <si>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</si>
  <si>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</si>
  <si>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</si>
  <si>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</si>
  <si>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</si>
  <si>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</si>
  <si>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</si>
  <si>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</si>
  <si>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</si>
  <si>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</si>
  <si>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</si>
  <si>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</si>
  <si>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</si>
  <si>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</si>
  <si>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</si>
  <si>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</si>
  <si>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</si>
  <si>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</si>
  <si>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</si>
  <si>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</si>
  <si>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</si>
  <si>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</si>
  <si>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</si>
  <si>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</si>
  <si>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</si>
  <si>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</si>
  <si>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</si>
  <si>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</si>
  <si>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</si>
  <si>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</si>
  <si>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</si>
  <si>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</si>
  <si>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</si>
  <si>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</si>
  <si>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</si>
  <si>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</si>
  <si>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</si>
  <si>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</si>
  <si>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</si>
  <si>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</si>
  <si>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</si>
  <si>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</si>
  <si>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</si>
  <si>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</si>
  <si>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</si>
  <si>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</si>
  <si>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</si>
  <si>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</si>
  <si>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</si>
  <si>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</si>
  <si>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</si>
  <si>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</si>
  <si>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</si>
  <si>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</si>
  <si>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</si>
  <si>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</si>
  <si>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</si>
  <si>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</si>
  <si>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</si>
  <si>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</si>
  <si>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</si>
  <si>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</si>
  <si>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</si>
  <si>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</si>
  <si>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</si>
  <si>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</si>
  <si>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</si>
  <si>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</si>
  <si>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</si>
  <si>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</si>
  <si>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</si>
  <si>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</si>
  <si>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</si>
  <si>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</si>
  <si>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</si>
  <si>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</si>
  <si>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</si>
  <si>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</si>
  <si>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</si>
  <si>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</si>
  <si>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</si>
  <si>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</si>
  <si>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</si>
  <si>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</si>
  <si>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</si>
  <si>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</si>
  <si>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</si>
  <si>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</si>
  <si>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</si>
  <si>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</si>
  <si>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</si>
  <si>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</si>
  <si>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</si>
  <si>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</si>
  <si>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</si>
  <si>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</si>
  <si>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</si>
  <si>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</si>
  <si>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</si>
  <si>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</si>
  <si>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</si>
  <si>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</si>
  <si>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</si>
  <si>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</si>
  <si>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</si>
  <si>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</si>
  <si>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</si>
  <si>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</si>
  <si>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</si>
  <si>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</si>
  <si>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</si>
  <si>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</si>
  <si>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</si>
  <si>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</si>
  <si>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</si>
  <si>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</si>
  <si>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</si>
  <si>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</si>
  <si>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</si>
  <si>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</si>
  <si>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</si>
  <si>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</si>
  <si>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</si>
  <si>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</si>
  <si>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</si>
  <si>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</si>
  <si>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</si>
  <si>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</si>
  <si>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</si>
  <si>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</si>
  <si>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</si>
  <si>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</si>
  <si>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</si>
  <si>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</si>
  <si>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</si>
  <si>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</si>
  <si>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</si>
  <si>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</si>
  <si>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</si>
  <si>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</si>
  <si>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</si>
  <si>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</si>
  <si>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</si>
  <si>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</si>
  <si>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</si>
  <si>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</si>
  <si>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</si>
  <si>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</si>
  <si>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</si>
  <si>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</si>
  <si>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</si>
  <si>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</si>
  <si>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</si>
  <si>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</si>
  <si>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</si>
  <si>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</si>
  <si>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</si>
  <si>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</si>
  <si>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</si>
  <si>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</si>
  <si>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</si>
  <si>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</si>
  <si>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</si>
  <si>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</si>
  <si>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</si>
  <si>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</si>
  <si>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</si>
  <si>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</si>
  <si>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</si>
  <si>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</si>
  <si>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</si>
  <si>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</si>
  <si>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</si>
  <si>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</si>
  <si>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</si>
  <si>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</si>
  <si>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</si>
  <si>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</si>
  <si>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</si>
  <si>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</si>
  <si>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</si>
  <si>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</si>
  <si>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</si>
  <si>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</si>
  <si>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</si>
  <si>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</si>
  <si>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</si>
  <si>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</si>
  <si>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</si>
  <si>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</si>
  <si>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</si>
  <si>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</si>
  <si>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</si>
  <si>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</si>
  <si>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</si>
  <si>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</si>
  <si>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</si>
  <si>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</si>
  <si>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</si>
  <si>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</si>
  <si>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</si>
  <si>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</si>
  <si>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</si>
  <si>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</si>
  <si>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</si>
  <si>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</si>
  <si>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</si>
  <si>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</si>
  <si>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</si>
  <si>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</si>
  <si>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</si>
  <si>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</si>
  <si>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</si>
  <si>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</si>
  <si>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</si>
  <si>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</si>
  <si>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</si>
  <si>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</si>
  <si>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</si>
  <si>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</si>
  <si>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</si>
  <si>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</si>
  <si>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</si>
  <si>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</si>
  <si>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</si>
  <si>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</si>
  <si>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</si>
  <si>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</si>
  <si>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</si>
  <si>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</si>
  <si>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</si>
  <si>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</si>
  <si>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</si>
  <si>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</si>
  <si>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</si>
  <si>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</si>
  <si>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</si>
  <si>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</si>
  <si>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</si>
  <si>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</si>
  <si>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</si>
  <si>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</si>
  <si>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</si>
  <si>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</si>
  <si>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</si>
  <si>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</si>
  <si>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</si>
  <si>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</si>
  <si>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</si>
  <si>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</si>
  <si>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</si>
  <si>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</si>
  <si>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</si>
  <si>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</si>
  <si>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</si>
  <si>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</si>
  <si>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</si>
  <si>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</si>
  <si>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</si>
  <si>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</si>
  <si>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</si>
  <si>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</si>
  <si>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</si>
  <si>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</si>
  <si>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</si>
  <si>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</si>
  <si>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</si>
  <si>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</si>
  <si>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</si>
  <si>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</si>
  <si>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</si>
  <si>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</si>
  <si>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</si>
  <si>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</si>
  <si>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</si>
  <si>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</si>
  <si>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</si>
  <si>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</si>
  <si>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</si>
  <si>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</si>
  <si>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</si>
  <si>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</si>
  <si>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</si>
  <si>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</si>
  <si>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</si>
  <si>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</si>
  <si>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</si>
  <si>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</si>
  <si>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</si>
  <si>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</si>
  <si>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</si>
  <si>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</si>
  <si>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</si>
  <si>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</si>
  <si>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</si>
  <si>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</si>
  <si>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</si>
  <si>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</si>
  <si>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</si>
  <si>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</si>
  <si>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</si>
  <si>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</si>
  <si>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</si>
  <si>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</si>
  <si>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</si>
  <si>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</si>
  <si>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</si>
  <si>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</si>
  <si>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</si>
  <si>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</si>
  <si>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</si>
  <si>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</si>
  <si>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</si>
  <si>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</si>
  <si>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</si>
  <si>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</si>
  <si>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</si>
  <si>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</si>
  <si>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</si>
  <si>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</si>
  <si>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</si>
  <si>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</si>
  <si>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</si>
  <si>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</si>
  <si>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</si>
  <si>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</si>
  <si>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</si>
  <si>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</si>
  <si>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</si>
  <si>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</si>
  <si>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</si>
  <si>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</si>
  <si>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</si>
  <si>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</si>
  <si>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</si>
  <si>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</si>
  <si>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</si>
  <si>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</si>
  <si>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</si>
  <si>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</si>
  <si>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</si>
  <si>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</si>
  <si>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</si>
  <si>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</si>
  <si>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</si>
  <si>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</si>
  <si>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</si>
  <si>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</si>
  <si>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</si>
  <si>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</si>
  <si>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</si>
  <si>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</si>
  <si>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</si>
  <si>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</si>
  <si>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</si>
  <si>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</si>
  <si>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</si>
  <si>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</si>
  <si>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</si>
  <si>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</si>
  <si>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</si>
  <si>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</si>
  <si>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</si>
  <si>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</si>
  <si>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</si>
  <si>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</si>
  <si>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</si>
  <si>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</si>
  <si>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</si>
  <si>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</si>
  <si>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</si>
  <si>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</si>
  <si>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</si>
  <si>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</si>
  <si>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</si>
  <si>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</si>
  <si>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</si>
  <si>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</si>
  <si>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</si>
  <si>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</si>
  <si>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</si>
  <si>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</si>
  <si>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</si>
  <si>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</si>
  <si>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</si>
  <si>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</si>
  <si>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</si>
  <si>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</si>
  <si>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</si>
  <si>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</si>
  <si>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</si>
  <si>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</si>
  <si>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</si>
  <si>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</si>
  <si>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</si>
  <si>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</si>
  <si>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</si>
  <si>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</si>
  <si>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</si>
  <si>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</si>
  <si>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</si>
  <si>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</si>
  <si>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</si>
  <si>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</si>
  <si>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</si>
  <si>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</si>
  <si>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</si>
  <si>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</si>
  <si>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</si>
  <si>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</si>
  <si>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</si>
  <si>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</si>
  <si>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</si>
  <si>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</si>
  <si>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</si>
  <si>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</si>
  <si>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</si>
  <si>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</si>
  <si>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</si>
  <si>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</si>
  <si>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</si>
  <si>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</si>
  <si>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</si>
  <si>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</si>
  <si>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</si>
  <si>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</si>
  <si>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</si>
  <si>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</si>
  <si>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</si>
  <si>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</si>
  <si>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</si>
  <si>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</si>
  <si>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</si>
  <si>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</si>
  <si>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</si>
  <si>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</si>
  <si>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</si>
  <si>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</si>
  <si>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</si>
  <si>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</si>
  <si>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</si>
  <si>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</si>
  <si>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</si>
  <si>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</si>
  <si>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</si>
  <si>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</si>
  <si>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</si>
  <si>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</si>
  <si>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</si>
  <si>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</si>
  <si>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</si>
  <si>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</si>
  <si>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</si>
  <si>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</si>
  <si>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</si>
  <si>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</si>
  <si>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</si>
  <si>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</si>
  <si>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</si>
  <si>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</si>
  <si>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</si>
  <si>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</si>
  <si>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</si>
  <si>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</si>
  <si>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</si>
  <si>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</si>
  <si>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</si>
  <si>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</si>
  <si>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</si>
  <si>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</si>
  <si>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</si>
  <si>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</si>
  <si>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</si>
  <si>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</si>
  <si>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</si>
  <si>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</si>
  <si>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</si>
  <si>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</si>
  <si>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</si>
  <si>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</si>
  <si>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</si>
  <si>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</si>
  <si>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</si>
  <si>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</si>
  <si>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</si>
  <si>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</si>
  <si>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</si>
  <si>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</si>
  <si>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</si>
  <si>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</si>
  <si>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</si>
  <si>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</si>
  <si>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</si>
  <si>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</si>
  <si>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</si>
  <si>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</si>
  <si>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</si>
  <si>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</si>
  <si>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</si>
  <si>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</si>
  <si>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</si>
  <si>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</si>
  <si>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</si>
  <si>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</si>
  <si>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</si>
  <si>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</si>
  <si>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</si>
  <si>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</si>
  <si>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</si>
  <si>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</si>
  <si>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</si>
  <si>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</si>
  <si>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</si>
  <si>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</si>
  <si>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</si>
  <si>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</si>
  <si>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</si>
  <si>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</si>
  <si>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</si>
  <si>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</si>
  <si>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</si>
  <si>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</si>
  <si>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</si>
  <si>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</si>
  <si>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</si>
  <si>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</si>
  <si>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</si>
  <si>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</si>
  <si>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</si>
  <si>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</si>
  <si>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</si>
  <si>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</si>
  <si>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</si>
  <si>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</si>
  <si>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</si>
  <si>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</si>
  <si>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</si>
  <si>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</si>
  <si>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</si>
  <si>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</si>
  <si>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</si>
  <si>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</si>
  <si>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</si>
  <si>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</si>
  <si>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</si>
  <si>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</si>
  <si>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</si>
  <si>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</si>
  <si>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</si>
  <si>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</si>
  <si>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</si>
  <si>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</si>
  <si>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</si>
  <si>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</si>
  <si>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</si>
  <si>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</si>
  <si>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</si>
  <si>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</si>
  <si>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</si>
  <si>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</si>
  <si>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</si>
  <si>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</si>
  <si>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</si>
  <si>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</si>
  <si>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</si>
  <si>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</si>
  <si>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</si>
  <si>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</si>
  <si>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</si>
  <si>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</si>
  <si>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</si>
  <si>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</si>
  <si>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</si>
  <si>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</si>
  <si>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</si>
  <si>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</si>
  <si>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</si>
  <si>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</si>
  <si>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</si>
  <si>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</si>
  <si>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</si>
  <si>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</si>
  <si>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</si>
  <si>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</si>
  <si>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</si>
  <si>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</si>
  <si>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</si>
  <si>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</si>
  <si>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</si>
  <si>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</si>
  <si>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</si>
  <si>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</si>
  <si>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</si>
  <si>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</si>
  <si>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</si>
  <si>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</si>
  <si>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</si>
  <si>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</si>
  <si>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</si>
  <si>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</si>
  <si>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</si>
  <si>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</si>
  <si>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</si>
  <si>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</si>
  <si>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</si>
  <si>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</si>
  <si>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</si>
  <si>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</si>
  <si>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</si>
  <si>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</si>
  <si>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</si>
  <si>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</si>
  <si>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</si>
  <si>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</si>
  <si>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</si>
  <si>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</si>
  <si>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</si>
  <si>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</si>
  <si>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</si>
  <si>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</si>
  <si>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</si>
  <si>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</si>
  <si>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</si>
  <si>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</si>
  <si>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</si>
  <si>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</si>
  <si>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</si>
  <si>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</si>
  <si>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</si>
  <si>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</si>
  <si>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</si>
  <si>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</si>
  <si>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</si>
  <si>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</si>
  <si>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</si>
  <si>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</si>
  <si>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</si>
  <si>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</si>
  <si>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</si>
  <si>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</si>
  <si>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</si>
  <si>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</si>
  <si>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</si>
  <si>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</si>
  <si>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</si>
  <si>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</si>
  <si>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</si>
  <si>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</si>
  <si>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</si>
  <si>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</si>
  <si>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</si>
  <si>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</si>
  <si>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</si>
  <si>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</si>
  <si>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</si>
  <si>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</si>
  <si>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</si>
  <si>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</si>
  <si>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</si>
  <si>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</si>
  <si>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</si>
  <si>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</si>
  <si>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</si>
  <si>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</si>
  <si>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</si>
  <si>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</si>
  <si>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</si>
  <si>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</si>
  <si>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</si>
  <si>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</si>
  <si>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</si>
  <si>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</si>
  <si>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</si>
  <si>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</si>
  <si>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</si>
  <si>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</si>
  <si>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</si>
  <si>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</si>
  <si>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</si>
  <si>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</si>
  <si>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</si>
  <si>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</si>
  <si>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</si>
  <si>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</si>
  <si>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</si>
  <si>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</si>
  <si>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</si>
  <si>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</si>
  <si>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</si>
  <si>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</si>
  <si>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</si>
  <si>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</si>
  <si>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</si>
  <si>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</si>
  <si>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</si>
  <si>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</si>
  <si>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</si>
  <si>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</si>
  <si>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</si>
  <si>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</si>
  <si>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</si>
  <si>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</si>
  <si>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</si>
  <si>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</si>
  <si>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</si>
  <si>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</si>
  <si>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</si>
  <si>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</si>
  <si>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</si>
  <si>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</si>
  <si>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</si>
  <si>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</si>
  <si>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</si>
  <si>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</si>
  <si>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</si>
  <si>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</si>
  <si>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</si>
  <si>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</si>
  <si>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</si>
  <si>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</si>
  <si>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</si>
  <si>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</si>
  <si>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</si>
  <si>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</si>
  <si>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</si>
  <si>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</si>
  <si>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</si>
  <si>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</si>
  <si>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</si>
  <si>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</si>
  <si>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</si>
  <si>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</si>
  <si>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</si>
  <si>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</si>
  <si>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</si>
  <si>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</si>
  <si>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</si>
  <si>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</si>
  <si>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</si>
  <si>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</si>
  <si>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</si>
  <si>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</si>
  <si>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</si>
  <si>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</si>
  <si>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</si>
  <si>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</si>
  <si>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</si>
  <si>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</si>
  <si>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</si>
  <si>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</si>
  <si>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</si>
  <si>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</si>
  <si>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</si>
  <si>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</si>
  <si>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</si>
  <si>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</si>
  <si>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</si>
  <si>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</si>
  <si>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</si>
  <si>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</si>
  <si>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</si>
  <si>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</si>
  <si>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</si>
  <si>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</si>
  <si>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</si>
  <si>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</si>
  <si>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</si>
  <si>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</si>
  <si>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</si>
  <si>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</si>
  <si>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</si>
  <si>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</si>
  <si>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</si>
  <si>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</si>
  <si>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</si>
  <si>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</si>
  <si>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</si>
  <si>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</si>
  <si>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</si>
  <si>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</si>
  <si>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</si>
  <si>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</si>
  <si>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</si>
  <si>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</si>
  <si>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</si>
  <si>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</si>
  <si>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</si>
  <si>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</si>
  <si>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</si>
  <si>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</si>
  <si>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</si>
  <si>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</si>
  <si>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</si>
  <si>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</si>
  <si>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</si>
  <si>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</si>
  <si>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</si>
  <si>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</si>
  <si>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</si>
  <si>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</si>
  <si>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</si>
  <si>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</si>
  <si>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</si>
  <si>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</si>
  <si>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</si>
  <si>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</si>
  <si>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</si>
  <si>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</si>
  <si>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</si>
  <si>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</si>
  <si>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</si>
  <si>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</si>
  <si>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</si>
  <si>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</si>
  <si>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</si>
  <si>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</si>
  <si>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</si>
  <si>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</si>
  <si>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</si>
  <si>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</si>
  <si>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</si>
  <si>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</si>
  <si>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</si>
  <si>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</si>
  <si>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</si>
  <si>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</si>
  <si>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</si>
  <si>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</si>
  <si>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</si>
  <si>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</si>
  <si>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</si>
  <si>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</si>
  <si>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</si>
  <si>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</si>
  <si>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</si>
  <si>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</si>
  <si>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</si>
  <si>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</si>
  <si>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</si>
  <si>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</si>
  <si>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</si>
  <si>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</si>
  <si>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</si>
  <si>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</si>
  <si>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</si>
  <si>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</si>
  <si>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</si>
  <si>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</si>
  <si>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</si>
  <si>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</si>
  <si>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</si>
  <si>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</si>
  <si>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</si>
  <si>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</si>
  <si>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</si>
  <si>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</si>
  <si>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</si>
  <si>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</si>
  <si>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</si>
  <si>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</si>
  <si>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</si>
  <si>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</si>
  <si>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</si>
  <si>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</si>
  <si>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</si>
  <si>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</si>
  <si>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</si>
  <si>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</si>
  <si>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</si>
  <si>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</si>
  <si>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</si>
  <si>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</si>
  <si>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</si>
  <si>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</si>
  <si>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</si>
  <si>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</si>
  <si>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</si>
  <si>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</si>
  <si>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</si>
  <si>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</si>
  <si>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</si>
  <si>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</si>
  <si>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</si>
  <si>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</si>
  <si>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</si>
  <si>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</si>
  <si>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</si>
  <si>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</si>
  <si>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</si>
  <si>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</si>
  <si>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</si>
  <si>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</si>
  <si>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</si>
  <si>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</si>
  <si>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</si>
  <si>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</si>
  <si>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</si>
  <si>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</si>
  <si>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</si>
  <si>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</si>
  <si>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</si>
  <si>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</si>
  <si>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</si>
  <si>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</si>
  <si>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</si>
  <si>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</si>
  <si>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</si>
  <si>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</si>
  <si>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</si>
  <si>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</si>
  <si>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</si>
  <si>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</si>
  <si>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</si>
  <si>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</si>
  <si>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</si>
  <si>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</si>
  <si>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</si>
  <si>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</si>
  <si>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</si>
  <si>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</si>
  <si>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</si>
  <si>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</si>
  <si>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</si>
  <si>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</si>
  <si>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</si>
  <si>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</si>
  <si>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</si>
  <si>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</si>
  <si>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</si>
  <si>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</si>
  <si>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</si>
  <si>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</si>
  <si>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</si>
  <si>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</si>
  <si>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</si>
  <si>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</si>
  <si>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</si>
  <si>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</si>
  <si>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</si>
  <si>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</si>
  <si>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</si>
  <si>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</si>
  <si>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</si>
  <si>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</si>
  <si>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</si>
  <si>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</si>
  <si>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</si>
  <si>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</si>
  <si>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</si>
  <si>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</si>
  <si>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</si>
  <si>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</si>
  <si>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</si>
  <si>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</si>
  <si>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</si>
  <si>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</si>
  <si>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</si>
  <si>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</si>
  <si>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</si>
  <si>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</si>
  <si>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</si>
  <si>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</si>
  <si>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</si>
  <si>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</si>
  <si>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</si>
  <si>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</si>
  <si>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</si>
  <si>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</si>
  <si>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</si>
  <si>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</si>
  <si>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</si>
  <si>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</si>
  <si>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</si>
  <si>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</si>
  <si>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</si>
  <si>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</si>
  <si>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</si>
  <si>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</si>
  <si>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</si>
  <si>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</si>
  <si>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</si>
  <si>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</si>
  <si>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</si>
  <si>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</si>
  <si>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</si>
  <si>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</si>
  <si>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</si>
  <si>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</si>
  <si>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</si>
  <si>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</si>
  <si>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</si>
  <si>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</si>
  <si>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</si>
  <si>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</si>
  <si>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</si>
  <si>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</si>
  <si>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</si>
  <si>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</si>
  <si>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</si>
  <si>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</si>
  <si>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</si>
  <si>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</si>
  <si>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</si>
  <si>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</si>
  <si>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</si>
  <si>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</si>
  <si>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</si>
  <si>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</si>
  <si>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</si>
  <si>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</si>
  <si>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</si>
  <si>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</si>
  <si>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</si>
  <si>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</si>
  <si>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</si>
  <si>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</si>
  <si>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</si>
  <si>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</si>
  <si>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</si>
  <si>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</si>
  <si>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</si>
  <si>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</si>
  <si>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</si>
  <si>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</si>
  <si>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</si>
  <si>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</si>
  <si>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</si>
  <si>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</si>
  <si>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</si>
  <si>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</si>
  <si>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</si>
  <si>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</si>
  <si>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</si>
  <si>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</si>
  <si>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</si>
  <si>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</si>
  <si>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</si>
  <si>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</si>
  <si>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</si>
  <si>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</si>
  <si>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</si>
  <si>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</si>
  <si>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</si>
  <si>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</si>
  <si>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</si>
  <si>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</si>
  <si>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</si>
  <si>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</si>
  <si>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</si>
  <si>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</si>
  <si>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</si>
  <si>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</si>
  <si>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</si>
  <si>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</si>
  <si>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</si>
  <si>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</si>
  <si>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</si>
  <si>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</si>
  <si>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</si>
  <si>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</si>
  <si>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</si>
  <si>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</si>
  <si>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</si>
  <si>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</si>
  <si>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</si>
  <si>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</si>
  <si>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</si>
  <si>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</si>
  <si>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</si>
  <si>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</si>
  <si>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</si>
  <si>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</si>
  <si>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</si>
  <si>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</si>
  <si>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</si>
  <si>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</si>
  <si>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</si>
  <si>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</si>
  <si>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</si>
  <si>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</si>
  <si>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</si>
  <si>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</si>
  <si>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</si>
  <si>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</si>
  <si>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</si>
  <si>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</si>
  <si>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</si>
  <si>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</si>
  <si>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</si>
  <si>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</si>
  <si>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</si>
  <si>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</si>
  <si>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</si>
  <si>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</si>
  <si>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</si>
  <si>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</si>
  <si>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</si>
  <si>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</si>
  <si>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</si>
  <si>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</si>
  <si>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</si>
  <si>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</si>
  <si>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</si>
  <si>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</si>
  <si>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</si>
  <si>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</si>
  <si>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</si>
  <si>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</si>
  <si>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</si>
  <si>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</si>
  <si>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</si>
  <si>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</si>
  <si>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</si>
  <si>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</si>
  <si>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</si>
  <si>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</si>
  <si>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</si>
  <si>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</si>
  <si>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</si>
  <si>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</si>
  <si>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</si>
  <si>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</si>
  <si>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</si>
  <si>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</si>
  <si>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</si>
  <si>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</si>
  <si>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</si>
  <si>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</si>
  <si>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</si>
  <si>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</si>
  <si>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</si>
  <si>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</si>
  <si>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</si>
  <si>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</si>
  <si>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</si>
  <si>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</si>
  <si>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</si>
  <si>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</si>
  <si>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</si>
  <si>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</si>
  <si>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</si>
  <si>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</si>
  <si>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</si>
  <si>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</si>
  <si>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</si>
  <si>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</si>
  <si>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</si>
  <si>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</si>
  <si>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</si>
  <si>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</si>
  <si>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</si>
  <si>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</si>
  <si>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</si>
  <si>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</si>
  <si>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</si>
  <si>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</si>
  <si>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</si>
  <si>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</si>
  <si>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</si>
  <si>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</si>
  <si>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</si>
  <si>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</si>
  <si>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</si>
  <si>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</si>
  <si>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</si>
  <si>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</si>
  <si>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</si>
  <si>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</si>
  <si>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</si>
  <si>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</si>
  <si>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</si>
  <si>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</si>
  <si>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</si>
  <si>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</si>
  <si>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</si>
  <si>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</si>
  <si>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</si>
  <si>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</si>
  <si>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</si>
  <si>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</si>
  <si>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</si>
  <si>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</si>
  <si>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</si>
  <si>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</si>
  <si>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</si>
  <si>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</si>
  <si>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</si>
  <si>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</si>
  <si>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</si>
  <si>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</si>
  <si>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</si>
  <si>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</si>
  <si>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</si>
  <si>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</si>
  <si>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</si>
  <si>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</si>
  <si>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</si>
  <si>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</si>
  <si>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</si>
  <si>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</si>
  <si>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</si>
  <si>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</si>
  <si>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</si>
  <si>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</si>
  <si>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</si>
  <si>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</si>
  <si>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</si>
  <si>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</si>
  <si>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</si>
  <si>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</si>
  <si>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</si>
  <si>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</si>
  <si>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</si>
  <si>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</si>
  <si>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</si>
  <si>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</si>
  <si>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</si>
  <si>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</si>
  <si>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</si>
  <si>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</si>
  <si>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</si>
  <si>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</si>
  <si>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</si>
  <si>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</si>
  <si>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</si>
  <si>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</si>
  <si>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</si>
  <si>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</si>
  <si>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</si>
  <si>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</si>
  <si>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</si>
  <si>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</si>
  <si>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</si>
  <si>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</si>
  <si>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</si>
  <si>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</si>
  <si>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</si>
  <si>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</si>
  <si>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</si>
  <si>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</si>
  <si>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</si>
  <si>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</si>
  <si>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</si>
  <si>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</si>
  <si>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</si>
  <si>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</si>
  <si>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</si>
  <si>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</si>
  <si>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</si>
  <si>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</si>
  <si>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</si>
  <si>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</si>
  <si>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</si>
  <si>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</si>
  <si>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</si>
  <si>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</si>
  <si>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</si>
  <si>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</si>
  <si>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</si>
  <si>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</si>
  <si>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</si>
  <si>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</si>
  <si>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</si>
  <si>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</si>
  <si>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</si>
  <si>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</si>
  <si>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</si>
  <si>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</si>
  <si>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</si>
  <si>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</si>
  <si>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</si>
  <si>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</si>
  <si>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</si>
  <si>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</si>
  <si>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</si>
  <si>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</si>
  <si>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</si>
  <si>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</si>
  <si>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</si>
  <si>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</si>
  <si>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</si>
  <si>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</si>
  <si>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</si>
  <si>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</si>
  <si>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</si>
  <si>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</si>
  <si>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</si>
  <si>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</si>
  <si>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</si>
  <si>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</si>
  <si>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</si>
  <si>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</si>
  <si>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</si>
  <si>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</si>
  <si>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</si>
  <si>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</si>
  <si>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</si>
  <si>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</si>
  <si>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</si>
  <si>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</si>
  <si>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</si>
  <si>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</si>
  <si>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</si>
  <si>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</si>
  <si>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</si>
  <si>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</si>
  <si>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</si>
  <si>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</si>
  <si>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</si>
  <si>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</si>
  <si>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</si>
  <si>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</si>
  <si>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</si>
  <si>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</si>
  <si>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</si>
  <si>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</si>
  <si>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</si>
  <si>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</si>
  <si>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</si>
  <si>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</si>
  <si>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</si>
  <si>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</si>
  <si>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</si>
  <si>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</si>
  <si>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</si>
  <si>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</si>
  <si>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</si>
  <si>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</si>
  <si>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</si>
  <si>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</si>
  <si>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</si>
  <si>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</si>
  <si>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</si>
  <si>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</si>
  <si>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</si>
  <si>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</si>
  <si>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</si>
  <si>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</si>
  <si>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</si>
  <si>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</si>
  <si>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</si>
  <si>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</si>
  <si>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</si>
  <si>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</si>
  <si>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</si>
  <si>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</si>
  <si>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</si>
  <si>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</si>
  <si>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</si>
  <si>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</si>
  <si>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</si>
  <si>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</si>
  <si>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</si>
  <si>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</si>
  <si>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</si>
  <si>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</si>
  <si>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</si>
  <si>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</si>
  <si>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</si>
  <si>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</si>
  <si>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</si>
  <si>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</si>
  <si>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</si>
  <si>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</si>
  <si>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</si>
  <si>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</si>
  <si>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</si>
  <si>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</si>
  <si>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</si>
  <si>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</si>
  <si>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</si>
  <si>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</si>
  <si>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</si>
  <si>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</si>
  <si>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</si>
  <si>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</si>
  <si>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</si>
  <si>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</si>
  <si>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</si>
  <si>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</si>
  <si>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</si>
  <si>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</si>
  <si>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</si>
  <si>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</si>
  <si>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</si>
  <si>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</si>
  <si>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</si>
  <si>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</si>
  <si>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</si>
  <si>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</si>
  <si>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</si>
  <si>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</si>
  <si>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</si>
  <si>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</si>
  <si>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</si>
  <si>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</si>
  <si>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</si>
  <si>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</si>
  <si>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</si>
  <si>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</si>
  <si>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</si>
  <si>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</si>
  <si>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</si>
  <si>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</si>
  <si>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</si>
  <si>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</si>
  <si>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</si>
  <si>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</si>
  <si>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</si>
  <si>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</si>
  <si>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</si>
  <si>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</si>
  <si>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</si>
  <si>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</si>
  <si>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</si>
  <si>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</si>
  <si>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</si>
  <si>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</si>
  <si>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</si>
  <si>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</si>
  <si>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</si>
  <si>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</si>
  <si>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</si>
  <si>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</si>
  <si>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</si>
  <si>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</si>
  <si>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</si>
  <si>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</si>
  <si>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</si>
  <si>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</si>
  <si>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</si>
  <si>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</si>
  <si>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</si>
  <si>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</si>
  <si>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</si>
  <si>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</si>
  <si>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</si>
  <si>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</si>
  <si>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</si>
  <si>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</si>
  <si>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</si>
  <si>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</si>
  <si>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</si>
  <si>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</si>
  <si>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</si>
  <si>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</si>
  <si>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</si>
  <si>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</si>
  <si>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</si>
  <si>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</si>
  <si>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</si>
  <si>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</si>
  <si>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</si>
  <si>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</si>
  <si>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</si>
  <si>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</si>
  <si>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</si>
  <si>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</si>
  <si>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</si>
  <si>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</si>
  <si>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</si>
  <si>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</si>
  <si>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</si>
  <si>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</si>
  <si>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</si>
  <si>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</si>
  <si>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</si>
  <si>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</si>
  <si>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</si>
  <si>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</si>
  <si>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</si>
  <si>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</si>
  <si>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</si>
  <si>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</si>
  <si>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</si>
  <si>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</si>
  <si>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</si>
  <si>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</si>
  <si>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</si>
  <si>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</si>
  <si>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</si>
  <si>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</si>
  <si>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</si>
  <si>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</si>
  <si>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</si>
  <si>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</si>
  <si>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</si>
  <si>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</si>
  <si>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</si>
  <si>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</si>
  <si>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</si>
  <si>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</si>
  <si>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</si>
  <si>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</si>
  <si>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</si>
  <si>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</si>
  <si>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</si>
  <si>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</si>
  <si>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</si>
  <si>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</si>
  <si>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</si>
  <si>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</si>
  <si>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</si>
  <si>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</si>
  <si>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</si>
  <si>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</si>
  <si>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</si>
  <si>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</si>
  <si>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</si>
  <si>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</si>
  <si>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</si>
  <si>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</si>
  <si>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</si>
  <si>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</si>
  <si>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</si>
  <si>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</si>
  <si>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</si>
  <si>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</si>
  <si>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</si>
  <si>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</si>
  <si>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</si>
  <si>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</si>
  <si>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</si>
  <si>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</si>
  <si>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</si>
  <si>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</si>
  <si>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</si>
  <si>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</si>
  <si>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</si>
  <si>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</si>
  <si>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</si>
  <si>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</si>
  <si>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</si>
  <si>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</si>
  <si>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</si>
  <si>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</si>
  <si>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</si>
  <si>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</si>
  <si>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</si>
  <si>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</si>
  <si>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</si>
  <si>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</si>
  <si>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</si>
  <si>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</si>
  <si>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</si>
  <si>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</si>
  <si>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</si>
  <si>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</si>
  <si>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</si>
  <si>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</si>
  <si>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</si>
  <si>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</si>
  <si>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</si>
  <si>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</si>
  <si>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</si>
  <si>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</si>
  <si>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</si>
  <si>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</si>
  <si>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</si>
  <si>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</si>
  <si>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</si>
  <si>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</si>
  <si>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</si>
  <si>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</si>
  <si>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</si>
  <si>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</si>
  <si>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</si>
  <si>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</si>
  <si>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</si>
  <si>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</si>
  <si>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</si>
  <si>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</si>
  <si>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</si>
  <si>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</si>
  <si>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</si>
  <si>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</si>
  <si>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</si>
  <si>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</si>
  <si>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</si>
  <si>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</si>
  <si>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</si>
  <si>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</si>
  <si>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</si>
  <si>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</si>
  <si>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</si>
  <si>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</si>
  <si>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</si>
  <si>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</si>
  <si>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</si>
  <si>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</si>
  <si>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</si>
  <si>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</si>
  <si>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</si>
  <si>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</si>
  <si>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</si>
  <si>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</si>
  <si>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</si>
  <si>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</si>
  <si>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</si>
  <si>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</si>
  <si>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</si>
  <si>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</si>
  <si>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</si>
  <si>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</si>
  <si>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</si>
  <si>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</si>
  <si>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</si>
  <si>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</si>
  <si>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</si>
  <si>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</si>
  <si>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</si>
  <si>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</si>
  <si>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</si>
  <si>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</si>
  <si>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</si>
  <si>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</si>
  <si>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</si>
  <si>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</si>
  <si>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</si>
  <si>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</si>
  <si>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</si>
  <si>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</si>
  <si>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</si>
  <si>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</si>
  <si>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</si>
  <si>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</si>
  <si>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</si>
  <si>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</si>
  <si>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</si>
  <si>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</si>
  <si>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</si>
  <si>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</si>
  <si>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</si>
  <si>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</si>
  <si>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</si>
  <si>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</si>
  <si>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</si>
  <si>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</si>
  <si>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</si>
  <si>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</si>
  <si>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</si>
  <si>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</si>
  <si>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</si>
  <si>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</si>
  <si>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</si>
  <si>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</si>
  <si>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</si>
  <si>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</si>
  <si>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</si>
  <si>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</si>
  <si>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</si>
  <si>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</si>
  <si>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</si>
  <si>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</si>
  <si>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</si>
  <si>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</si>
  <si>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</si>
  <si>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</si>
  <si>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</si>
  <si>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</si>
  <si>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</si>
  <si>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</si>
  <si>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</si>
  <si>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</si>
  <si>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</si>
  <si>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</si>
  <si>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</si>
  <si>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</si>
  <si>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</si>
  <si>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</si>
  <si>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</si>
  <si>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</si>
  <si>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</si>
  <si>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</si>
  <si>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</si>
  <si>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</si>
  <si>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</si>
  <si>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</si>
  <si>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</si>
  <si>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</si>
  <si>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</si>
  <si>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</si>
  <si>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</si>
  <si>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</si>
  <si>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</si>
  <si>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</si>
  <si>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</si>
  <si>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</si>
  <si>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</si>
  <si>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</si>
  <si>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</si>
  <si>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</si>
  <si>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</si>
  <si>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</si>
  <si>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</si>
  <si>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</si>
  <si>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</si>
  <si>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</si>
  <si>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</si>
  <si>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</si>
  <si>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</si>
  <si>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</si>
  <si>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</si>
  <si>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</si>
  <si>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</si>
  <si>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</si>
  <si>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</si>
  <si>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</si>
  <si>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</si>
  <si>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</si>
  <si>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</si>
  <si>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</si>
  <si>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</si>
  <si>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</si>
  <si>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</si>
  <si>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</si>
  <si>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</si>
  <si>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</si>
  <si>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</si>
  <si>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</si>
  <si>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</si>
  <si>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</si>
  <si>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</si>
  <si>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</si>
  <si>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</si>
  <si>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</si>
  <si>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</si>
  <si>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</si>
  <si>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</si>
  <si>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</si>
  <si>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</si>
  <si>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</si>
  <si>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</si>
  <si>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</si>
  <si>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</si>
  <si>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</si>
  <si>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</si>
  <si>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</si>
  <si>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</si>
  <si>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</si>
  <si>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</si>
  <si>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</si>
  <si>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</si>
  <si>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</si>
  <si>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</si>
  <si>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</si>
  <si>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</si>
  <si>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</si>
  <si>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</si>
  <si>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</si>
  <si>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</si>
  <si>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</si>
  <si>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</si>
  <si>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</si>
  <si>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</si>
  <si>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</si>
  <si>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</si>
  <si>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</si>
  <si>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</si>
  <si>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</si>
  <si>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</si>
  <si>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</si>
  <si>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</si>
  <si>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</si>
  <si>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</si>
  <si>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</si>
  <si>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</si>
  <si>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</si>
  <si>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</si>
  <si>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</si>
  <si>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</si>
  <si>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</si>
  <si>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</si>
  <si>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</si>
  <si>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</si>
  <si>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</si>
  <si>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</si>
  <si>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</si>
  <si>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</si>
  <si>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</si>
  <si>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</si>
  <si>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</si>
  <si>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</si>
  <si>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</si>
  <si>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</si>
  <si>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</si>
  <si>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</si>
  <si>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</si>
  <si>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</si>
  <si>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</si>
  <si>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</si>
  <si>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</si>
  <si>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</si>
  <si>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</si>
  <si>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</si>
  <si>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</si>
  <si>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</si>
  <si>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</si>
  <si>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</si>
  <si>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</si>
  <si>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</si>
  <si>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</si>
  <si>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</si>
  <si>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</si>
  <si>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</si>
  <si>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</si>
  <si>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</si>
  <si>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</si>
  <si>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</si>
  <si>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</si>
  <si>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</si>
  <si>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</si>
  <si>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</si>
  <si>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</si>
  <si>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</si>
  <si>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</si>
  <si>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</si>
  <si>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</si>
  <si>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</si>
  <si>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</si>
  <si>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</si>
  <si>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</si>
  <si>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</si>
  <si>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</si>
  <si>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</si>
  <si>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</si>
  <si>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</si>
  <si>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</si>
  <si>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</si>
  <si>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</si>
  <si>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</si>
  <si>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</si>
  <si>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</si>
  <si>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</si>
  <si>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</si>
  <si>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</si>
  <si>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</si>
  <si>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</si>
  <si>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</si>
  <si>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</si>
  <si>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</si>
  <si>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</si>
  <si>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</si>
  <si>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</si>
  <si>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</si>
  <si>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</si>
  <si>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</si>
  <si>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</si>
  <si>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</si>
  <si>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</si>
  <si>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</si>
  <si>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</si>
  <si>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</si>
  <si>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</si>
  <si>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</si>
  <si>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</si>
  <si>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</si>
  <si>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</si>
  <si>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</si>
  <si>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</si>
  <si>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</si>
  <si>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</si>
  <si>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</si>
  <si>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</si>
  <si>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</si>
  <si>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</si>
  <si>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</si>
  <si>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</si>
  <si>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</si>
  <si>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</si>
  <si>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</si>
  <si>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</si>
  <si>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</si>
  <si>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</si>
  <si>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</si>
  <si>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</si>
  <si>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</si>
  <si>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</si>
  <si>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</si>
  <si>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</si>
  <si>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</si>
  <si>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</si>
  <si>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</si>
  <si>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</si>
  <si>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</si>
  <si>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</si>
  <si>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</si>
  <si>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</si>
  <si>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</si>
  <si>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</si>
  <si>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</si>
  <si>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</si>
  <si>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</si>
  <si>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</si>
  <si>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</si>
  <si>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</si>
  <si>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</si>
  <si>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</si>
  <si>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</si>
  <si>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</si>
  <si>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</si>
  <si>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</si>
  <si>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</si>
  <si>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</si>
  <si>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</si>
  <si>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</si>
  <si>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</si>
  <si>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</si>
  <si>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</si>
  <si>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</si>
  <si>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</si>
  <si>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</si>
  <si>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</si>
  <si>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</si>
  <si>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</si>
  <si>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</si>
  <si>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</si>
  <si>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</si>
  <si>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</si>
  <si>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</si>
  <si>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</si>
  <si>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</si>
  <si>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</si>
  <si>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</si>
  <si>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</si>
  <si>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</si>
  <si>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</si>
  <si>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</si>
  <si>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</si>
  <si>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</si>
  <si>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</si>
  <si>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</si>
  <si>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</si>
  <si>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</si>
  <si>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</si>
  <si>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</si>
  <si>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</si>
  <si>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</si>
  <si>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</si>
  <si>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</si>
  <si>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</si>
  <si>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</si>
  <si>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</si>
  <si>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</si>
  <si>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</si>
  <si>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</si>
  <si>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</si>
  <si>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</si>
  <si>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</si>
  <si>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</si>
  <si>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</si>
  <si>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</si>
  <si>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</si>
  <si>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</si>
  <si>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</si>
  <si>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</si>
  <si>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</si>
  <si>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</si>
  <si>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</si>
  <si>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</si>
  <si>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</si>
  <si>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</si>
  <si>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</si>
  <si>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</si>
  <si>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</si>
  <si>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</si>
  <si>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</si>
  <si>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</si>
  <si>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</si>
  <si>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</si>
  <si>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</si>
  <si>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</si>
  <si>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</si>
  <si>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</si>
  <si>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</si>
  <si>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</si>
  <si>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</si>
  <si>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</si>
  <si>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</si>
  <si>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</si>
  <si>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</si>
  <si>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</si>
  <si>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</si>
  <si>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</si>
  <si>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</si>
  <si>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</si>
  <si>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</si>
  <si>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</si>
  <si>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</si>
  <si>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</si>
  <si>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</si>
  <si>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</si>
  <si>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</si>
  <si>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</si>
  <si>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</si>
  <si>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</si>
  <si>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</si>
  <si>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</si>
  <si>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</si>
  <si>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</si>
  <si>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</si>
  <si>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</si>
  <si>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</si>
  <si>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</si>
  <si>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</si>
  <si>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</si>
  <si>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</si>
  <si>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</si>
  <si>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</si>
  <si>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</si>
  <si>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</si>
  <si>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</si>
  <si>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</si>
  <si>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</si>
  <si>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</si>
  <si>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</si>
  <si>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</si>
  <si>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</si>
  <si>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</si>
  <si>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</si>
  <si>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</si>
  <si>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</si>
  <si>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</si>
  <si>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</si>
  <si>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</si>
  <si>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</si>
  <si>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</si>
  <si>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</si>
  <si>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</si>
  <si>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</si>
  <si>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</si>
  <si>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</si>
  <si>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</si>
  <si>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</si>
  <si>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</si>
  <si>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</si>
  <si>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</si>
  <si>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</si>
  <si>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</si>
  <si>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</si>
  <si>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</si>
  <si>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</si>
  <si>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</si>
  <si>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</si>
  <si>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</si>
  <si>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</si>
  <si>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</si>
  <si>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</si>
  <si>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</si>
  <si>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</si>
  <si>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</si>
  <si>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</si>
  <si>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</si>
  <si>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</si>
  <si>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</si>
  <si>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</si>
  <si>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</si>
  <si>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</si>
  <si>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</si>
  <si>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</si>
  <si>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</si>
  <si>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</si>
  <si>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</si>
  <si>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</si>
  <si>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</si>
  <si>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</si>
  <si>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</si>
  <si>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</si>
  <si>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</si>
  <si>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</si>
  <si>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</si>
  <si>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</si>
  <si>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</si>
  <si>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</si>
  <si>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</si>
  <si>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</si>
  <si>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</si>
  <si>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</si>
  <si>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</si>
  <si>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</si>
  <si>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</si>
  <si>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</si>
  <si>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</si>
  <si>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</si>
  <si>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</si>
  <si>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</si>
  <si>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</si>
  <si>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</si>
  <si>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</si>
  <si>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</si>
  <si>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</si>
  <si>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</si>
  <si>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</si>
  <si>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</si>
  <si>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</si>
  <si>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</si>
  <si>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</si>
  <si>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</si>
  <si>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</si>
  <si>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</si>
  <si>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</si>
  <si>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</si>
  <si>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</si>
  <si>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</si>
  <si>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</si>
  <si>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</si>
  <si>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</si>
  <si>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</si>
  <si>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</si>
  <si>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</si>
  <si>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</si>
  <si>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</si>
  <si>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</si>
  <si>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</si>
  <si>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</si>
  <si>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</si>
  <si>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</si>
  <si>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</si>
  <si>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</si>
  <si>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</si>
  <si>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</si>
  <si>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</si>
  <si>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</si>
  <si>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</si>
  <si>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</si>
  <si>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</si>
  <si>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</si>
  <si>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</si>
  <si>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</si>
  <si>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</si>
  <si>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</si>
  <si>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</si>
  <si>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</si>
  <si>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</si>
  <si>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</si>
  <si>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</si>
  <si>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</si>
  <si>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</si>
  <si>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</si>
  <si>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</si>
  <si>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</si>
  <si>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</si>
  <si>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</si>
  <si>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</si>
  <si>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</si>
  <si>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</si>
  <si>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</si>
  <si>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</si>
  <si>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</si>
  <si>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</si>
  <si>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</si>
  <si>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</si>
  <si>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</si>
  <si>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</si>
  <si>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</si>
  <si>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</si>
  <si>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</si>
  <si>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</si>
  <si>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</si>
  <si>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</si>
  <si>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</si>
  <si>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</si>
  <si>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</si>
  <si>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</si>
  <si>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</si>
  <si>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</si>
  <si>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</si>
  <si>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</si>
  <si>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</si>
  <si>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</si>
  <si>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</si>
  <si>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</si>
  <si>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</si>
  <si>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</si>
  <si>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</si>
  <si>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</si>
  <si>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</si>
  <si>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</si>
  <si>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</si>
  <si>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</si>
  <si>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</si>
  <si>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</si>
  <si>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</si>
  <si>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</si>
  <si>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</si>
  <si>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</si>
  <si>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</si>
  <si>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</si>
  <si>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</si>
  <si>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</si>
  <si>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</si>
  <si>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</si>
  <si>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</si>
  <si>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</si>
  <si>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</si>
  <si>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</si>
  <si>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</si>
  <si>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</si>
  <si>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</si>
  <si>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</si>
  <si>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</si>
  <si>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</si>
  <si>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</si>
  <si>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</si>
  <si>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</si>
  <si>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</si>
  <si>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</si>
  <si>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</si>
  <si>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</si>
  <si>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</si>
  <si>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</si>
  <si>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</si>
  <si>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</si>
  <si>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</si>
  <si>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</si>
  <si>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</si>
  <si>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</si>
  <si>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</si>
  <si>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</si>
  <si>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</si>
  <si>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</si>
  <si>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</si>
  <si>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</si>
  <si>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</si>
  <si>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</si>
  <si>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</si>
  <si>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</si>
  <si>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</si>
  <si>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</si>
  <si>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</si>
  <si>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</si>
  <si>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</si>
  <si>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</si>
  <si>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</si>
  <si>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</si>
  <si>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</si>
  <si>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</si>
  <si>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</si>
  <si>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</si>
  <si>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</si>
  <si>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</si>
  <si>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</si>
  <si>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</si>
  <si>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</si>
  <si>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</si>
  <si>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</si>
  <si>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</si>
  <si>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</si>
  <si>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</si>
  <si>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</si>
  <si>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</si>
  <si>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</si>
  <si>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</si>
  <si>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</si>
  <si>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</si>
  <si>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</si>
  <si>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</si>
  <si>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</si>
  <si>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</si>
  <si>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</si>
  <si>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</si>
  <si>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</si>
  <si>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</si>
  <si>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</si>
  <si>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</si>
  <si>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</si>
  <si>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</si>
  <si>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</si>
  <si>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</si>
  <si>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</si>
  <si>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</si>
  <si>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</si>
  <si>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</si>
  <si>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</si>
  <si>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</si>
  <si>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</si>
  <si>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</si>
  <si>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</si>
  <si>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</si>
  <si>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</si>
  <si>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</si>
  <si>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</si>
  <si>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</si>
  <si>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</si>
  <si>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</si>
  <si>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</si>
  <si>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</si>
  <si>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</si>
  <si>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</si>
  <si>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</si>
  <si>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</si>
  <si>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</si>
  <si>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</si>
  <si>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</si>
  <si>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</si>
  <si>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</si>
  <si>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</si>
  <si>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</si>
  <si>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</si>
  <si>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</si>
  <si>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</si>
  <si>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</si>
  <si>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</si>
  <si>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</si>
  <si>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</si>
  <si>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</si>
  <si>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</si>
  <si>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</si>
  <si>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</si>
  <si>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</si>
  <si>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</si>
  <si>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</si>
  <si>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</si>
  <si>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</si>
  <si>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</si>
  <si>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</si>
  <si>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</si>
  <si>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</si>
  <si>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</si>
  <si>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</si>
  <si>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</si>
  <si>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</si>
  <si>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</si>
  <si>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</si>
  <si>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</si>
  <si>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</si>
  <si>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</si>
  <si>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</si>
  <si>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</si>
  <si>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</si>
  <si>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</si>
  <si>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</si>
  <si>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</si>
  <si>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</si>
  <si>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</si>
  <si>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</si>
  <si>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</si>
  <si>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</si>
  <si>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</si>
  <si>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</si>
  <si>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</si>
  <si>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</si>
  <si>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</si>
  <si>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</si>
  <si>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</si>
  <si>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</si>
  <si>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</si>
  <si>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</si>
  <si>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</si>
  <si>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</si>
  <si>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</si>
  <si>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</si>
  <si>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</si>
  <si>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</si>
  <si>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</si>
  <si>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</si>
  <si>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</si>
  <si>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</si>
  <si>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</si>
  <si>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</si>
  <si>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</si>
  <si>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</si>
  <si>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</si>
  <si>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</si>
  <si>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</si>
  <si>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</si>
  <si>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</si>
  <si>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</si>
  <si>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</si>
  <si>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</si>
  <si>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</si>
  <si>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</si>
  <si>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</si>
  <si>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</si>
  <si>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</si>
  <si>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</si>
  <si>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</si>
  <si>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</si>
  <si>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</si>
  <si>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</si>
  <si>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</si>
  <si>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</si>
  <si>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</si>
  <si>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</si>
  <si>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</si>
  <si>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</si>
  <si>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</si>
  <si>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</si>
  <si>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</si>
  <si>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</si>
  <si>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</si>
  <si>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</si>
  <si>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</si>
  <si>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</si>
  <si>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</si>
  <si>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</si>
  <si>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</si>
  <si>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</si>
  <si>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</si>
  <si>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</si>
  <si>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</si>
  <si>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</si>
  <si>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</si>
  <si>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</si>
  <si>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</si>
  <si>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</si>
  <si>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</si>
  <si>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</si>
  <si>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</si>
  <si>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</si>
  <si>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</si>
  <si>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</si>
  <si>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</si>
  <si>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</si>
  <si>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</si>
  <si>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</si>
  <si>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</si>
  <si>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</si>
  <si>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</si>
  <si>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</si>
  <si>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</si>
  <si>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</si>
  <si>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</si>
  <si>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</si>
  <si>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</si>
  <si>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</si>
  <si>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</si>
  <si>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</si>
  <si>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</si>
  <si>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</si>
  <si>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</si>
  <si>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</si>
  <si>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</si>
  <si>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</si>
  <si>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</si>
  <si>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</si>
  <si>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</si>
  <si>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</si>
  <si>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</si>
  <si>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</si>
  <si>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</si>
  <si>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</si>
  <si>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</si>
  <si>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</si>
  <si>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</si>
  <si>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</si>
  <si>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</si>
  <si>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</si>
  <si>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</si>
  <si>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</si>
  <si>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</si>
  <si>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</si>
  <si>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</si>
  <si>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</si>
  <si>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</si>
  <si>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</si>
  <si>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</si>
  <si>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</si>
  <si>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</si>
  <si>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</si>
  <si>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</si>
  <si>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</si>
  <si>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</si>
  <si>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</si>
  <si>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</si>
  <si>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</si>
  <si>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</si>
  <si>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</si>
  <si>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</si>
  <si>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</si>
  <si>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</si>
  <si>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</si>
  <si>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</si>
  <si>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</si>
  <si>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</si>
  <si>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</si>
  <si>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</si>
  <si>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</si>
  <si>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</si>
  <si>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</si>
  <si>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</si>
  <si>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</si>
  <si>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</si>
  <si>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</si>
  <si>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</si>
  <si>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</si>
  <si>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</si>
  <si>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</si>
  <si>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</si>
  <si>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</si>
  <si>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</si>
  <si>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</si>
  <si>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</si>
  <si>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</si>
  <si>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</si>
  <si>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</si>
  <si>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</si>
  <si>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</si>
  <si>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</si>
  <si>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</si>
  <si>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</si>
  <si>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</si>
  <si>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</si>
  <si>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</si>
  <si>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</si>
  <si>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</si>
  <si>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</si>
  <si>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</si>
  <si>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</si>
  <si>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</si>
  <si>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</si>
  <si>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</si>
  <si>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</si>
  <si>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</si>
  <si>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</si>
  <si>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</si>
  <si>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</si>
  <si>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</si>
  <si>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</si>
  <si>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</si>
  <si>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</si>
  <si>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</si>
  <si>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</si>
  <si>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</si>
  <si>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</si>
  <si>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</si>
  <si>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</si>
  <si>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</si>
  <si>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</si>
  <si>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</si>
  <si>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</si>
  <si>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</si>
  <si>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</si>
  <si>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</si>
  <si>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</si>
  <si>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</si>
  <si>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</si>
  <si>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</si>
  <si>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</si>
  <si>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</si>
  <si>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</si>
  <si>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</si>
  <si>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</si>
  <si>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</si>
  <si>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</si>
  <si>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</si>
  <si>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</si>
  <si>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</si>
  <si>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</si>
  <si>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</si>
  <si>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</si>
  <si>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</si>
  <si>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</si>
  <si>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</si>
  <si>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</si>
  <si>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</si>
  <si>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</si>
  <si>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</si>
  <si>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</si>
  <si>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</si>
  <si>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</si>
  <si>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</si>
  <si>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</si>
  <si>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</si>
  <si>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</si>
  <si>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</si>
  <si>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</si>
  <si>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</si>
  <si>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</si>
  <si>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</si>
  <si>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</si>
  <si>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</si>
  <si>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</si>
  <si>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</si>
  <si>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</si>
  <si>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</si>
  <si>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</si>
  <si>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</si>
  <si>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</si>
  <si>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</si>
  <si>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</si>
  <si>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</si>
  <si>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</si>
  <si>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</si>
  <si>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</si>
  <si>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</si>
  <si>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</si>
  <si>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</si>
  <si>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</si>
  <si>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</si>
  <si>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</si>
  <si>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</si>
  <si>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</si>
  <si>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</si>
  <si>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</si>
  <si>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</si>
  <si>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</si>
  <si>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</si>
  <si>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</si>
  <si>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</si>
  <si>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</si>
  <si>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</si>
  <si>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</si>
  <si>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</si>
  <si>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</si>
  <si>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</si>
  <si>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</si>
  <si>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</si>
  <si>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</si>
  <si>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</si>
  <si>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</si>
  <si>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</si>
  <si>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</si>
  <si>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</si>
  <si>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</si>
  <si>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</si>
  <si>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</si>
  <si>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</si>
  <si>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</si>
  <si>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</si>
  <si>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</si>
  <si>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</si>
  <si>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</si>
  <si>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</si>
  <si>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</si>
  <si>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</si>
  <si>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</si>
  <si>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</si>
  <si>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</si>
  <si>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</si>
  <si>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</si>
  <si>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</si>
  <si>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</si>
  <si>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</si>
  <si>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</si>
  <si>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</si>
  <si>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</si>
  <si>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</si>
  <si>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</si>
  <si>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</si>
  <si>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</si>
  <si>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</si>
  <si>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</si>
  <si>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</si>
  <si>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</si>
  <si>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</si>
  <si>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</si>
  <si>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</si>
  <si>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</si>
  <si>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</si>
  <si>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</si>
  <si>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</si>
  <si>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</si>
  <si>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</si>
  <si>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</si>
  <si>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</si>
  <si>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</si>
  <si>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</si>
  <si>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</si>
  <si>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</si>
  <si>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</si>
  <si>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</si>
  <si>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</si>
  <si>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</si>
  <si>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</si>
  <si>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</si>
  <si>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</si>
  <si>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</si>
  <si>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</si>
  <si>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</si>
  <si>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</si>
  <si>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</si>
  <si>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</si>
  <si>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</si>
  <si>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</si>
  <si>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</si>
  <si>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</si>
  <si>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</si>
  <si>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</si>
  <si>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</si>
  <si>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</si>
  <si>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</si>
  <si>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</si>
  <si>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</si>
  <si>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</si>
  <si>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</si>
  <si>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</si>
  <si>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</si>
  <si>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</si>
  <si>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</si>
  <si>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</si>
  <si>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</si>
  <si>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</si>
  <si>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</si>
  <si>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</si>
  <si>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</si>
  <si>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</si>
  <si>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</si>
  <si>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</si>
  <si>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</si>
  <si>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</si>
  <si>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</si>
  <si>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</si>
  <si>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</si>
  <si>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</si>
  <si>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</si>
  <si>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</si>
  <si>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</si>
  <si>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</si>
  <si>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</si>
  <si>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</si>
  <si>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</si>
  <si>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</si>
  <si>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</si>
  <si>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</si>
  <si>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</si>
  <si>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</si>
  <si>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</si>
  <si>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</si>
  <si>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</si>
  <si>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</si>
  <si>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</si>
  <si>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</si>
  <si>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</si>
  <si>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</si>
  <si>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</si>
  <si>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</si>
  <si>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</si>
  <si>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</si>
  <si>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</si>
  <si>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</si>
  <si>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</si>
  <si>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</si>
  <si>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</si>
  <si>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</si>
  <si>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</si>
  <si>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</si>
  <si>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</si>
  <si>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</si>
  <si>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</si>
  <si>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</si>
  <si>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</si>
  <si>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</si>
  <si>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</si>
  <si>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</si>
  <si>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</si>
  <si>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</si>
  <si>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</si>
  <si>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</si>
  <si>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</si>
  <si>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</si>
  <si>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</si>
  <si>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</si>
  <si>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</si>
  <si>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</si>
  <si>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</si>
  <si>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</si>
  <si>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</si>
  <si>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</si>
  <si>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</si>
  <si>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</si>
  <si>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</si>
  <si>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</si>
  <si>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</si>
  <si>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</si>
  <si>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</si>
  <si>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</si>
  <si>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</si>
  <si>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</si>
  <si>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</si>
  <si>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</si>
  <si>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</si>
  <si>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</si>
  <si>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</si>
  <si>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</si>
  <si>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</si>
  <si>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</si>
  <si>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</si>
  <si>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</si>
  <si>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</si>
  <si>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</si>
  <si>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</si>
  <si>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</si>
  <si>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</si>
  <si>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</si>
  <si>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</si>
  <si>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</si>
  <si>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</si>
  <si>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</si>
  <si>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</si>
  <si>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</si>
  <si>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</si>
  <si>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</si>
  <si>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</si>
  <si>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</si>
  <si>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</si>
  <si>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</si>
  <si>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</si>
  <si>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</si>
  <si>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</si>
  <si>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</si>
  <si>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</si>
  <si>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</si>
  <si>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</si>
  <si>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</si>
  <si>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</si>
  <si>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</si>
  <si>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</si>
  <si>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</si>
  <si>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</si>
  <si>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</si>
  <si>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</si>
  <si>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</si>
  <si>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</si>
  <si>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</si>
  <si>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</si>
  <si>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</si>
  <si>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</si>
  <si>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</si>
  <si>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</si>
  <si>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</si>
  <si>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</si>
  <si>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</si>
  <si>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</si>
  <si>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</si>
  <si>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</si>
  <si>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</si>
  <si>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</si>
  <si>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</si>
  <si>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</si>
  <si>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</si>
  <si>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</si>
  <si>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</si>
  <si>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</si>
  <si>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</si>
  <si>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</si>
  <si>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</si>
  <si>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</si>
  <si>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</si>
  <si>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</si>
  <si>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</si>
  <si>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</si>
  <si>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</si>
  <si>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</si>
  <si>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</si>
  <si>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</si>
  <si>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</si>
  <si>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</si>
  <si>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</si>
  <si>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</si>
  <si>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</si>
  <si>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</si>
  <si>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</si>
  <si>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</si>
  <si>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</si>
  <si>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</si>
  <si>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</si>
  <si>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</si>
  <si>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</si>
  <si>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</si>
  <si>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</si>
  <si>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</si>
  <si>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</si>
  <si>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</si>
  <si>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</si>
  <si>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</si>
  <si>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</si>
  <si>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</si>
  <si>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</si>
  <si>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</si>
  <si>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</si>
  <si>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</si>
  <si>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</si>
  <si>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</si>
  <si>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</si>
  <si>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</si>
  <si>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</si>
  <si>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</si>
  <si>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</si>
  <si>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</si>
  <si>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</si>
  <si>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</si>
  <si>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</si>
  <si>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</si>
  <si>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</si>
  <si>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</si>
  <si>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</si>
  <si>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</si>
  <si>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</si>
  <si>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</si>
  <si>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</si>
  <si>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</si>
  <si>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</si>
  <si>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</si>
  <si>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</si>
  <si>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</si>
  <si>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</si>
  <si>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</si>
  <si>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</si>
  <si>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</si>
  <si>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</si>
  <si>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</si>
  <si>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</si>
  <si>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</si>
  <si>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</si>
  <si>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</si>
  <si>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</si>
  <si>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</si>
  <si>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</si>
  <si>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</si>
  <si>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</si>
  <si>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</si>
  <si>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</si>
  <si>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</si>
  <si>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</si>
  <si>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</si>
  <si>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</si>
  <si>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</si>
  <si>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</si>
  <si>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</si>
  <si>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</si>
  <si>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</si>
  <si>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</si>
  <si>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</si>
  <si>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</si>
  <si>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</si>
  <si>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</si>
  <si>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</si>
  <si>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</si>
  <si>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</si>
  <si>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</si>
  <si>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</si>
  <si>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</si>
  <si>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</si>
  <si>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</si>
  <si>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</si>
  <si>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</si>
  <si>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</si>
  <si>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</si>
  <si>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</si>
  <si>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</si>
  <si>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</si>
  <si>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</si>
  <si>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</si>
  <si>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</si>
  <si>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</si>
  <si>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</si>
  <si>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</si>
  <si>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</si>
  <si>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</si>
  <si>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</si>
  <si>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</si>
  <si>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</si>
  <si>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</si>
  <si>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</si>
  <si>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</si>
  <si>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</si>
  <si>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</si>
  <si>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</si>
  <si>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</si>
  <si>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</si>
  <si>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</si>
  <si>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</si>
  <si>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</si>
  <si>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</si>
  <si>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</si>
  <si>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</si>
  <si>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</si>
  <si>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</si>
  <si>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</si>
  <si>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</si>
  <si>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</si>
  <si>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</si>
  <si>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</si>
  <si>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</si>
  <si>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</si>
  <si>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</si>
  <si>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</si>
  <si>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</si>
  <si>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</si>
  <si>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</si>
  <si>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</si>
  <si>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</si>
  <si>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</si>
  <si>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</si>
  <si>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</si>
  <si>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</si>
  <si>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</si>
  <si>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</si>
  <si>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</si>
  <si>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</si>
  <si>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</si>
  <si>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</si>
  <si>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</si>
  <si>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</si>
  <si>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</si>
  <si>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</si>
  <si>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</si>
  <si>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</si>
  <si>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</si>
  <si>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</si>
  <si>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</si>
  <si>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</si>
  <si>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</si>
  <si>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</si>
  <si>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</si>
  <si>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</si>
  <si>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</si>
  <si>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</si>
  <si>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</si>
  <si>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</si>
  <si>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</si>
  <si>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</si>
  <si>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</si>
  <si>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</si>
  <si>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</si>
  <si>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</si>
  <si>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</si>
  <si>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</si>
  <si>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</si>
  <si>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</si>
  <si>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</si>
  <si>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</si>
  <si>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</si>
  <si>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</si>
  <si>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</si>
  <si>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</si>
  <si>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</si>
  <si>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</si>
  <si>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</si>
  <si>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</si>
  <si>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</si>
  <si>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</si>
  <si>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</si>
  <si>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</si>
  <si>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</si>
  <si>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</si>
  <si>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</si>
  <si>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</si>
  <si>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</si>
  <si>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</si>
  <si>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</si>
  <si>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</si>
  <si>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</si>
  <si>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</si>
  <si>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</si>
  <si>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</si>
  <si>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</si>
  <si>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</si>
  <si>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</si>
  <si>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</si>
  <si>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</si>
  <si>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</si>
  <si>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</si>
  <si>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</si>
  <si>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</si>
  <si>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</si>
  <si>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</si>
  <si>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</si>
  <si>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</si>
  <si>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</si>
  <si>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</si>
  <si>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</si>
  <si>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</si>
  <si>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</si>
  <si>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</si>
  <si>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</si>
  <si>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</si>
  <si>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</si>
  <si>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</si>
  <si>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</si>
  <si>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</si>
  <si>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</si>
  <si>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</si>
  <si>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</si>
  <si>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</si>
  <si>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</si>
  <si>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</si>
  <si>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</si>
  <si>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</si>
  <si>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</si>
  <si>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</si>
  <si>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</si>
  <si>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</si>
  <si>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</si>
  <si>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</si>
  <si>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</si>
  <si>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</si>
  <si>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</si>
  <si>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</si>
  <si>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</si>
  <si>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</si>
  <si>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</si>
  <si>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</si>
  <si>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</si>
  <si>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</si>
  <si>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</si>
  <si>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</si>
  <si>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</si>
  <si>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</si>
  <si>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</si>
  <si>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</si>
  <si>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</si>
  <si>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</si>
  <si>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</si>
  <si>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</si>
  <si>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</si>
  <si>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</si>
  <si>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</si>
  <si>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</si>
  <si>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</si>
  <si>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</si>
  <si>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</si>
  <si>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</si>
  <si>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</si>
  <si>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</si>
  <si>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</si>
  <si>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</si>
  <si>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</si>
  <si>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</si>
  <si>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</si>
  <si>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</si>
  <si>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</si>
  <si>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</si>
  <si>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</si>
  <si>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</si>
  <si>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</si>
  <si>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</si>
  <si>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</si>
  <si>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</si>
  <si>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</si>
  <si>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</si>
  <si>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</si>
  <si>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</si>
  <si>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</si>
  <si>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</si>
  <si>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</si>
  <si>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</si>
  <si>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</si>
  <si>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</si>
  <si>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</si>
  <si>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</si>
  <si>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</si>
  <si>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</si>
  <si>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</si>
  <si>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</si>
  <si>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</si>
  <si>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</si>
  <si>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</si>
  <si>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</si>
  <si>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</si>
  <si>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</si>
  <si>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</si>
  <si>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</si>
  <si>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</si>
  <si>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</si>
  <si>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</si>
  <si>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</si>
  <si>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</si>
  <si>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</si>
  <si>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</si>
  <si>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</si>
  <si>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</si>
  <si>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</si>
  <si>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</si>
  <si>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</si>
  <si>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</si>
  <si>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</si>
  <si>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</si>
  <si>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</si>
  <si>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</si>
  <si>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</si>
  <si>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</si>
  <si>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</si>
  <si>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 NUMBER OF BACKERS</t>
  </si>
  <si>
    <t>MEDIAN NUMBER OF BACKERS</t>
  </si>
  <si>
    <t>MINIMUM NUMBER OF BACKERS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</si>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</sst>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0" fontId="3" fillId="0" borderId="0" xfId="0" applyFont="1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TABLE_1!PivotTable1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8-9A4B-8CEB-F6C513010E23}"/>
            </c:ext>
          </c:extLst>
        </c:ser>
        <c:ser>
          <c:idx val="1"/>
          <c:order val="1"/>
          <c:tx>
            <c:strRef>
              <c:f>'PIVOT TABLE_1'!$C$3:$C$4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E8-9A4B-8CEB-F6C513010E23}"/>
            </c:ext>
          </c:extLst>
        </c:ser>
        <c:ser>
          <c:idx val="2"/>
          <c:order val="2"/>
          <c:tx>
            <c:strRef>
              <c:f>'PIVOT TABLE_1'!$D$3:$D$4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E8-9A4B-8CEB-F6C513010E23}"/>
            </c:ext>
          </c:extLst>
        </c:ser>
        <c:ser>
          <c:idx val="3"/>
          <c:order val="3"/>
          <c:tx>
            <c:strRef>
              <c:f>'PIVOT TABLE_1'!$E$3:$E$4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E8-9A4B-8CEB-F6C513010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9639583"/>
        <c:axId val="669691215"/>
      </c:barChart>
      <c:catAx>
        <c:axId val="66963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91215"/>
        <c:crosses val="autoZero"/>
        <c:auto val="1"/>
        <c:lblAlgn val="ctr"/>
        <c:lblOffset val="100"/>
        <c:noMultiLvlLbl val="0"/>
      </c:catAx>
      <c:valAx>
        <c:axId val="66969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3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TABLE_2!PivotTable2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TABLE_2'!$B$4:$B$5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5-3140-9C0B-70A66D08F8A2}"/>
            </c:ext>
          </c:extLst>
        </c:ser>
        <c:ser>
          <c:idx val="1"/>
          <c:order val="1"/>
          <c:tx>
            <c:strRef>
              <c:f>'PIVOT TABLE_2'!$C$4:$C$5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65-3140-9C0B-70A66D08F8A2}"/>
            </c:ext>
          </c:extLst>
        </c:ser>
        <c:ser>
          <c:idx val="2"/>
          <c:order val="2"/>
          <c:tx>
            <c:strRef>
              <c:f>'PIVOT TABLE_2'!$D$4:$D$5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65-3140-9C0B-70A66D08F8A2}"/>
            </c:ext>
          </c:extLst>
        </c:ser>
        <c:ser>
          <c:idx val="3"/>
          <c:order val="3"/>
          <c:tx>
            <c:strRef>
              <c:f>'PIVOT TABLE_2'!$E$4:$E$5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65-3140-9C0B-70A66D08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6796607"/>
        <c:axId val="796798255"/>
      </c:barChart>
      <c:catAx>
        <c:axId val="79679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98255"/>
        <c:crosses val="autoZero"/>
        <c:auto val="1"/>
        <c:lblAlgn val="ctr"/>
        <c:lblOffset val="100"/>
        <c:noMultiLvlLbl val="0"/>
      </c:catAx>
      <c:valAx>
        <c:axId val="79679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9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TABLE_3!PivotTable9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TABLE_3'!$B$4:$B$5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TABLE_3'!$A$6:$A$18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0A-7F40-8F0A-1F1107E63133}"/>
            </c:ext>
          </c:extLst>
        </c:ser>
        <c:ser>
          <c:idx val="1"/>
          <c:order val="1"/>
          <c:tx>
            <c:strRef>
              <c:f>'PIVOT TABLE_3'!$C$4:$C$5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TABLE_3'!$A$6:$A$18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0A-7F40-8F0A-1F1107E63133}"/>
            </c:ext>
          </c:extLst>
        </c:ser>
        <c:ser>
          <c:idx val="2"/>
          <c:order val="2"/>
          <c:tx>
            <c:strRef>
              <c:f>'PIVOT TABLE_3'!$D$4:$D$5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TABLE_3'!$A$6:$A$18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0A-7F40-8F0A-1F1107E63133}"/>
            </c:ext>
          </c:extLst>
        </c:ser>
        <c:ser>
          <c:idx val="3"/>
          <c:order val="3"/>
          <c:tx>
            <c:strRef>
              <c:f>'PIVOT TABLE_3'!$E$4:$E$5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TABLE_3'!$A$6:$A$18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0A-7F40-8F0A-1F1107E63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5889455"/>
        <c:axId val="669484639"/>
      </c:lineChart>
      <c:catAx>
        <c:axId val="76588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484639"/>
        <c:crosses val="autoZero"/>
        <c:auto val="1"/>
        <c:lblAlgn val="ctr"/>
        <c:lblOffset val="100"/>
        <c:noMultiLvlLbl val="0"/>
      </c:catAx>
      <c:valAx>
        <c:axId val="66948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88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7-724D-B07E-F0E86AB07A26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7-724D-B07E-F0E86AB07A26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47-724D-B07E-F0E86AB07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259359"/>
        <c:axId val="764878479"/>
      </c:lineChart>
      <c:catAx>
        <c:axId val="6632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878479"/>
        <c:crosses val="autoZero"/>
        <c:auto val="1"/>
        <c:lblAlgn val="ctr"/>
        <c:lblOffset val="100"/>
        <c:noMultiLvlLbl val="0"/>
      </c:catAx>
      <c:valAx>
        <c:axId val="76487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25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152400</xdr:rowOff>
    </xdr:from>
    <xdr:to>
      <xdr:col>16</xdr:col>
      <xdr:colOff>520700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044ABD-14AF-8C4D-9816-1DE37AA29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4</xdr:row>
      <xdr:rowOff>139700</xdr:rowOff>
    </xdr:from>
    <xdr:to>
      <xdr:col>16</xdr:col>
      <xdr:colOff>749300</xdr:colOff>
      <xdr:row>34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D5D32-C159-7046-90D1-981551262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0</xdr:rowOff>
    </xdr:from>
    <xdr:to>
      <xdr:col>17</xdr:col>
      <xdr:colOff>88900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7AD217-94A5-704A-B6B5-CB88CDF74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1123461</xdr:colOff>
      <xdr:row>6</xdr:row>
      <xdr:rowOff>157284</xdr:rowOff>
    </xdr:from>
    <xdr:to>
      <xdr:col>10</xdr:col>
      <xdr:colOff>556847</xdr:colOff>
      <xdr:row>32</xdr:row>
      <xdr:rowOff>48846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3AA2F-F2CA-1445-B891-9B794750C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0.910686805553" createdVersion="7" refreshedVersion="7" minRefreshableVersion="3" recordCount="4114" xr:uid="{5C0B4FFE-08F6-D741-A005-64F00AAE2104}">
  <cacheSource type="worksheet">
    <worksheetSource ref="A1:P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0.948818055556" createdVersion="7" refreshedVersion="7" minRefreshableVersion="3" recordCount="4114" xr:uid="{D4B15127-EA7C-7243-9895-9ECB94CA43C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6D742B-504E-1C44-8FAD-CEB025D23967}" name="PivotTable1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DD7A68-44A5-9D43-9514-AF6C7D0E6A69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180A8-7A72-E145-862E-D216571EEDF2}" name="PivotTable9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51"/>
  <sheetViews>
    <sheetView topLeftCell="F1" zoomScale="130" zoomScaleNormal="130" workbookViewId="0">
      <selection activeCell="L1" sqref="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5" bestFit="1" customWidth="1"/>
    <col min="17" max="17" width="10.33203125" bestFit="1" customWidth="1"/>
    <col min="18" max="18" width="11.33203125" bestFit="1" customWidth="1"/>
    <col min="19" max="20" width="26.33203125" style="10" bestFit="1" customWidth="1"/>
    <col min="21" max="21" width="23.8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1" t="s">
        <v>8366</v>
      </c>
      <c r="T1" s="11" t="s">
        <v>8365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ROUND(E2*100/D2,0)</f>
        <v>137</v>
      </c>
      <c r="P2" s="6">
        <f t="shared" ref="P2:P65" si="1">E2/L2</f>
        <v>63.917582417582416</v>
      </c>
      <c r="Q2" t="str">
        <f t="shared" ref="Q2:Q65" si="2">LEFT(N2,FIND("/",N2)-1)</f>
        <v>film &amp; video</v>
      </c>
      <c r="R2" t="str">
        <f t="shared" ref="R2:R65" si="3">RIGHT(N2, LEN(N2)-FIND("/", N2))</f>
        <v>television</v>
      </c>
      <c r="S2" s="10">
        <f t="shared" ref="S2:S65" si="4">(((I2/60)/60)/24)+DATE(1970,1,1)</f>
        <v>42208.125</v>
      </c>
      <c r="T2" s="10">
        <f t="shared" ref="T2:T65" si="5">(((J2/60)/60)/24)+DATE(1970,1,1)</f>
        <v>42177.007071759261</v>
      </c>
      <c r="U2" s="10"/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si="4"/>
        <v>42796.600497685184</v>
      </c>
      <c r="T3" s="10">
        <f t="shared" si="5"/>
        <v>42766.600497685184</v>
      </c>
      <c r="U3" s="10"/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42415.702349537038</v>
      </c>
      <c r="T4" s="10">
        <f t="shared" si="5"/>
        <v>42405.702349537038</v>
      </c>
      <c r="U4" s="10"/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41858.515127314815</v>
      </c>
      <c r="T5" s="10">
        <f t="shared" si="5"/>
        <v>41828.515127314815</v>
      </c>
      <c r="U5" s="10"/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42357.834247685183</v>
      </c>
      <c r="T6" s="10">
        <f t="shared" si="5"/>
        <v>42327.834247685183</v>
      </c>
      <c r="U6" s="10"/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42580.232638888891</v>
      </c>
      <c r="T7" s="10">
        <f t="shared" si="5"/>
        <v>42563.932951388888</v>
      </c>
      <c r="U7" s="10"/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41804.072337962964</v>
      </c>
      <c r="T8" s="10">
        <f t="shared" si="5"/>
        <v>41794.072337962964</v>
      </c>
      <c r="U8" s="10"/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42556.047071759262</v>
      </c>
      <c r="T9" s="10">
        <f t="shared" si="5"/>
        <v>42516.047071759262</v>
      </c>
      <c r="U9" s="10"/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42475.875</v>
      </c>
      <c r="T10" s="10">
        <f t="shared" si="5"/>
        <v>42468.94458333333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42477.103518518517</v>
      </c>
      <c r="T11" s="10">
        <f t="shared" si="5"/>
        <v>42447.103518518517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41815.068043981482</v>
      </c>
      <c r="T12" s="10">
        <f t="shared" si="5"/>
        <v>41780.068043981482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42604.125</v>
      </c>
      <c r="T13" s="10">
        <f t="shared" si="5"/>
        <v>42572.778495370367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41836.125</v>
      </c>
      <c r="T14" s="10">
        <f t="shared" si="5"/>
        <v>41791.713252314818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42544.852083333331</v>
      </c>
      <c r="T15" s="10">
        <f t="shared" si="5"/>
        <v>42508.677187499998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41833.582638888889</v>
      </c>
      <c r="T16" s="10">
        <f t="shared" si="5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42274.843055555553</v>
      </c>
      <c r="T17" s="10">
        <f t="shared" si="5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41806.229166666664</v>
      </c>
      <c r="T18" s="10">
        <f t="shared" si="5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41947.773402777777</v>
      </c>
      <c r="T19" s="10">
        <f t="shared" si="5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41899.542314814818</v>
      </c>
      <c r="T20" s="10">
        <f t="shared" si="5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42205.816365740742</v>
      </c>
      <c r="T21" s="10">
        <f t="shared" si="5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42260.758240740746</v>
      </c>
      <c r="T22" s="10">
        <f t="shared" si="5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41908.627187500002</v>
      </c>
      <c r="T23" s="10">
        <f t="shared" si="5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42005.332638888889</v>
      </c>
      <c r="T24" s="10">
        <f t="shared" si="5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42124.638888888891</v>
      </c>
      <c r="T25" s="10">
        <f t="shared" si="5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42262.818750000006</v>
      </c>
      <c r="T26" s="10">
        <f t="shared" si="5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42378.025011574078</v>
      </c>
      <c r="T27" s="10">
        <f t="shared" si="5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41868.515555555554</v>
      </c>
      <c r="T28" s="10">
        <f t="shared" si="5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41959.206400462965</v>
      </c>
      <c r="T29" s="10">
        <f t="shared" si="5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42354.96393518518</v>
      </c>
      <c r="T30" s="10">
        <f t="shared" si="5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41842.67324074074</v>
      </c>
      <c r="T31" s="10">
        <f t="shared" si="5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41872.292997685188</v>
      </c>
      <c r="T32" s="10">
        <f t="shared" si="5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42394.79206018518</v>
      </c>
      <c r="T33" s="10">
        <f t="shared" si="5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42503.165972222225</v>
      </c>
      <c r="T34" s="10">
        <f t="shared" si="5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42316.702557870376</v>
      </c>
      <c r="T35" s="10">
        <f t="shared" si="5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41856.321770833332</v>
      </c>
      <c r="T36" s="10">
        <f t="shared" si="5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42122</v>
      </c>
      <c r="T37" s="10">
        <f t="shared" si="5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42098.265335648146</v>
      </c>
      <c r="T38" s="10">
        <f t="shared" si="5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42062.693043981482</v>
      </c>
      <c r="T39" s="10">
        <f t="shared" si="5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41405.057222222218</v>
      </c>
      <c r="T40" s="10">
        <f t="shared" si="5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41784.957638888889</v>
      </c>
      <c r="T41" s="10">
        <f t="shared" si="5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41809.166666666664</v>
      </c>
      <c r="T42" s="10">
        <f t="shared" si="5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41917.568912037037</v>
      </c>
      <c r="T43" s="10">
        <f t="shared" si="5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42001.639189814814</v>
      </c>
      <c r="T44" s="10">
        <f t="shared" si="5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41833</v>
      </c>
      <c r="T45" s="10">
        <f t="shared" si="5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41919.098807870374</v>
      </c>
      <c r="T46" s="10">
        <f t="shared" si="5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42487.623923611114</v>
      </c>
      <c r="T47" s="10">
        <f t="shared" si="5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42353.964976851858</v>
      </c>
      <c r="T48" s="10">
        <f t="shared" si="5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41992.861192129625</v>
      </c>
      <c r="T49" s="10">
        <f t="shared" si="5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42064.5</v>
      </c>
      <c r="T50" s="10">
        <f t="shared" si="5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42301.176446759258</v>
      </c>
      <c r="T51" s="10">
        <f t="shared" si="5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42034.708333333328</v>
      </c>
      <c r="T52" s="10">
        <f t="shared" si="5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42226.928668981483</v>
      </c>
      <c r="T53" s="10">
        <f t="shared" si="5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41837.701921296299</v>
      </c>
      <c r="T54" s="10">
        <f t="shared" si="5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41733.916666666664</v>
      </c>
      <c r="T55" s="10">
        <f t="shared" si="5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42363.713206018518</v>
      </c>
      <c r="T56" s="10">
        <f t="shared" si="5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42517.968935185185</v>
      </c>
      <c r="T57" s="10">
        <f t="shared" si="5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42163.666666666672</v>
      </c>
      <c r="T58" s="10">
        <f t="shared" si="5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42119.83289351852</v>
      </c>
      <c r="T59" s="10">
        <f t="shared" si="5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41962.786712962959</v>
      </c>
      <c r="T60" s="10">
        <f t="shared" si="5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42261.875</v>
      </c>
      <c r="T61" s="10">
        <f t="shared" si="5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41721</v>
      </c>
      <c r="T62" s="10">
        <f t="shared" si="5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41431.814317129632</v>
      </c>
      <c r="T63" s="10">
        <f t="shared" si="5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41336.799513888887</v>
      </c>
      <c r="T64" s="10">
        <f t="shared" si="5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41636.207638888889</v>
      </c>
      <c r="T65" s="10">
        <f t="shared" si="5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ROUND(E66*100/D66,0)</f>
        <v>173</v>
      </c>
      <c r="P66" s="6">
        <f t="shared" ref="P66:P129" si="7">E66/L66</f>
        <v>86.666666666666671</v>
      </c>
      <c r="Q66" t="str">
        <f t="shared" ref="Q66:Q129" si="8">LEFT(N66,FIND("/",N66)-1)</f>
        <v>film &amp; video</v>
      </c>
      <c r="R66" t="str">
        <f t="shared" ref="R66:R129" si="9">RIGHT(N66, LEN(N66)-FIND("/", N66))</f>
        <v>shorts</v>
      </c>
      <c r="S66" s="10">
        <f t="shared" ref="S66:S129" si="10">(((I66/60)/60)/24)+DATE(1970,1,1)</f>
        <v>41463.01829861111</v>
      </c>
      <c r="T66" s="10">
        <f t="shared" ref="T66:T129" si="11">(((J66/60)/60)/24)+DATE(1970,1,1)</f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108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si="10"/>
        <v>41862.249305555553</v>
      </c>
      <c r="T67" s="10">
        <f t="shared" si="11"/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42569.849768518514</v>
      </c>
      <c r="T68" s="10">
        <f t="shared" si="11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41105.583379629628</v>
      </c>
      <c r="T69" s="10">
        <f t="shared" si="11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41693.569340277776</v>
      </c>
      <c r="T70" s="10">
        <f t="shared" si="11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40818.290972222225</v>
      </c>
      <c r="T71" s="10">
        <f t="shared" si="11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40790.896354166667</v>
      </c>
      <c r="T72" s="10">
        <f t="shared" si="11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41057.271493055552</v>
      </c>
      <c r="T73" s="10">
        <f t="shared" si="11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41228</v>
      </c>
      <c r="T74" s="10">
        <f t="shared" si="11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40666.165972222225</v>
      </c>
      <c r="T75" s="10">
        <f t="shared" si="11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42390.487210648149</v>
      </c>
      <c r="T76" s="10">
        <f t="shared" si="11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41387.209166666667</v>
      </c>
      <c r="T77" s="10">
        <f t="shared" si="11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40904.733310185184</v>
      </c>
      <c r="T78" s="10">
        <f t="shared" si="11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41050.124305555553</v>
      </c>
      <c r="T79" s="10">
        <f t="shared" si="11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42614.730567129634</v>
      </c>
      <c r="T80" s="10">
        <f t="shared" si="11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41754.776539351849</v>
      </c>
      <c r="T81" s="10">
        <f t="shared" si="11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41618.083981481483</v>
      </c>
      <c r="T82" s="10">
        <f t="shared" si="11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41104.126388888886</v>
      </c>
      <c r="T83" s="10">
        <f t="shared" si="11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40825.820150462961</v>
      </c>
      <c r="T84" s="10">
        <f t="shared" si="11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42057.479166666672</v>
      </c>
      <c r="T85" s="10">
        <f t="shared" si="11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40678.757939814815</v>
      </c>
      <c r="T86" s="10">
        <f t="shared" si="11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40809.125428240739</v>
      </c>
      <c r="T87" s="10">
        <f t="shared" si="11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42365.59774305555</v>
      </c>
      <c r="T88" s="10">
        <f t="shared" si="11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40332.070138888892</v>
      </c>
      <c r="T89" s="10">
        <f t="shared" si="11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41812.65892361111</v>
      </c>
      <c r="T90" s="10">
        <f t="shared" si="11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41427.752222222225</v>
      </c>
      <c r="T91" s="10">
        <f t="shared" si="11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40736.297442129631</v>
      </c>
      <c r="T92" s="10">
        <f t="shared" si="11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40680.402361111112</v>
      </c>
      <c r="T93" s="10">
        <f t="shared" si="11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42767.333333333328</v>
      </c>
      <c r="T94" s="10">
        <f t="shared" si="11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41093.875</v>
      </c>
      <c r="T95" s="10">
        <f t="shared" si="11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41736.717847222222</v>
      </c>
      <c r="T96" s="10">
        <f t="shared" si="11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40965.005104166667</v>
      </c>
      <c r="T97" s="10">
        <f t="shared" si="11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40391.125</v>
      </c>
      <c r="T98" s="10">
        <f t="shared" si="11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40736.135208333333</v>
      </c>
      <c r="T99" s="10">
        <f t="shared" si="11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41250.979166666664</v>
      </c>
      <c r="T100" s="10">
        <f t="shared" si="11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41661.902766203704</v>
      </c>
      <c r="T101" s="10">
        <f t="shared" si="11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41217.794976851852</v>
      </c>
      <c r="T102" s="10">
        <f t="shared" si="11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41298.776736111111</v>
      </c>
      <c r="T103" s="10">
        <f t="shared" si="11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40535.131168981483</v>
      </c>
      <c r="T104" s="10">
        <f t="shared" si="11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41705.805902777778</v>
      </c>
      <c r="T105" s="10">
        <f t="shared" si="11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40636.041666666664</v>
      </c>
      <c r="T106" s="10">
        <f t="shared" si="11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42504</v>
      </c>
      <c r="T107" s="10">
        <f t="shared" si="11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41001.776631944449</v>
      </c>
      <c r="T108" s="10">
        <f t="shared" si="11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40657.982488425929</v>
      </c>
      <c r="T109" s="10">
        <f t="shared" si="11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41425.613078703704</v>
      </c>
      <c r="T110" s="10">
        <f t="shared" si="11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40600.025810185187</v>
      </c>
      <c r="T111" s="10">
        <f t="shared" si="11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41592.249305555553</v>
      </c>
      <c r="T112" s="10">
        <f t="shared" si="11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42155.333182870367</v>
      </c>
      <c r="T113" s="10">
        <f t="shared" si="11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41742.083333333336</v>
      </c>
      <c r="T114" s="10">
        <f t="shared" si="11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40761.625</v>
      </c>
      <c r="T115" s="10">
        <f t="shared" si="11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40921.27416666667</v>
      </c>
      <c r="T116" s="10">
        <f t="shared" si="11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40943.738935185182</v>
      </c>
      <c r="T117" s="10">
        <f t="shared" si="11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40641.455497685187</v>
      </c>
      <c r="T118" s="10">
        <f t="shared" si="11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40338.791666666664</v>
      </c>
      <c r="T119" s="10">
        <f t="shared" si="11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40753.053657407407</v>
      </c>
      <c r="T120" s="10">
        <f t="shared" si="11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40768.958333333336</v>
      </c>
      <c r="T121" s="10">
        <f t="shared" si="11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42646.049849537041</v>
      </c>
      <c r="T122" s="10">
        <f t="shared" si="11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42112.427777777775</v>
      </c>
      <c r="T123" s="10">
        <f t="shared" si="11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42653.431793981479</v>
      </c>
      <c r="T124" s="10">
        <f t="shared" si="11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41940.916666666664</v>
      </c>
      <c r="T125" s="10">
        <f t="shared" si="11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42139.928726851853</v>
      </c>
      <c r="T126" s="10">
        <f t="shared" si="11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42769.993981481486</v>
      </c>
      <c r="T127" s="10">
        <f t="shared" si="11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42166.083333333328</v>
      </c>
      <c r="T128" s="10">
        <f t="shared" si="11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42097.582650462966</v>
      </c>
      <c r="T129" s="10">
        <f t="shared" si="11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ROUND(E130*100/D130,0)</f>
        <v>2</v>
      </c>
      <c r="P130" s="6">
        <f t="shared" ref="P130:P193" si="13">E130/L130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 LEN(N130)-FIND("/", N130))</f>
        <v>science fiction</v>
      </c>
      <c r="S130" s="10">
        <f t="shared" ref="S130:S193" si="16">(((I130/60)/60)/24)+DATE(1970,1,1)</f>
        <v>42663.22792824074</v>
      </c>
      <c r="T130" s="10">
        <f t="shared" ref="T130:T193" si="17">(((J130/60)/60)/24)+DATE(1970,1,1)</f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0">
        <f t="shared" si="16"/>
        <v>41942.937303240738</v>
      </c>
      <c r="T131" s="10">
        <f t="shared" si="17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41806.844444444447</v>
      </c>
      <c r="T132" s="10">
        <f t="shared" si="17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42557</v>
      </c>
      <c r="T133" s="10">
        <f t="shared" si="17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41950.854247685187</v>
      </c>
      <c r="T134" s="10">
        <f t="shared" si="17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42521.729861111111</v>
      </c>
      <c r="T135" s="10">
        <f t="shared" si="17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42251.708333333328</v>
      </c>
      <c r="T136" s="10">
        <f t="shared" si="17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41821.791666666664</v>
      </c>
      <c r="T137" s="10">
        <f t="shared" si="17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42140.427777777775</v>
      </c>
      <c r="T138" s="10">
        <f t="shared" si="17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42289.573993055557</v>
      </c>
      <c r="T139" s="10">
        <f t="shared" si="17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42217.207638888889</v>
      </c>
      <c r="T140" s="10">
        <f t="shared" si="17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42197.920972222222</v>
      </c>
      <c r="T141" s="10">
        <f t="shared" si="17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42083.15662037037</v>
      </c>
      <c r="T142" s="10">
        <f t="shared" si="17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42155.153043981481</v>
      </c>
      <c r="T143" s="10">
        <f t="shared" si="17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41959.934930555552</v>
      </c>
      <c r="T144" s="10">
        <f t="shared" si="17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42616.246527777781</v>
      </c>
      <c r="T145" s="10">
        <f t="shared" si="17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42107.72074074074</v>
      </c>
      <c r="T146" s="10">
        <f t="shared" si="17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42227.542268518519</v>
      </c>
      <c r="T147" s="10">
        <f t="shared" si="17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42753.016180555554</v>
      </c>
      <c r="T148" s="10">
        <f t="shared" si="17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42012.762499999997</v>
      </c>
      <c r="T149" s="10">
        <f t="shared" si="17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42427.281666666662</v>
      </c>
      <c r="T150" s="10">
        <f t="shared" si="17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41998.333333333328</v>
      </c>
      <c r="T151" s="10">
        <f t="shared" si="17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42150.161828703705</v>
      </c>
      <c r="T152" s="10">
        <f t="shared" si="17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42173.550821759258</v>
      </c>
      <c r="T153" s="10">
        <f t="shared" si="17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41905.077546296299</v>
      </c>
      <c r="T154" s="10">
        <f t="shared" si="17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41975.627824074079</v>
      </c>
      <c r="T155" s="10">
        <f t="shared" si="17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42158.547395833331</v>
      </c>
      <c r="T156" s="10">
        <f t="shared" si="17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42208.559432870374</v>
      </c>
      <c r="T157" s="10">
        <f t="shared" si="17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41854.124953703707</v>
      </c>
      <c r="T158" s="10">
        <f t="shared" si="17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42426.911712962959</v>
      </c>
      <c r="T159" s="10">
        <f t="shared" si="17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41934.07671296296</v>
      </c>
      <c r="T160" s="10">
        <f t="shared" si="17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42554.434548611112</v>
      </c>
      <c r="T161" s="10">
        <f t="shared" si="17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42231.913090277783</v>
      </c>
      <c r="T162" s="10">
        <f t="shared" si="17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41822.687442129631</v>
      </c>
      <c r="T163" s="10">
        <f t="shared" si="17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41867.987500000003</v>
      </c>
      <c r="T164" s="10">
        <f t="shared" si="17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42278</v>
      </c>
      <c r="T165" s="10">
        <f t="shared" si="17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41901.762743055559</v>
      </c>
      <c r="T166" s="10">
        <f t="shared" si="17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42381.658842592587</v>
      </c>
      <c r="T167" s="10">
        <f t="shared" si="17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42751.075949074075</v>
      </c>
      <c r="T168" s="10">
        <f t="shared" si="17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42220.927488425921</v>
      </c>
      <c r="T169" s="10">
        <f t="shared" si="17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42082.793634259258</v>
      </c>
      <c r="T170" s="10">
        <f t="shared" si="17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41930.505312499998</v>
      </c>
      <c r="T171" s="10">
        <f t="shared" si="17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42246.227777777778</v>
      </c>
      <c r="T172" s="10">
        <f t="shared" si="17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42594.180717592593</v>
      </c>
      <c r="T173" s="10">
        <f t="shared" si="17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42082.353275462956</v>
      </c>
      <c r="T174" s="10">
        <f t="shared" si="17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42063.573009259257</v>
      </c>
      <c r="T175" s="10">
        <f t="shared" si="17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42132.758981481486</v>
      </c>
      <c r="T176" s="10">
        <f t="shared" si="17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41880.777905092589</v>
      </c>
      <c r="T177" s="10">
        <f t="shared" si="17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42221.824062500003</v>
      </c>
      <c r="T178" s="10">
        <f t="shared" si="17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42087.00608796296</v>
      </c>
      <c r="T179" s="10">
        <f t="shared" si="17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42334.997048611112</v>
      </c>
      <c r="T180" s="10">
        <f t="shared" si="17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42433.080497685187</v>
      </c>
      <c r="T181" s="10">
        <f t="shared" si="17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42107.791666666672</v>
      </c>
      <c r="T182" s="10">
        <f t="shared" si="17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42177.741840277777</v>
      </c>
      <c r="T183" s="10">
        <f t="shared" si="17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42742.011944444443</v>
      </c>
      <c r="T184" s="10">
        <f t="shared" si="17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41969.851967592593</v>
      </c>
      <c r="T185" s="10">
        <f t="shared" si="17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41883.165972222225</v>
      </c>
      <c r="T186" s="10">
        <f t="shared" si="17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42600.91133101852</v>
      </c>
      <c r="T187" s="10">
        <f t="shared" si="17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42797.833333333328</v>
      </c>
      <c r="T188" s="10">
        <f t="shared" si="17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42206.290972222225</v>
      </c>
      <c r="T189" s="10">
        <f t="shared" si="17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41887.18304398148</v>
      </c>
      <c r="T190" s="10">
        <f t="shared" si="17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42616.690706018519</v>
      </c>
      <c r="T191" s="10">
        <f t="shared" si="17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42537.650995370372</v>
      </c>
      <c r="T192" s="10">
        <f t="shared" si="17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42279.441412037035</v>
      </c>
      <c r="T193" s="10">
        <f t="shared" si="17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ROUND(E194*100/D194,0)</f>
        <v>0</v>
      </c>
      <c r="P194" s="6">
        <f t="shared" ref="P194:P257" si="19">E194/L194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 LEN(N194)-FIND("/", N194))</f>
        <v>drama</v>
      </c>
      <c r="S194" s="10">
        <f t="shared" ref="S194:S257" si="22">(((I194/60)/60)/24)+DATE(1970,1,1)</f>
        <v>41929.792037037041</v>
      </c>
      <c r="T194" s="10">
        <f t="shared" ref="T194:T257" si="23">(((J194/60)/60)/24)+DATE(1970,1,1)</f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0">
        <f t="shared" si="22"/>
        <v>41971.976458333331</v>
      </c>
      <c r="T195" s="10">
        <f t="shared" si="23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42435.996886574074</v>
      </c>
      <c r="T196" s="10">
        <f t="shared" si="23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42195.67050925926</v>
      </c>
      <c r="T197" s="10">
        <f t="shared" si="23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42287.875</v>
      </c>
      <c r="T198" s="10">
        <f t="shared" si="23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42783.875</v>
      </c>
      <c r="T199" s="10">
        <f t="shared" si="23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41917.383356481485</v>
      </c>
      <c r="T200" s="10">
        <f t="shared" si="23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42614.123865740738</v>
      </c>
      <c r="T201" s="10">
        <f t="shared" si="23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41897.083368055559</v>
      </c>
      <c r="T202" s="10">
        <f t="shared" si="23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42043.818622685183</v>
      </c>
      <c r="T203" s="10">
        <f t="shared" si="23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42285.874305555553</v>
      </c>
      <c r="T204" s="10">
        <f t="shared" si="23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42033.847962962958</v>
      </c>
      <c r="T205" s="10">
        <f t="shared" si="23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42586.583368055552</v>
      </c>
      <c r="T206" s="10">
        <f t="shared" si="23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42283.632199074069</v>
      </c>
      <c r="T207" s="10">
        <f t="shared" si="23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42588.004432870366</v>
      </c>
      <c r="T208" s="10">
        <f t="shared" si="23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42008.197199074071</v>
      </c>
      <c r="T209" s="10">
        <f t="shared" si="23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41989.369988425926</v>
      </c>
      <c r="T210" s="10">
        <f t="shared" si="23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42195.922858796301</v>
      </c>
      <c r="T211" s="10">
        <f t="shared" si="23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42278.208333333328</v>
      </c>
      <c r="T212" s="10">
        <f t="shared" si="23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42266.159918981488</v>
      </c>
      <c r="T213" s="10">
        <f t="shared" si="23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42476.839351851857</v>
      </c>
      <c r="T214" s="10">
        <f t="shared" si="23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42232.587974537033</v>
      </c>
      <c r="T215" s="10">
        <f t="shared" si="23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42069.64061342593</v>
      </c>
      <c r="T216" s="10">
        <f t="shared" si="23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42417.999305555553</v>
      </c>
      <c r="T217" s="10">
        <f t="shared" si="23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42116.917094907403</v>
      </c>
      <c r="T218" s="10">
        <f t="shared" si="23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42001.64061342593</v>
      </c>
      <c r="T219" s="10">
        <f t="shared" si="23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42139.628344907411</v>
      </c>
      <c r="T220" s="10">
        <f t="shared" si="23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42461.290972222225</v>
      </c>
      <c r="T221" s="10">
        <f t="shared" si="23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42236.837499999994</v>
      </c>
      <c r="T222" s="10">
        <f t="shared" si="23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42091.79587962963</v>
      </c>
      <c r="T223" s="10">
        <f t="shared" si="23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42090.110416666663</v>
      </c>
      <c r="T224" s="10">
        <f t="shared" si="23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42512.045138888891</v>
      </c>
      <c r="T225" s="10">
        <f t="shared" si="23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42195.235254629632</v>
      </c>
      <c r="T226" s="10">
        <f t="shared" si="23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42468.919606481482</v>
      </c>
      <c r="T227" s="10">
        <f t="shared" si="23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42155.395138888889</v>
      </c>
      <c r="T228" s="10">
        <f t="shared" si="23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42194.893993055557</v>
      </c>
      <c r="T229" s="10">
        <f t="shared" si="23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42156.686400462961</v>
      </c>
      <c r="T230" s="10">
        <f t="shared" si="23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42413.933993055558</v>
      </c>
      <c r="T231" s="10">
        <f t="shared" si="23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42159.777210648142</v>
      </c>
      <c r="T232" s="10">
        <f t="shared" si="23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42371.958923611113</v>
      </c>
      <c r="T233" s="10">
        <f t="shared" si="23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42062.82576388889</v>
      </c>
      <c r="T234" s="10">
        <f t="shared" si="23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42642.911712962959</v>
      </c>
      <c r="T235" s="10">
        <f t="shared" si="23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42176.035405092596</v>
      </c>
      <c r="T236" s="10">
        <f t="shared" si="23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42194.908530092594</v>
      </c>
      <c r="T237" s="10">
        <f t="shared" si="23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42374</v>
      </c>
      <c r="T238" s="10">
        <f t="shared" si="23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42437.577187499999</v>
      </c>
      <c r="T239" s="10">
        <f t="shared" si="23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42734.375</v>
      </c>
      <c r="T240" s="10">
        <f t="shared" si="23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42316.5</v>
      </c>
      <c r="T241" s="10">
        <f t="shared" si="23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41399.708460648151</v>
      </c>
      <c r="T242" s="10">
        <f t="shared" si="23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41994.697962962964</v>
      </c>
      <c r="T243" s="10">
        <f t="shared" si="23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40897.492939814816</v>
      </c>
      <c r="T244" s="10">
        <f t="shared" si="23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41692.047500000001</v>
      </c>
      <c r="T245" s="10">
        <f t="shared" si="23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40253.29583333333</v>
      </c>
      <c r="T246" s="10">
        <f t="shared" si="23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41137.053067129629</v>
      </c>
      <c r="T247" s="10">
        <f t="shared" si="23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40530.405150462961</v>
      </c>
      <c r="T248" s="10">
        <f t="shared" si="23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40467.152083333334</v>
      </c>
      <c r="T249" s="10">
        <f t="shared" si="23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40915.774409722224</v>
      </c>
      <c r="T250" s="10">
        <f t="shared" si="23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40412.736111111109</v>
      </c>
      <c r="T251" s="10">
        <f t="shared" si="23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41431.565868055557</v>
      </c>
      <c r="T252" s="10">
        <f t="shared" si="23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41045.791666666664</v>
      </c>
      <c r="T253" s="10">
        <f t="shared" si="23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40330.165972222225</v>
      </c>
      <c r="T254" s="10">
        <f t="shared" si="23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40954.650868055556</v>
      </c>
      <c r="T255" s="10">
        <f t="shared" si="23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42294.083333333328</v>
      </c>
      <c r="T256" s="10">
        <f t="shared" si="23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40618.48474537037</v>
      </c>
      <c r="T257" s="10">
        <f t="shared" si="23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ROUND(E258*100/D258,0)</f>
        <v>139</v>
      </c>
      <c r="P258" s="6">
        <f t="shared" ref="P258:P321" si="25">E258/L258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 LEN(N258)-FIND("/", N258))</f>
        <v>documentary</v>
      </c>
      <c r="S258" s="10">
        <f t="shared" ref="S258:S321" si="28">(((I258/60)/60)/24)+DATE(1970,1,1)</f>
        <v>41349.769293981481</v>
      </c>
      <c r="T258" s="10">
        <f t="shared" ref="T258:T321" si="29">(((J258/60)/60)/24)+DATE(1970,1,1)</f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107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si="28"/>
        <v>42509.626875000002</v>
      </c>
      <c r="T259" s="10">
        <f t="shared" si="29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40712.051689814813</v>
      </c>
      <c r="T260" s="10">
        <f t="shared" si="2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42102.738067129627</v>
      </c>
      <c r="T261" s="10">
        <f t="shared" si="2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40376.415972222225</v>
      </c>
      <c r="T262" s="10">
        <f t="shared" si="2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41067.621527777781</v>
      </c>
      <c r="T263" s="10">
        <f t="shared" si="2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40600.24800925926</v>
      </c>
      <c r="T264" s="10">
        <f t="shared" si="2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41179.954791666663</v>
      </c>
      <c r="T265" s="10">
        <f t="shared" si="2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41040.620312500003</v>
      </c>
      <c r="T266" s="10">
        <f t="shared" si="2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40308.844444444447</v>
      </c>
      <c r="T267" s="10">
        <f t="shared" si="2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40291.160416666666</v>
      </c>
      <c r="T268" s="10">
        <f t="shared" si="2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41815.452534722222</v>
      </c>
      <c r="T269" s="10">
        <f t="shared" si="2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40854.194189814814</v>
      </c>
      <c r="T270" s="10">
        <f t="shared" si="2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42788.197013888886</v>
      </c>
      <c r="T271" s="10">
        <f t="shared" si="2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40688.166666666664</v>
      </c>
      <c r="T272" s="10">
        <f t="shared" si="2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41641.333333333336</v>
      </c>
      <c r="T273" s="10">
        <f t="shared" si="2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40296.78402777778</v>
      </c>
      <c r="T274" s="10">
        <f t="shared" si="2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40727.498449074075</v>
      </c>
      <c r="T275" s="10">
        <f t="shared" si="2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41004.290972222225</v>
      </c>
      <c r="T276" s="10">
        <f t="shared" si="2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41223.073680555557</v>
      </c>
      <c r="T277" s="10">
        <f t="shared" si="2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41027.040208333332</v>
      </c>
      <c r="T278" s="10">
        <f t="shared" si="2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42147.891423611116</v>
      </c>
      <c r="T279" s="10">
        <f t="shared" si="2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41194.040960648148</v>
      </c>
      <c r="T280" s="10">
        <f t="shared" si="2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42793.084027777775</v>
      </c>
      <c r="T281" s="10">
        <f t="shared" si="2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41789.590682870366</v>
      </c>
      <c r="T282" s="10">
        <f t="shared" si="2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40035.80972222222</v>
      </c>
      <c r="T283" s="10">
        <f t="shared" si="2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40231.916666666664</v>
      </c>
      <c r="T284" s="10">
        <f t="shared" si="2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40695.207638888889</v>
      </c>
      <c r="T285" s="10">
        <f t="shared" si="2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40929.738194444442</v>
      </c>
      <c r="T286" s="10">
        <f t="shared" si="2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41536.756111111114</v>
      </c>
      <c r="T287" s="10">
        <f t="shared" si="2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41358.774583333332</v>
      </c>
      <c r="T288" s="10">
        <f t="shared" si="2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41215.166666666664</v>
      </c>
      <c r="T289" s="10">
        <f t="shared" si="2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41086.168900462959</v>
      </c>
      <c r="T290" s="10">
        <f t="shared" si="2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41580.456412037034</v>
      </c>
      <c r="T291" s="10">
        <f t="shared" si="2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40576.332638888889</v>
      </c>
      <c r="T292" s="10">
        <f t="shared" si="2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41395.000694444447</v>
      </c>
      <c r="T293" s="10">
        <f t="shared" si="2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40845.165972222225</v>
      </c>
      <c r="T294" s="10">
        <f t="shared" si="2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41749.667986111112</v>
      </c>
      <c r="T295" s="10">
        <f t="shared" si="2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40378.666666666664</v>
      </c>
      <c r="T296" s="10">
        <f t="shared" si="2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41579</v>
      </c>
      <c r="T297" s="10">
        <f t="shared" si="2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41159.475497685184</v>
      </c>
      <c r="T298" s="10">
        <f t="shared" si="2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42125.165972222225</v>
      </c>
      <c r="T299" s="10">
        <f t="shared" si="2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41768.875</v>
      </c>
      <c r="T300" s="10">
        <f t="shared" si="2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40499.266898148147</v>
      </c>
      <c r="T301" s="10">
        <f t="shared" si="2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40657.959930555553</v>
      </c>
      <c r="T302" s="10">
        <f t="shared" si="2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41352.696006944447</v>
      </c>
      <c r="T303" s="10">
        <f t="shared" si="2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40963.856921296298</v>
      </c>
      <c r="T304" s="10">
        <f t="shared" si="2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41062.071134259262</v>
      </c>
      <c r="T305" s="10">
        <f t="shared" si="2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41153.083333333336</v>
      </c>
      <c r="T306" s="10">
        <f t="shared" si="2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40978.630196759259</v>
      </c>
      <c r="T307" s="10">
        <f t="shared" si="2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41353.795520833337</v>
      </c>
      <c r="T308" s="10">
        <f t="shared" si="2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41312.944456018515</v>
      </c>
      <c r="T309" s="10">
        <f t="shared" si="2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40612.694560185184</v>
      </c>
      <c r="T310" s="10">
        <f t="shared" si="2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41155.751550925925</v>
      </c>
      <c r="T311" s="10">
        <f t="shared" si="2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40836.083333333336</v>
      </c>
      <c r="T312" s="10">
        <f t="shared" si="2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40909.332638888889</v>
      </c>
      <c r="T313" s="10">
        <f t="shared" si="2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41378.877685185187</v>
      </c>
      <c r="T314" s="10">
        <f t="shared" si="2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40401.665972222225</v>
      </c>
      <c r="T315" s="10">
        <f t="shared" si="2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41334.833194444444</v>
      </c>
      <c r="T316" s="10">
        <f t="shared" si="2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41143.77238425926</v>
      </c>
      <c r="T317" s="10">
        <f t="shared" si="2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41984.207638888889</v>
      </c>
      <c r="T318" s="10">
        <f t="shared" si="2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41619.676886574074</v>
      </c>
      <c r="T319" s="10">
        <f t="shared" si="2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41359.997118055559</v>
      </c>
      <c r="T320" s="10">
        <f t="shared" si="2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40211.332638888889</v>
      </c>
      <c r="T321" s="10">
        <f t="shared" si="2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ROUND(E322*100/D322,0)</f>
        <v>107</v>
      </c>
      <c r="P322" s="6">
        <f t="shared" ref="P322:P385" si="31">E322/L322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 LEN(N322)-FIND("/", N322))</f>
        <v>documentary</v>
      </c>
      <c r="S322" s="10">
        <f t="shared" ref="S322:S385" si="34">(((I322/60)/60)/24)+DATE(1970,1,1)</f>
        <v>42360.958333333328</v>
      </c>
      <c r="T322" s="10">
        <f t="shared" ref="T322:T385" si="35">(((J322/60)/60)/24)+DATE(1970,1,1)</f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103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si="34"/>
        <v>42682.488263888896</v>
      </c>
      <c r="T323" s="10">
        <f t="shared" si="35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42503.57</v>
      </c>
      <c r="T324" s="10">
        <f t="shared" si="35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42725.332638888889</v>
      </c>
      <c r="T325" s="10">
        <f t="shared" si="35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42217.626250000001</v>
      </c>
      <c r="T326" s="10">
        <f t="shared" si="35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42724.187881944439</v>
      </c>
      <c r="T327" s="10">
        <f t="shared" si="35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42808.956250000003</v>
      </c>
      <c r="T328" s="10">
        <f t="shared" si="35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42085.333333333328</v>
      </c>
      <c r="T329" s="10">
        <f t="shared" si="35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42309.166666666672</v>
      </c>
      <c r="T330" s="10">
        <f t="shared" si="35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42315.166666666672</v>
      </c>
      <c r="T331" s="10">
        <f t="shared" si="35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41411.165972222225</v>
      </c>
      <c r="T332" s="10">
        <f t="shared" si="35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42538.581412037034</v>
      </c>
      <c r="T333" s="10">
        <f t="shared" si="35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42305.333333333328</v>
      </c>
      <c r="T334" s="10">
        <f t="shared" si="35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42467.59480324074</v>
      </c>
      <c r="T335" s="10">
        <f t="shared" si="35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42139.791666666672</v>
      </c>
      <c r="T336" s="10">
        <f t="shared" si="35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42132.916666666672</v>
      </c>
      <c r="T337" s="10">
        <f t="shared" si="35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42321.637939814813</v>
      </c>
      <c r="T338" s="10">
        <f t="shared" si="35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42077.086898148147</v>
      </c>
      <c r="T339" s="10">
        <f t="shared" si="35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42616.041666666672</v>
      </c>
      <c r="T340" s="10">
        <f t="shared" si="35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42123.760046296295</v>
      </c>
      <c r="T341" s="10">
        <f t="shared" si="35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42802.875</v>
      </c>
      <c r="T342" s="10">
        <f t="shared" si="35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41913.165972222225</v>
      </c>
      <c r="T343" s="10">
        <f t="shared" si="35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42489.780844907407</v>
      </c>
      <c r="T344" s="10">
        <f t="shared" si="35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41957.125</v>
      </c>
      <c r="T345" s="10">
        <f t="shared" si="35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42156.097222222219</v>
      </c>
      <c r="T346" s="10">
        <f t="shared" si="35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42144.944328703699</v>
      </c>
      <c r="T347" s="10">
        <f t="shared" si="35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42291.500243055561</v>
      </c>
      <c r="T348" s="10">
        <f t="shared" si="35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42322.537141203706</v>
      </c>
      <c r="T349" s="10">
        <f t="shared" si="35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42237.58699074074</v>
      </c>
      <c r="T350" s="10">
        <f t="shared" si="35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42790.498935185184</v>
      </c>
      <c r="T351" s="10">
        <f t="shared" si="35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42624.165972222225</v>
      </c>
      <c r="T352" s="10">
        <f t="shared" si="35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42467.923078703709</v>
      </c>
      <c r="T353" s="10">
        <f t="shared" si="35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41920.167453703703</v>
      </c>
      <c r="T354" s="10">
        <f t="shared" si="35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42327.833553240736</v>
      </c>
      <c r="T355" s="10">
        <f t="shared" si="35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42468.786122685182</v>
      </c>
      <c r="T356" s="10">
        <f t="shared" si="35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41974.3355787037</v>
      </c>
      <c r="T357" s="10">
        <f t="shared" si="35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42445.761493055557</v>
      </c>
      <c r="T358" s="10">
        <f t="shared" si="35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42118.222187499996</v>
      </c>
      <c r="T359" s="10">
        <f t="shared" si="35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42536.625</v>
      </c>
      <c r="T360" s="10">
        <f t="shared" si="35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41957.216666666667</v>
      </c>
      <c r="T361" s="10">
        <f t="shared" si="35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42208.132638888885</v>
      </c>
      <c r="T362" s="10">
        <f t="shared" si="35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41966.042893518519</v>
      </c>
      <c r="T363" s="10">
        <f t="shared" si="35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41859</v>
      </c>
      <c r="T364" s="10">
        <f t="shared" si="35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40300.806944444441</v>
      </c>
      <c r="T365" s="10">
        <f t="shared" si="35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41811.165972222225</v>
      </c>
      <c r="T366" s="10">
        <f t="shared" si="35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41698.606469907405</v>
      </c>
      <c r="T367" s="10">
        <f t="shared" si="35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41049.793032407404</v>
      </c>
      <c r="T368" s="10">
        <f t="shared" si="35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41395.207638888889</v>
      </c>
      <c r="T369" s="10">
        <f t="shared" si="35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42078.563912037032</v>
      </c>
      <c r="T370" s="10">
        <f t="shared" si="35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40923.551724537036</v>
      </c>
      <c r="T371" s="10">
        <f t="shared" si="35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42741.795138888891</v>
      </c>
      <c r="T372" s="10">
        <f t="shared" si="35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41306.767812500002</v>
      </c>
      <c r="T373" s="10">
        <f t="shared" si="35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42465.666666666672</v>
      </c>
      <c r="T374" s="10">
        <f t="shared" si="35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41108.91201388889</v>
      </c>
      <c r="T375" s="10">
        <f t="shared" si="35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40802.889247685183</v>
      </c>
      <c r="T376" s="10">
        <f t="shared" si="35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41699.720833333333</v>
      </c>
      <c r="T377" s="10">
        <f t="shared" si="35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42607.452731481477</v>
      </c>
      <c r="T378" s="10">
        <f t="shared" si="35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42322.292361111111</v>
      </c>
      <c r="T379" s="10">
        <f t="shared" si="35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42394.994444444441</v>
      </c>
      <c r="T380" s="10">
        <f t="shared" si="35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41032.688333333332</v>
      </c>
      <c r="T381" s="10">
        <f t="shared" si="35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42392.719814814816</v>
      </c>
      <c r="T382" s="10">
        <f t="shared" si="35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41120.208333333336</v>
      </c>
      <c r="T383" s="10">
        <f t="shared" si="35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41158.709490740745</v>
      </c>
      <c r="T384" s="10">
        <f t="shared" si="35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41778.117581018516</v>
      </c>
      <c r="T385" s="10">
        <f t="shared" si="35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ROUND(E386*100/D386,0)</f>
        <v>112</v>
      </c>
      <c r="P386" s="6">
        <f t="shared" ref="P386:P449" si="37">E386/L386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 LEN(N386)-FIND("/", N386))</f>
        <v>documentary</v>
      </c>
      <c r="S386" s="10">
        <f t="shared" ref="S386:S449" si="40">(((I386/60)/60)/24)+DATE(1970,1,1)</f>
        <v>42010.781793981485</v>
      </c>
      <c r="T386" s="10">
        <f t="shared" ref="T386:T449" si="41">(((J386/60)/60)/24)+DATE(1970,1,1)</f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106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si="40"/>
        <v>41964.626168981486</v>
      </c>
      <c r="T387" s="10">
        <f t="shared" si="41"/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42226.951284722221</v>
      </c>
      <c r="T388" s="10">
        <f t="shared" si="41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42231.25</v>
      </c>
      <c r="T389" s="10">
        <f t="shared" si="41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42579.076157407413</v>
      </c>
      <c r="T390" s="10">
        <f t="shared" si="41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41705.957638888889</v>
      </c>
      <c r="T391" s="10">
        <f t="shared" si="41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42132.036712962959</v>
      </c>
      <c r="T392" s="10">
        <f t="shared" si="41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40895.040972222225</v>
      </c>
      <c r="T393" s="10">
        <f t="shared" si="41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40794.125</v>
      </c>
      <c r="T394" s="10">
        <f t="shared" si="41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41557.708935185183</v>
      </c>
      <c r="T395" s="10">
        <f t="shared" si="41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42477.776412037041</v>
      </c>
      <c r="T396" s="10">
        <f t="shared" si="41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41026.897222222222</v>
      </c>
      <c r="T397" s="10">
        <f t="shared" si="41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41097.564884259256</v>
      </c>
      <c r="T398" s="10">
        <f t="shared" si="41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40422.155555555553</v>
      </c>
      <c r="T399" s="10">
        <f t="shared" si="41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42123.793124999997</v>
      </c>
      <c r="T400" s="10">
        <f t="shared" si="41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42718.5</v>
      </c>
      <c r="T401" s="10">
        <f t="shared" si="41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41776.145833333336</v>
      </c>
      <c r="T402" s="10">
        <f t="shared" si="41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40762.842245370368</v>
      </c>
      <c r="T403" s="10">
        <f t="shared" si="41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42313.58121527778</v>
      </c>
      <c r="T404" s="10">
        <f t="shared" si="41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40765.297222222223</v>
      </c>
      <c r="T405" s="10">
        <f t="shared" si="41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41675.961111111108</v>
      </c>
      <c r="T406" s="10">
        <f t="shared" si="41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41704.08494212963</v>
      </c>
      <c r="T407" s="10">
        <f t="shared" si="41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40672.249305555553</v>
      </c>
      <c r="T408" s="10">
        <f t="shared" si="41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40866.912615740745</v>
      </c>
      <c r="T409" s="10">
        <f t="shared" si="41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41583.777662037035</v>
      </c>
      <c r="T410" s="10">
        <f t="shared" si="41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42573.862777777773</v>
      </c>
      <c r="T411" s="10">
        <f t="shared" si="41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42173.981446759266</v>
      </c>
      <c r="T412" s="10">
        <f t="shared" si="41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41630.208333333336</v>
      </c>
      <c r="T413" s="10">
        <f t="shared" si="41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41115.742800925924</v>
      </c>
      <c r="T414" s="10">
        <f t="shared" si="41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41109.877442129626</v>
      </c>
      <c r="T415" s="10">
        <f t="shared" si="41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41559.063252314816</v>
      </c>
      <c r="T416" s="10">
        <f t="shared" si="41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41929.5</v>
      </c>
      <c r="T417" s="10">
        <f t="shared" si="41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41678.396192129629</v>
      </c>
      <c r="T418" s="10">
        <f t="shared" si="41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41372.189583333333</v>
      </c>
      <c r="T419" s="10">
        <f t="shared" si="41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42208.282372685186</v>
      </c>
      <c r="T420" s="10">
        <f t="shared" si="41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41454.842442129629</v>
      </c>
      <c r="T421" s="10">
        <f t="shared" si="41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41712.194803240738</v>
      </c>
      <c r="T422" s="10">
        <f t="shared" si="41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42237.491388888884</v>
      </c>
      <c r="T423" s="10">
        <f t="shared" si="41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41893.260381944441</v>
      </c>
      <c r="T424" s="10">
        <f t="shared" si="41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41430.92627314815</v>
      </c>
      <c r="T425" s="10">
        <f t="shared" si="41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40994.334479166668</v>
      </c>
      <c r="T426" s="10">
        <f t="shared" si="41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42335.902824074074</v>
      </c>
      <c r="T427" s="10">
        <f t="shared" si="41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42430.711967592593</v>
      </c>
      <c r="T428" s="10">
        <f t="shared" si="41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42299.790972222225</v>
      </c>
      <c r="T429" s="10">
        <f t="shared" si="41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41806.916666666664</v>
      </c>
      <c r="T430" s="10">
        <f t="shared" si="41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40144.207638888889</v>
      </c>
      <c r="T431" s="10">
        <f t="shared" si="41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41528.107256944444</v>
      </c>
      <c r="T432" s="10">
        <f t="shared" si="41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42556.871331018512</v>
      </c>
      <c r="T433" s="10">
        <f t="shared" si="41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42298.726631944446</v>
      </c>
      <c r="T434" s="10">
        <f t="shared" si="41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42288.629884259266</v>
      </c>
      <c r="T435" s="10">
        <f t="shared" si="41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41609.876180555555</v>
      </c>
      <c r="T436" s="10">
        <f t="shared" si="41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41530.747453703705</v>
      </c>
      <c r="T437" s="10">
        <f t="shared" si="41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41486.36241898148</v>
      </c>
      <c r="T438" s="10">
        <f t="shared" si="41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42651.31858796296</v>
      </c>
      <c r="T439" s="10">
        <f t="shared" si="41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42326.302754629629</v>
      </c>
      <c r="T440" s="10">
        <f t="shared" si="41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41929.761782407404</v>
      </c>
      <c r="T441" s="10">
        <f t="shared" si="41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42453.943900462968</v>
      </c>
      <c r="T442" s="10">
        <f t="shared" si="41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41580.793935185182</v>
      </c>
      <c r="T443" s="10">
        <f t="shared" si="41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42054.888692129629</v>
      </c>
      <c r="T444" s="10">
        <f t="shared" si="41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41680.015057870369</v>
      </c>
      <c r="T445" s="10">
        <f t="shared" si="41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40954.906956018516</v>
      </c>
      <c r="T446" s="10">
        <f t="shared" si="41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42145.335358796292</v>
      </c>
      <c r="T447" s="10">
        <f t="shared" si="41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42067.083564814813</v>
      </c>
      <c r="T448" s="10">
        <f t="shared" si="41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41356.513460648144</v>
      </c>
      <c r="T449" s="10">
        <f t="shared" si="41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ROUND(E450*100/D450,0)</f>
        <v>3</v>
      </c>
      <c r="P450" s="6">
        <f t="shared" ref="P450:P513" si="43">E450/L450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 LEN(N450)-FIND("/", N450))</f>
        <v>animation</v>
      </c>
      <c r="S450" s="10">
        <f t="shared" ref="S450:S513" si="46">(((I450/60)/60)/24)+DATE(1970,1,1)</f>
        <v>41773.758043981477</v>
      </c>
      <c r="T450" s="10">
        <f t="shared" ref="T450:T513" si="47">(((J450/60)/60)/24)+DATE(1970,1,1)</f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0">
        <f t="shared" si="46"/>
        <v>41564.568113425928</v>
      </c>
      <c r="T451" s="10">
        <f t="shared" si="47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41684.946759259255</v>
      </c>
      <c r="T452" s="10">
        <f t="shared" si="47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41664.715173611112</v>
      </c>
      <c r="T453" s="10">
        <f t="shared" si="47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42137.703877314809</v>
      </c>
      <c r="T454" s="10">
        <f t="shared" si="47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42054.824988425928</v>
      </c>
      <c r="T455" s="10">
        <f t="shared" si="47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41969.551388888889</v>
      </c>
      <c r="T456" s="10">
        <f t="shared" si="47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41016.021527777775</v>
      </c>
      <c r="T457" s="10">
        <f t="shared" si="47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41569.165972222225</v>
      </c>
      <c r="T458" s="10">
        <f t="shared" si="47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41867.767500000002</v>
      </c>
      <c r="T459" s="10">
        <f t="shared" si="47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41408.69976851852</v>
      </c>
      <c r="T460" s="10">
        <f t="shared" si="47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40860.682025462964</v>
      </c>
      <c r="T461" s="10">
        <f t="shared" si="47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41791.166666666664</v>
      </c>
      <c r="T462" s="10">
        <f t="shared" si="47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41427.84684027778</v>
      </c>
      <c r="T463" s="10">
        <f t="shared" si="47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40765.126631944448</v>
      </c>
      <c r="T464" s="10">
        <f t="shared" si="47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40810.710104166668</v>
      </c>
      <c r="T465" s="10">
        <f t="shared" si="47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42508.848784722228</v>
      </c>
      <c r="T466" s="10">
        <f t="shared" si="47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41817.120069444441</v>
      </c>
      <c r="T467" s="10">
        <f t="shared" si="47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41159.942870370374</v>
      </c>
      <c r="T468" s="10">
        <f t="shared" si="47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41180.679791666669</v>
      </c>
      <c r="T469" s="10">
        <f t="shared" si="47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41101.160474537035</v>
      </c>
      <c r="T470" s="10">
        <f t="shared" si="47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41887.989861111113</v>
      </c>
      <c r="T471" s="10">
        <f t="shared" si="47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41655.166666666664</v>
      </c>
      <c r="T472" s="10">
        <f t="shared" si="47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41748.680312500001</v>
      </c>
      <c r="T473" s="10">
        <f t="shared" si="47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41874.922662037039</v>
      </c>
      <c r="T474" s="10">
        <f t="shared" si="47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41899.698136574072</v>
      </c>
      <c r="T475" s="10">
        <f t="shared" si="47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42783.329039351855</v>
      </c>
      <c r="T476" s="10">
        <f t="shared" si="47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42130.086145833338</v>
      </c>
      <c r="T477" s="10">
        <f t="shared" si="47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41793.165972222225</v>
      </c>
      <c r="T478" s="10">
        <f t="shared" si="47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41047.83488425926</v>
      </c>
      <c r="T479" s="10">
        <f t="shared" si="47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42095.869317129633</v>
      </c>
      <c r="T480" s="10">
        <f t="shared" si="47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41964.449479166666</v>
      </c>
      <c r="T481" s="10">
        <f t="shared" si="47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41495.500173611108</v>
      </c>
      <c r="T482" s="10">
        <f t="shared" si="47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41192.672326388885</v>
      </c>
      <c r="T483" s="10">
        <f t="shared" si="47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42474.606944444444</v>
      </c>
      <c r="T484" s="10">
        <f t="shared" si="47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41303.197592592594</v>
      </c>
      <c r="T485" s="10">
        <f t="shared" si="47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42313.981157407412</v>
      </c>
      <c r="T486" s="10">
        <f t="shared" si="47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41411.50577546296</v>
      </c>
      <c r="T487" s="10">
        <f t="shared" si="47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41791.94258101852</v>
      </c>
      <c r="T488" s="10">
        <f t="shared" si="47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42729.636504629627</v>
      </c>
      <c r="T489" s="10">
        <f t="shared" si="47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42744.054398148146</v>
      </c>
      <c r="T490" s="10">
        <f t="shared" si="47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40913.481249999997</v>
      </c>
      <c r="T491" s="10">
        <f t="shared" si="47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41143.968576388892</v>
      </c>
      <c r="T492" s="10">
        <f t="shared" si="47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42396.982627314821</v>
      </c>
      <c r="T493" s="10">
        <f t="shared" si="47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42656.03506944445</v>
      </c>
      <c r="T494" s="10">
        <f t="shared" si="47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42144.726134259254</v>
      </c>
      <c r="T495" s="10">
        <f t="shared" si="47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41823.125</v>
      </c>
      <c r="T496" s="10">
        <f t="shared" si="47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42201.827604166669</v>
      </c>
      <c r="T497" s="10">
        <f t="shared" si="47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41680.93141203704</v>
      </c>
      <c r="T498" s="10">
        <f t="shared" si="47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41998.208333333328</v>
      </c>
      <c r="T499" s="10">
        <f t="shared" si="47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40900.762141203704</v>
      </c>
      <c r="T500" s="10">
        <f t="shared" si="47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40098.874305555553</v>
      </c>
      <c r="T501" s="10">
        <f t="shared" si="47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40306.927777777775</v>
      </c>
      <c r="T502" s="10">
        <f t="shared" si="47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40733.234386574077</v>
      </c>
      <c r="T503" s="10">
        <f t="shared" si="47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40986.511863425927</v>
      </c>
      <c r="T504" s="10">
        <f t="shared" si="47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42021.526655092588</v>
      </c>
      <c r="T505" s="10">
        <f t="shared" si="47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41009.941979166666</v>
      </c>
      <c r="T506" s="10">
        <f t="shared" si="47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42363.098217592589</v>
      </c>
      <c r="T507" s="10">
        <f t="shared" si="47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41496.552314814813</v>
      </c>
      <c r="T508" s="10">
        <f t="shared" si="47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41201.958993055552</v>
      </c>
      <c r="T509" s="10">
        <f t="shared" si="47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41054.593055555553</v>
      </c>
      <c r="T510" s="10">
        <f t="shared" si="47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42183.631597222222</v>
      </c>
      <c r="T511" s="10">
        <f t="shared" si="47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42430.176377314812</v>
      </c>
      <c r="T512" s="10">
        <f t="shared" si="47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41370.261365740742</v>
      </c>
      <c r="T513" s="10">
        <f t="shared" si="47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ROUND(E514*100/D514,0)</f>
        <v>0</v>
      </c>
      <c r="P514" s="6">
        <f t="shared" ref="P514:P577" si="49">E514/L514</f>
        <v>5.5</v>
      </c>
      <c r="Q514" t="str">
        <f t="shared" ref="Q514:Q577" si="50">LEFT(N514,FIND("/",N514)-1)</f>
        <v>film &amp; video</v>
      </c>
      <c r="R514" t="str">
        <f t="shared" ref="R514:R577" si="51">RIGHT(N514, LEN(N514)-FIND("/", N514))</f>
        <v>animation</v>
      </c>
      <c r="S514" s="10">
        <f t="shared" ref="S514:S577" si="52">(((I514/60)/60)/24)+DATE(1970,1,1)</f>
        <v>42694.783877314811</v>
      </c>
      <c r="T514" s="10">
        <f t="shared" ref="T514:T577" si="53">(((J514/60)/60)/24)+DATE(1970,1,1)</f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si="52"/>
        <v>42597.291666666672</v>
      </c>
      <c r="T515" s="10">
        <f t="shared" si="53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41860.613969907405</v>
      </c>
      <c r="T516" s="10">
        <f t="shared" si="53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42367.490752314814</v>
      </c>
      <c r="T517" s="10">
        <f t="shared" si="53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42151.778703703705</v>
      </c>
      <c r="T518" s="10">
        <f t="shared" si="53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42768.615289351852</v>
      </c>
      <c r="T519" s="10">
        <f t="shared" si="53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42253.615277777775</v>
      </c>
      <c r="T520" s="10">
        <f t="shared" si="53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41248.391446759262</v>
      </c>
      <c r="T521" s="10">
        <f t="shared" si="53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42348.702094907407</v>
      </c>
      <c r="T522" s="10">
        <f t="shared" si="53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42675.207638888889</v>
      </c>
      <c r="T523" s="10">
        <f t="shared" si="53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42449.999131944445</v>
      </c>
      <c r="T524" s="10">
        <f t="shared" si="53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42268.13282407407</v>
      </c>
      <c r="T525" s="10">
        <f t="shared" si="53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42522.717233796298</v>
      </c>
      <c r="T526" s="10">
        <f t="shared" si="53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41895.400937500002</v>
      </c>
      <c r="T527" s="10">
        <f t="shared" si="53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42223.708333333328</v>
      </c>
      <c r="T528" s="10">
        <f t="shared" si="53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42783.670138888891</v>
      </c>
      <c r="T529" s="10">
        <f t="shared" si="53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42176.888888888891</v>
      </c>
      <c r="T530" s="10">
        <f t="shared" si="53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42746.208333333328</v>
      </c>
      <c r="T531" s="10">
        <f t="shared" si="53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42179.083333333328</v>
      </c>
      <c r="T532" s="10">
        <f t="shared" si="53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42721.290972222225</v>
      </c>
      <c r="T533" s="10">
        <f t="shared" si="53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42503.007037037038</v>
      </c>
      <c r="T534" s="10">
        <f t="shared" si="53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42506.43478009259</v>
      </c>
      <c r="T535" s="10">
        <f t="shared" si="53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42309.958333333328</v>
      </c>
      <c r="T536" s="10">
        <f t="shared" si="53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42741.545196759253</v>
      </c>
      <c r="T537" s="10">
        <f t="shared" si="53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42219.75</v>
      </c>
      <c r="T538" s="10">
        <f t="shared" si="53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42312.810081018513</v>
      </c>
      <c r="T539" s="10">
        <f t="shared" si="53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42503.794710648144</v>
      </c>
      <c r="T540" s="10">
        <f t="shared" si="53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42556.049849537041</v>
      </c>
      <c r="T541" s="10">
        <f t="shared" si="53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42039.817199074074</v>
      </c>
      <c r="T542" s="10">
        <f t="shared" si="53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42306.046689814815</v>
      </c>
      <c r="T543" s="10">
        <f t="shared" si="53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42493.695787037039</v>
      </c>
      <c r="T544" s="10">
        <f t="shared" si="53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41944.092152777775</v>
      </c>
      <c r="T545" s="10">
        <f t="shared" si="53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42555.656944444447</v>
      </c>
      <c r="T546" s="10">
        <f t="shared" si="53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42323.634131944447</v>
      </c>
      <c r="T547" s="10">
        <f t="shared" si="53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42294.667997685188</v>
      </c>
      <c r="T548" s="10">
        <f t="shared" si="53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42410.696342592593</v>
      </c>
      <c r="T549" s="10">
        <f t="shared" si="53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42306.903333333335</v>
      </c>
      <c r="T550" s="10">
        <f t="shared" si="53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42193.636828703704</v>
      </c>
      <c r="T551" s="10">
        <f t="shared" si="53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42766.208333333328</v>
      </c>
      <c r="T552" s="10">
        <f t="shared" si="53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42217.745138888888</v>
      </c>
      <c r="T553" s="10">
        <f t="shared" si="53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42378.616851851853</v>
      </c>
      <c r="T554" s="10">
        <f t="shared" si="53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41957.761469907404</v>
      </c>
      <c r="T555" s="10">
        <f t="shared" si="53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41931.684861111113</v>
      </c>
      <c r="T556" s="10">
        <f t="shared" si="53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42533.353506944448</v>
      </c>
      <c r="T557" s="10">
        <f t="shared" si="53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42375.860150462962</v>
      </c>
      <c r="T558" s="10">
        <f t="shared" si="53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42706.983831018515</v>
      </c>
      <c r="T559" s="10">
        <f t="shared" si="53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42087.841493055559</v>
      </c>
      <c r="T560" s="10">
        <f t="shared" si="53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42351.283101851848</v>
      </c>
      <c r="T561" s="10">
        <f t="shared" si="53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41990.771354166667</v>
      </c>
      <c r="T562" s="10">
        <f t="shared" si="53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42303.658715277779</v>
      </c>
      <c r="T563" s="10">
        <f t="shared" si="53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42722.389062500006</v>
      </c>
      <c r="T564" s="10">
        <f t="shared" si="53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42052.069988425923</v>
      </c>
      <c r="T565" s="10">
        <f t="shared" si="53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42441.942997685182</v>
      </c>
      <c r="T566" s="10">
        <f t="shared" si="53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42195.785289351858</v>
      </c>
      <c r="T567" s="10">
        <f t="shared" si="53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42565.68440972222</v>
      </c>
      <c r="T568" s="10">
        <f t="shared" si="53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42005.842523148152</v>
      </c>
      <c r="T569" s="10">
        <f t="shared" si="53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42385.458333333328</v>
      </c>
      <c r="T570" s="10">
        <f t="shared" si="53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42370.847361111111</v>
      </c>
      <c r="T571" s="10">
        <f t="shared" si="53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42418.798252314817</v>
      </c>
      <c r="T572" s="10">
        <f t="shared" si="53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42212.165972222225</v>
      </c>
      <c r="T573" s="10">
        <f t="shared" si="53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42312.757962962962</v>
      </c>
      <c r="T574" s="10">
        <f t="shared" si="53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42022.05</v>
      </c>
      <c r="T575" s="10">
        <f t="shared" si="53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42662.443368055552</v>
      </c>
      <c r="T576" s="10">
        <f t="shared" si="53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42168.692627314813</v>
      </c>
      <c r="T577" s="10">
        <f t="shared" si="53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ROUND(E578*100/D578,0)</f>
        <v>0</v>
      </c>
      <c r="P578" s="6">
        <f t="shared" ref="P578:P641" si="55">E578/L578</f>
        <v>1</v>
      </c>
      <c r="Q578" t="str">
        <f t="shared" ref="Q578:Q641" si="56">LEFT(N578,FIND("/",N578)-1)</f>
        <v>technology</v>
      </c>
      <c r="R578" t="str">
        <f t="shared" ref="R578:R641" si="57">RIGHT(N578, LEN(N578)-FIND("/", N578))</f>
        <v>web</v>
      </c>
      <c r="S578" s="10">
        <f t="shared" ref="S578:S641" si="58">(((I578/60)/60)/24)+DATE(1970,1,1)</f>
        <v>42091.43</v>
      </c>
      <c r="T578" s="10">
        <f t="shared" ref="T578:T641" si="59">(((J578/60)/60)/24)+DATE(1970,1,1)</f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0">
        <f t="shared" si="58"/>
        <v>42510.589143518519</v>
      </c>
      <c r="T579" s="10">
        <f t="shared" si="59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42254.578622685185</v>
      </c>
      <c r="T580" s="10">
        <f t="shared" si="5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41998.852118055554</v>
      </c>
      <c r="T581" s="10">
        <f t="shared" si="5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42635.908182870371</v>
      </c>
      <c r="T582" s="10">
        <f t="shared" si="5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42218.012777777782</v>
      </c>
      <c r="T583" s="10">
        <f t="shared" si="5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42078.75</v>
      </c>
      <c r="T584" s="10">
        <f t="shared" si="5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42082.896840277783</v>
      </c>
      <c r="T585" s="10">
        <f t="shared" si="5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42079.674953703703</v>
      </c>
      <c r="T586" s="10">
        <f t="shared" si="5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42339</v>
      </c>
      <c r="T587" s="10">
        <f t="shared" si="5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42050.854247685187</v>
      </c>
      <c r="T588" s="10">
        <f t="shared" si="5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42110.757326388892</v>
      </c>
      <c r="T589" s="10">
        <f t="shared" si="5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42691.811180555553</v>
      </c>
      <c r="T590" s="10">
        <f t="shared" si="5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42193.614571759259</v>
      </c>
      <c r="T591" s="10">
        <f t="shared" si="5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42408.542361111111</v>
      </c>
      <c r="T592" s="10">
        <f t="shared" si="5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42207.543171296296</v>
      </c>
      <c r="T593" s="10">
        <f t="shared" si="5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41976.232175925921</v>
      </c>
      <c r="T594" s="10">
        <f t="shared" si="5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42100.635937500003</v>
      </c>
      <c r="T595" s="10">
        <f t="shared" si="5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42476.780162037037</v>
      </c>
      <c r="T596" s="10">
        <f t="shared" si="5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42128.069884259254</v>
      </c>
      <c r="T597" s="10">
        <f t="shared" si="5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42676.896898148145</v>
      </c>
      <c r="T598" s="10">
        <f t="shared" si="5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42582.666666666672</v>
      </c>
      <c r="T599" s="10">
        <f t="shared" si="5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41978.00209490741</v>
      </c>
      <c r="T600" s="10">
        <f t="shared" si="5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42071.636111111111</v>
      </c>
      <c r="T601" s="10">
        <f t="shared" si="5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42133.798171296294</v>
      </c>
      <c r="T602" s="10">
        <f t="shared" si="5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41999.858090277776</v>
      </c>
      <c r="T603" s="10">
        <f t="shared" si="5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42173.79415509259</v>
      </c>
      <c r="T604" s="10">
        <f t="shared" si="5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41865.639155092591</v>
      </c>
      <c r="T605" s="10">
        <f t="shared" si="5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41879.035370370373</v>
      </c>
      <c r="T606" s="10">
        <f t="shared" si="5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42239.357731481476</v>
      </c>
      <c r="T607" s="10">
        <f t="shared" si="5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42148.625</v>
      </c>
      <c r="T608" s="10">
        <f t="shared" si="5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42330.867314814815</v>
      </c>
      <c r="T609" s="10">
        <f t="shared" si="5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42170.921064814815</v>
      </c>
      <c r="T610" s="10">
        <f t="shared" si="5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42337.075740740736</v>
      </c>
      <c r="T611" s="10">
        <f t="shared" si="5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42116.83085648148</v>
      </c>
      <c r="T612" s="10">
        <f t="shared" si="5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42388.560613425929</v>
      </c>
      <c r="T613" s="10">
        <f t="shared" si="5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42615.031782407401</v>
      </c>
      <c r="T614" s="10">
        <f t="shared" si="5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42278.207638888889</v>
      </c>
      <c r="T615" s="10">
        <f t="shared" si="5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42545.061805555553</v>
      </c>
      <c r="T616" s="10">
        <f t="shared" si="5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42272.122210648144</v>
      </c>
      <c r="T617" s="10">
        <f t="shared" si="5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42791.376238425932</v>
      </c>
      <c r="T618" s="10">
        <f t="shared" si="5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42132.343090277776</v>
      </c>
      <c r="T619" s="10">
        <f t="shared" si="5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42347.810219907406</v>
      </c>
      <c r="T620" s="10">
        <f t="shared" si="5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41968.692013888889</v>
      </c>
      <c r="T621" s="10">
        <f t="shared" si="5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41876.716874999998</v>
      </c>
      <c r="T622" s="10">
        <f t="shared" si="5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42558.987696759257</v>
      </c>
      <c r="T623" s="10">
        <f t="shared" si="5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42552.774745370371</v>
      </c>
      <c r="T624" s="10">
        <f t="shared" si="5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42152.009224537032</v>
      </c>
      <c r="T625" s="10">
        <f t="shared" si="5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42138.988900462966</v>
      </c>
      <c r="T626" s="10">
        <f t="shared" si="5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42820.853900462964</v>
      </c>
      <c r="T627" s="10">
        <f t="shared" si="5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42231.556944444441</v>
      </c>
      <c r="T628" s="10">
        <f t="shared" si="5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42443.958333333328</v>
      </c>
      <c r="T629" s="10">
        <f t="shared" si="5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41833.692789351851</v>
      </c>
      <c r="T630" s="10">
        <f t="shared" si="5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42504.637824074074</v>
      </c>
      <c r="T631" s="10">
        <f t="shared" si="5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42253.215277777781</v>
      </c>
      <c r="T632" s="10">
        <f t="shared" si="5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42518.772326388891</v>
      </c>
      <c r="T633" s="10">
        <f t="shared" si="5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42333.700983796298</v>
      </c>
      <c r="T634" s="10">
        <f t="shared" si="5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42538.958333333328</v>
      </c>
      <c r="T635" s="10">
        <f t="shared" si="5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42061.928576388891</v>
      </c>
      <c r="T636" s="10">
        <f t="shared" si="5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42106.092152777783</v>
      </c>
      <c r="T637" s="10">
        <f t="shared" si="5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42161.44930555555</v>
      </c>
      <c r="T638" s="10">
        <f t="shared" si="5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42791.961111111115</v>
      </c>
      <c r="T639" s="10">
        <f t="shared" si="5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42819.55164351852</v>
      </c>
      <c r="T640" s="10">
        <f t="shared" si="5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41925.583275462966</v>
      </c>
      <c r="T641" s="10">
        <f t="shared" si="5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ROUND(E642*100/D642,0)</f>
        <v>144</v>
      </c>
      <c r="P642" s="6">
        <f t="shared" ref="P642:P705" si="61">E642/L642</f>
        <v>50.5</v>
      </c>
      <c r="Q642" t="str">
        <f t="shared" ref="Q642:Q705" si="62">LEFT(N642,FIND("/",N642)-1)</f>
        <v>technology</v>
      </c>
      <c r="R642" t="str">
        <f t="shared" ref="R642:R705" si="63">RIGHT(N642, LEN(N642)-FIND("/", N642))</f>
        <v>wearables</v>
      </c>
      <c r="S642" s="10">
        <f t="shared" ref="S642:S705" si="64">(((I642/60)/60)/24)+DATE(1970,1,1)</f>
        <v>42698.958333333328</v>
      </c>
      <c r="T642" s="10">
        <f t="shared" ref="T642:T705" si="65">(((J642/60)/60)/24)+DATE(1970,1,1)</f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si="64"/>
        <v>42229.57</v>
      </c>
      <c r="T643" s="10">
        <f t="shared" si="65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42235.651319444441</v>
      </c>
      <c r="T644" s="10">
        <f t="shared" si="65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42155.642071759255</v>
      </c>
      <c r="T645" s="10">
        <f t="shared" si="65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41941.041666666664</v>
      </c>
      <c r="T646" s="10">
        <f t="shared" si="65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42594.026319444441</v>
      </c>
      <c r="T647" s="10">
        <f t="shared" si="65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41862.852627314816</v>
      </c>
      <c r="T648" s="10">
        <f t="shared" si="65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42446.726261574076</v>
      </c>
      <c r="T649" s="10">
        <f t="shared" si="65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41926.693379629629</v>
      </c>
      <c r="T650" s="10">
        <f t="shared" si="65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41898.912187499998</v>
      </c>
      <c r="T651" s="10">
        <f t="shared" si="65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41992.078518518523</v>
      </c>
      <c r="T652" s="10">
        <f t="shared" si="65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41986.017488425925</v>
      </c>
      <c r="T653" s="10">
        <f t="shared" si="65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42705.732060185182</v>
      </c>
      <c r="T654" s="10">
        <f t="shared" si="65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42236.618518518517</v>
      </c>
      <c r="T655" s="10">
        <f t="shared" si="65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42193.957326388889</v>
      </c>
      <c r="T656" s="10">
        <f t="shared" si="65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42075.915648148148</v>
      </c>
      <c r="T657" s="10">
        <f t="shared" si="65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42477.762951388882</v>
      </c>
      <c r="T658" s="10">
        <f t="shared" si="65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42361.84574074074</v>
      </c>
      <c r="T659" s="10">
        <f t="shared" si="65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42211.75</v>
      </c>
      <c r="T660" s="10">
        <f t="shared" si="65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42239.593692129631</v>
      </c>
      <c r="T661" s="10">
        <f t="shared" si="65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41952.783321759263</v>
      </c>
      <c r="T662" s="10">
        <f t="shared" si="65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42666.645358796297</v>
      </c>
      <c r="T663" s="10">
        <f t="shared" si="65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42020.438043981485</v>
      </c>
      <c r="T664" s="10">
        <f t="shared" si="65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42203.843240740738</v>
      </c>
      <c r="T665" s="10">
        <f t="shared" si="65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42107.666377314818</v>
      </c>
      <c r="T666" s="10">
        <f t="shared" si="65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42748.711354166662</v>
      </c>
      <c r="T667" s="10">
        <f t="shared" si="65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41868.832152777781</v>
      </c>
      <c r="T668" s="10">
        <f t="shared" si="65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42672.373414351852</v>
      </c>
      <c r="T669" s="10">
        <f t="shared" si="65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42135.831273148149</v>
      </c>
      <c r="T670" s="10">
        <f t="shared" si="65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42557.625671296293</v>
      </c>
      <c r="T671" s="10">
        <f t="shared" si="65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42540.340277777781</v>
      </c>
      <c r="T672" s="10">
        <f t="shared" si="65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42018.166666666672</v>
      </c>
      <c r="T673" s="10">
        <f t="shared" si="65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42005.207638888889</v>
      </c>
      <c r="T674" s="10">
        <f t="shared" si="65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41883.840474537035</v>
      </c>
      <c r="T675" s="10">
        <f t="shared" si="65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41863.116053240738</v>
      </c>
      <c r="T676" s="10">
        <f t="shared" si="65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42005.290972222225</v>
      </c>
      <c r="T677" s="10">
        <f t="shared" si="65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42042.768298611118</v>
      </c>
      <c r="T678" s="10">
        <f t="shared" si="65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42549.403877314813</v>
      </c>
      <c r="T679" s="10">
        <f t="shared" si="65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42511.376597222217</v>
      </c>
      <c r="T680" s="10">
        <f t="shared" si="65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42616.695706018523</v>
      </c>
      <c r="T681" s="10">
        <f t="shared" si="65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41899.501516203702</v>
      </c>
      <c r="T682" s="10">
        <f t="shared" si="65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42669.805601851855</v>
      </c>
      <c r="T683" s="10">
        <f t="shared" si="65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42808.723634259266</v>
      </c>
      <c r="T684" s="10">
        <f t="shared" si="65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42674.900046296301</v>
      </c>
      <c r="T685" s="10">
        <f t="shared" si="65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41845.125</v>
      </c>
      <c r="T686" s="10">
        <f t="shared" si="65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42016.866574074069</v>
      </c>
      <c r="T687" s="10">
        <f t="shared" si="65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42219.673263888893</v>
      </c>
      <c r="T688" s="10">
        <f t="shared" si="65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42771.750613425931</v>
      </c>
      <c r="T689" s="10">
        <f t="shared" si="65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42292.104780092588</v>
      </c>
      <c r="T690" s="10">
        <f t="shared" si="65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42712.207638888889</v>
      </c>
      <c r="T691" s="10">
        <f t="shared" si="65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42622.25</v>
      </c>
      <c r="T692" s="10">
        <f t="shared" si="65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42186.028310185182</v>
      </c>
      <c r="T693" s="10">
        <f t="shared" si="65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42726.37572916667</v>
      </c>
      <c r="T694" s="10">
        <f t="shared" si="65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42124.808182870373</v>
      </c>
      <c r="T695" s="10">
        <f t="shared" si="65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42767.663877314815</v>
      </c>
      <c r="T696" s="10">
        <f t="shared" si="65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41943.521064814813</v>
      </c>
      <c r="T697" s="10">
        <f t="shared" si="65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41845.927106481482</v>
      </c>
      <c r="T698" s="10">
        <f t="shared" si="65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42403.523020833338</v>
      </c>
      <c r="T699" s="10">
        <f t="shared" si="65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41900.083333333336</v>
      </c>
      <c r="T700" s="10">
        <f t="shared" si="65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41600.666666666664</v>
      </c>
      <c r="T701" s="10">
        <f t="shared" si="65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42745.688437500001</v>
      </c>
      <c r="T702" s="10">
        <f t="shared" si="65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41843.662962962961</v>
      </c>
      <c r="T703" s="10">
        <f t="shared" si="65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42698.768368055549</v>
      </c>
      <c r="T704" s="10">
        <f t="shared" si="65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42766.98055555555</v>
      </c>
      <c r="T705" s="10">
        <f t="shared" si="65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ROUND(E706*100/D706,0)</f>
        <v>1</v>
      </c>
      <c r="P706" s="6">
        <f t="shared" ref="P706:P769" si="67">E706/L706</f>
        <v>120.25</v>
      </c>
      <c r="Q706" t="str">
        <f t="shared" ref="Q706:Q769" si="68">LEFT(N706,FIND("/",N706)-1)</f>
        <v>technology</v>
      </c>
      <c r="R706" t="str">
        <f t="shared" ref="R706:R769" si="69">RIGHT(N706, LEN(N706)-FIND("/", N706))</f>
        <v>wearables</v>
      </c>
      <c r="S706" s="10">
        <f t="shared" ref="S706:S769" si="70">(((I706/60)/60)/24)+DATE(1970,1,1)</f>
        <v>42786.192916666667</v>
      </c>
      <c r="T706" s="10">
        <f t="shared" ref="T706:T769" si="71">(((J706/60)/60)/24)+DATE(1970,1,1)</f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1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0">
        <f t="shared" si="70"/>
        <v>42756.491643518515</v>
      </c>
      <c r="T707" s="10">
        <f t="shared" si="71"/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42718.777083333334</v>
      </c>
      <c r="T708" s="10">
        <f t="shared" si="71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42736.663506944446</v>
      </c>
      <c r="T709" s="10">
        <f t="shared" si="71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41895.581018518518</v>
      </c>
      <c r="T710" s="10">
        <f t="shared" si="71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41978.041192129633</v>
      </c>
      <c r="T711" s="10">
        <f t="shared" si="71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41871.030555555553</v>
      </c>
      <c r="T712" s="10">
        <f t="shared" si="71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42718.500787037032</v>
      </c>
      <c r="T713" s="10">
        <f t="shared" si="71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42414.680925925932</v>
      </c>
      <c r="T714" s="10">
        <f t="shared" si="71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42526.529305555552</v>
      </c>
      <c r="T715" s="10">
        <f t="shared" si="71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42794.787986111114</v>
      </c>
      <c r="T716" s="10">
        <f t="shared" si="71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42313.132407407407</v>
      </c>
      <c r="T717" s="10">
        <f t="shared" si="71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41974</v>
      </c>
      <c r="T718" s="10">
        <f t="shared" si="71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41887.854189814818</v>
      </c>
      <c r="T719" s="10">
        <f t="shared" si="71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42784.249305555553</v>
      </c>
      <c r="T720" s="10">
        <f t="shared" si="71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42423.040231481486</v>
      </c>
      <c r="T721" s="10">
        <f t="shared" si="71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40937.649201388893</v>
      </c>
      <c r="T722" s="10">
        <f t="shared" si="71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41852.571840277778</v>
      </c>
      <c r="T723" s="10">
        <f t="shared" si="71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41007.76363425926</v>
      </c>
      <c r="T724" s="10">
        <f t="shared" si="71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42215.165972222225</v>
      </c>
      <c r="T725" s="10">
        <f t="shared" si="71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40724.638460648144</v>
      </c>
      <c r="T726" s="10">
        <f t="shared" si="71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42351.626296296294</v>
      </c>
      <c r="T727" s="10">
        <f t="shared" si="71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41376.042673611111</v>
      </c>
      <c r="T728" s="10">
        <f t="shared" si="71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41288.888888888891</v>
      </c>
      <c r="T729" s="10">
        <f t="shared" si="71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40776.837465277778</v>
      </c>
      <c r="T730" s="10">
        <f t="shared" si="71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41171.185891203706</v>
      </c>
      <c r="T731" s="10">
        <f t="shared" si="71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40884.745266203703</v>
      </c>
      <c r="T732" s="10">
        <f t="shared" si="71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40930.25</v>
      </c>
      <c r="T733" s="10">
        <f t="shared" si="71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41546.424317129626</v>
      </c>
      <c r="T734" s="10">
        <f t="shared" si="71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41628.420046296298</v>
      </c>
      <c r="T735" s="10">
        <f t="shared" si="71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42133.208333333328</v>
      </c>
      <c r="T736" s="10">
        <f t="shared" si="71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41977.027083333334</v>
      </c>
      <c r="T737" s="10">
        <f t="shared" si="71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41599.207638888889</v>
      </c>
      <c r="T738" s="10">
        <f t="shared" si="71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41684.833333333336</v>
      </c>
      <c r="T739" s="10">
        <f t="shared" si="71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41974.207638888889</v>
      </c>
      <c r="T740" s="10">
        <f t="shared" si="71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41862.502650462964</v>
      </c>
      <c r="T741" s="10">
        <f t="shared" si="71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42176.146782407406</v>
      </c>
      <c r="T742" s="10">
        <f t="shared" si="71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41436.648217592592</v>
      </c>
      <c r="T743" s="10">
        <f t="shared" si="71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41719.876296296294</v>
      </c>
      <c r="T744" s="10">
        <f t="shared" si="71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41015.875</v>
      </c>
      <c r="T745" s="10">
        <f t="shared" si="71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41256.95721064815</v>
      </c>
      <c r="T746" s="10">
        <f t="shared" si="71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41397.572280092594</v>
      </c>
      <c r="T747" s="10">
        <f t="shared" si="71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41175.165972222225</v>
      </c>
      <c r="T748" s="10">
        <f t="shared" si="71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42019.454166666663</v>
      </c>
      <c r="T749" s="10">
        <f t="shared" si="71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41861.846828703703</v>
      </c>
      <c r="T750" s="10">
        <f t="shared" si="71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42763.94131944445</v>
      </c>
      <c r="T751" s="10">
        <f t="shared" si="71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41329.878148148149</v>
      </c>
      <c r="T752" s="10">
        <f t="shared" si="71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40759.630497685182</v>
      </c>
      <c r="T753" s="10">
        <f t="shared" si="71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42659.458333333328</v>
      </c>
      <c r="T754" s="10">
        <f t="shared" si="71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42049.590173611112</v>
      </c>
      <c r="T755" s="10">
        <f t="shared" si="71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41279.749085648145</v>
      </c>
      <c r="T756" s="10">
        <f t="shared" si="71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41414.02847222222</v>
      </c>
      <c r="T757" s="10">
        <f t="shared" si="71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40651.725219907406</v>
      </c>
      <c r="T758" s="10">
        <f t="shared" si="71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41249.054560185185</v>
      </c>
      <c r="T759" s="10">
        <f t="shared" si="71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40459.836435185185</v>
      </c>
      <c r="T760" s="10">
        <f t="shared" si="71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41829.330312500002</v>
      </c>
      <c r="T761" s="10">
        <f t="shared" si="71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42700.805706018517</v>
      </c>
      <c r="T762" s="10">
        <f t="shared" si="71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41672.751458333332</v>
      </c>
      <c r="T763" s="10">
        <f t="shared" si="71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42708.25</v>
      </c>
      <c r="T764" s="10">
        <f t="shared" si="71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41501.446851851848</v>
      </c>
      <c r="T765" s="10">
        <f t="shared" si="71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42257.173159722224</v>
      </c>
      <c r="T766" s="10">
        <f t="shared" si="71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41931.542638888888</v>
      </c>
      <c r="T767" s="10">
        <f t="shared" si="71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42051.783368055556</v>
      </c>
      <c r="T768" s="10">
        <f t="shared" si="71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42145.143634259264</v>
      </c>
      <c r="T769" s="10">
        <f t="shared" si="71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ROUND(E770*100/D770,0)</f>
        <v>0</v>
      </c>
      <c r="P770" s="6" t="e">
        <f t="shared" ref="P770:P833" si="73">E770/L770</f>
        <v>#DIV/0!</v>
      </c>
      <c r="Q770" t="str">
        <f t="shared" ref="Q770:Q833" si="74">LEFT(N770,FIND("/",N770)-1)</f>
        <v>publishing</v>
      </c>
      <c r="R770" t="str">
        <f t="shared" ref="R770:R833" si="75">RIGHT(N770, LEN(N770)-FIND("/", N770))</f>
        <v>fiction</v>
      </c>
      <c r="S770" s="10">
        <f t="shared" ref="S770:S833" si="76">(((I770/60)/60)/24)+DATE(1970,1,1)</f>
        <v>41624.207060185188</v>
      </c>
      <c r="T770" s="10">
        <f t="shared" ref="T770:T833" si="77">(((J770/60)/60)/24)+DATE(1970,1,1)</f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si="76"/>
        <v>41634.996458333335</v>
      </c>
      <c r="T771" s="10">
        <f t="shared" si="77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41329.999641203707</v>
      </c>
      <c r="T772" s="10">
        <f t="shared" si="77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42399.824097222227</v>
      </c>
      <c r="T773" s="10">
        <f t="shared" si="77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40118.165972222225</v>
      </c>
      <c r="T774" s="10">
        <f t="shared" si="77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42134.959027777775</v>
      </c>
      <c r="T775" s="10">
        <f t="shared" si="77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41693.780300925922</v>
      </c>
      <c r="T776" s="10">
        <f t="shared" si="77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40893.060127314813</v>
      </c>
      <c r="T777" s="10">
        <f t="shared" si="77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42288.208333333328</v>
      </c>
      <c r="T778" s="10">
        <f t="shared" si="77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41486.981215277774</v>
      </c>
      <c r="T779" s="10">
        <f t="shared" si="77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41759.702314814815</v>
      </c>
      <c r="T780" s="10">
        <f t="shared" si="77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40466.166666666664</v>
      </c>
      <c r="T781" s="10">
        <f t="shared" si="77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40666.673900462964</v>
      </c>
      <c r="T782" s="10">
        <f t="shared" si="77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41433.000856481485</v>
      </c>
      <c r="T783" s="10">
        <f t="shared" si="77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41146.758125</v>
      </c>
      <c r="T784" s="10">
        <f t="shared" si="77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41026.916666666664</v>
      </c>
      <c r="T785" s="10">
        <f t="shared" si="77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41715.107858796298</v>
      </c>
      <c r="T786" s="10">
        <f t="shared" si="77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41333.593923611108</v>
      </c>
      <c r="T787" s="10">
        <f t="shared" si="77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41040.657638888886</v>
      </c>
      <c r="T788" s="10">
        <f t="shared" si="77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41579.627615740741</v>
      </c>
      <c r="T789" s="10">
        <f t="shared" si="77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41097.165972222225</v>
      </c>
      <c r="T790" s="10">
        <f t="shared" si="77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41295.332638888889</v>
      </c>
      <c r="T791" s="10">
        <f t="shared" si="77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41306.047905092593</v>
      </c>
      <c r="T792" s="10">
        <f t="shared" si="77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41591.249305555553</v>
      </c>
      <c r="T793" s="10">
        <f t="shared" si="77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41585.915312500001</v>
      </c>
      <c r="T794" s="10">
        <f t="shared" si="77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41458.207638888889</v>
      </c>
      <c r="T795" s="10">
        <f t="shared" si="77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40791.712500000001</v>
      </c>
      <c r="T796" s="10">
        <f t="shared" si="77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41006.207638888889</v>
      </c>
      <c r="T797" s="10">
        <f t="shared" si="77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41532.881944444445</v>
      </c>
      <c r="T798" s="10">
        <f t="shared" si="77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41028.166666666664</v>
      </c>
      <c r="T799" s="10">
        <f t="shared" si="77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41912.590127314819</v>
      </c>
      <c r="T800" s="10">
        <f t="shared" si="77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41026.667199074072</v>
      </c>
      <c r="T801" s="10">
        <f t="shared" si="77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41893.433495370373</v>
      </c>
      <c r="T802" s="10">
        <f t="shared" si="77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40725.795370370368</v>
      </c>
      <c r="T803" s="10">
        <f t="shared" si="77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41169.170138888891</v>
      </c>
      <c r="T804" s="10">
        <f t="shared" si="77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40692.041666666664</v>
      </c>
      <c r="T805" s="10">
        <f t="shared" si="77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40747.165972222225</v>
      </c>
      <c r="T806" s="10">
        <f t="shared" si="77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40740.958333333336</v>
      </c>
      <c r="T807" s="10">
        <f t="shared" si="77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40793.691423611112</v>
      </c>
      <c r="T808" s="10">
        <f t="shared" si="77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42795.083333333328</v>
      </c>
      <c r="T809" s="10">
        <f t="shared" si="77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41995.207638888889</v>
      </c>
      <c r="T810" s="10">
        <f t="shared" si="77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41658.833680555559</v>
      </c>
      <c r="T811" s="10">
        <f t="shared" si="77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41153.056273148148</v>
      </c>
      <c r="T812" s="10">
        <f t="shared" si="77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41465.702777777777</v>
      </c>
      <c r="T813" s="10">
        <f t="shared" si="77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41334.581944444442</v>
      </c>
      <c r="T814" s="10">
        <f t="shared" si="77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41110.960243055553</v>
      </c>
      <c r="T815" s="10">
        <f t="shared" si="77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40694.75277777778</v>
      </c>
      <c r="T816" s="10">
        <f t="shared" si="77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41944.917858796296</v>
      </c>
      <c r="T817" s="10">
        <f t="shared" si="77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41373.270833333336</v>
      </c>
      <c r="T818" s="10">
        <f t="shared" si="77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40979.207638888889</v>
      </c>
      <c r="T819" s="10">
        <f t="shared" si="77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41128.709027777775</v>
      </c>
      <c r="T820" s="10">
        <f t="shared" si="77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41629.197222222225</v>
      </c>
      <c r="T821" s="10">
        <f t="shared" si="77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41799.208333333336</v>
      </c>
      <c r="T822" s="10">
        <f t="shared" si="77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42128.167361111111</v>
      </c>
      <c r="T823" s="10">
        <f t="shared" si="77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41187.947337962964</v>
      </c>
      <c r="T824" s="10">
        <f t="shared" si="77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42085.931157407409</v>
      </c>
      <c r="T825" s="10">
        <f t="shared" si="77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40286.290972222225</v>
      </c>
      <c r="T826" s="10">
        <f t="shared" si="77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41211.306527777779</v>
      </c>
      <c r="T827" s="10">
        <f t="shared" si="77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40993.996874999997</v>
      </c>
      <c r="T828" s="10">
        <f t="shared" si="77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40953.825694444444</v>
      </c>
      <c r="T829" s="10">
        <f t="shared" si="77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41085.683333333334</v>
      </c>
      <c r="T830" s="10">
        <f t="shared" si="77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42564.801388888889</v>
      </c>
      <c r="T831" s="10">
        <f t="shared" si="77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41355.484085648146</v>
      </c>
      <c r="T832" s="10">
        <f t="shared" si="77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41026.646921296298</v>
      </c>
      <c r="T833" s="10">
        <f t="shared" si="77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ROUND(E834*100/D834,0)</f>
        <v>101</v>
      </c>
      <c r="P834" s="6">
        <f t="shared" ref="P834:P897" si="79">E834/L834</f>
        <v>97.993896103896105</v>
      </c>
      <c r="Q834" t="str">
        <f t="shared" ref="Q834:Q897" si="80">LEFT(N834,FIND("/",N834)-1)</f>
        <v>music</v>
      </c>
      <c r="R834" t="str">
        <f t="shared" ref="R834:R897" si="81">RIGHT(N834, LEN(N834)-FIND("/", N834))</f>
        <v>rock</v>
      </c>
      <c r="S834" s="10">
        <f t="shared" ref="S834:S897" si="82">(((I834/60)/60)/24)+DATE(1970,1,1)</f>
        <v>40929.342361111114</v>
      </c>
      <c r="T834" s="10">
        <f t="shared" ref="T834:T897" si="83">(((J834/60)/60)/24)+DATE(1970,1,1)</f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102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0">
        <f t="shared" si="82"/>
        <v>41748.878182870372</v>
      </c>
      <c r="T835" s="10">
        <f t="shared" si="83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41456.165972222225</v>
      </c>
      <c r="T836" s="10">
        <f t="shared" si="83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41048.125</v>
      </c>
      <c r="T837" s="10">
        <f t="shared" si="83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41554.056921296295</v>
      </c>
      <c r="T838" s="10">
        <f t="shared" si="83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41760.998402777775</v>
      </c>
      <c r="T839" s="10">
        <f t="shared" si="83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40925.897974537038</v>
      </c>
      <c r="T840" s="10">
        <f t="shared" si="83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41174.763379629629</v>
      </c>
      <c r="T841" s="10">
        <f t="shared" si="83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42637.226701388892</v>
      </c>
      <c r="T842" s="10">
        <f t="shared" si="83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41953.88035879629</v>
      </c>
      <c r="T843" s="10">
        <f t="shared" si="83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41561.165972222225</v>
      </c>
      <c r="T844" s="10">
        <f t="shared" si="83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42712.333333333328</v>
      </c>
      <c r="T845" s="10">
        <f t="shared" si="83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41944.207638888889</v>
      </c>
      <c r="T846" s="10">
        <f t="shared" si="83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42618.165972222225</v>
      </c>
      <c r="T847" s="10">
        <f t="shared" si="83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41708.583333333336</v>
      </c>
      <c r="T848" s="10">
        <f t="shared" si="83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42195.79833333334</v>
      </c>
      <c r="T849" s="10">
        <f t="shared" si="83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42108.792048611111</v>
      </c>
      <c r="T850" s="10">
        <f t="shared" si="83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42079.107222222221</v>
      </c>
      <c r="T851" s="10">
        <f t="shared" si="83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42485.207638888889</v>
      </c>
      <c r="T852" s="10">
        <f t="shared" si="83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42582.822916666672</v>
      </c>
      <c r="T853" s="10">
        <f t="shared" si="83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42667.875</v>
      </c>
      <c r="T854" s="10">
        <f t="shared" si="83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42051.832280092596</v>
      </c>
      <c r="T855" s="10">
        <f t="shared" si="83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42732.212337962963</v>
      </c>
      <c r="T856" s="10">
        <f t="shared" si="83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42575.125196759262</v>
      </c>
      <c r="T857" s="10">
        <f t="shared" si="83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42668.791666666672</v>
      </c>
      <c r="T858" s="10">
        <f t="shared" si="83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42333.623043981483</v>
      </c>
      <c r="T859" s="10">
        <f t="shared" si="83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42109.957638888889</v>
      </c>
      <c r="T860" s="10">
        <f t="shared" si="83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42159</v>
      </c>
      <c r="T861" s="10">
        <f t="shared" si="83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41600.524456018517</v>
      </c>
      <c r="T862" s="10">
        <f t="shared" si="83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42629.965324074074</v>
      </c>
      <c r="T863" s="10">
        <f t="shared" si="83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41589.596620370372</v>
      </c>
      <c r="T864" s="10">
        <f t="shared" si="83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40951.117662037039</v>
      </c>
      <c r="T865" s="10">
        <f t="shared" si="83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41563.415972222225</v>
      </c>
      <c r="T866" s="10">
        <f t="shared" si="83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41290.77311342593</v>
      </c>
      <c r="T867" s="10">
        <f t="shared" si="83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42063.631944444445</v>
      </c>
      <c r="T868" s="10">
        <f t="shared" si="83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40148.207638888889</v>
      </c>
      <c r="T869" s="10">
        <f t="shared" si="83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41646.027754629627</v>
      </c>
      <c r="T870" s="10">
        <f t="shared" si="83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41372.803900462961</v>
      </c>
      <c r="T871" s="10">
        <f t="shared" si="83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41518.022256944445</v>
      </c>
      <c r="T872" s="10">
        <f t="shared" si="83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41607.602951388886</v>
      </c>
      <c r="T873" s="10">
        <f t="shared" si="83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40612.825543981482</v>
      </c>
      <c r="T874" s="10">
        <f t="shared" si="83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41224.208796296298</v>
      </c>
      <c r="T875" s="10">
        <f t="shared" si="83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41398.583726851852</v>
      </c>
      <c r="T876" s="10">
        <f t="shared" si="83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42268.723738425921</v>
      </c>
      <c r="T877" s="10">
        <f t="shared" si="83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41309.496840277774</v>
      </c>
      <c r="T878" s="10">
        <f t="shared" si="83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41627.788888888892</v>
      </c>
      <c r="T879" s="10">
        <f t="shared" si="83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40535.232916666668</v>
      </c>
      <c r="T880" s="10">
        <f t="shared" si="83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41058.829918981479</v>
      </c>
      <c r="T881" s="10">
        <f t="shared" si="83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41212.32104166667</v>
      </c>
      <c r="T882" s="10">
        <f t="shared" si="83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40922.25099537037</v>
      </c>
      <c r="T883" s="10">
        <f t="shared" si="83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40792.860532407409</v>
      </c>
      <c r="T884" s="10">
        <f t="shared" si="83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42431.935590277775</v>
      </c>
      <c r="T885" s="10">
        <f t="shared" si="83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41041.104861111111</v>
      </c>
      <c r="T886" s="10">
        <f t="shared" si="83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42734.941099537042</v>
      </c>
      <c r="T887" s="10">
        <f t="shared" si="83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42628.870520833334</v>
      </c>
      <c r="T888" s="10">
        <f t="shared" si="83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41056.958969907406</v>
      </c>
      <c r="T889" s="10">
        <f t="shared" si="83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40787.25</v>
      </c>
      <c r="T890" s="10">
        <f t="shared" si="83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41917.784062500003</v>
      </c>
      <c r="T891" s="10">
        <f t="shared" si="83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41599.740497685183</v>
      </c>
      <c r="T892" s="10">
        <f t="shared" si="83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41872.031597222223</v>
      </c>
      <c r="T893" s="10">
        <f t="shared" si="83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40391.166666666664</v>
      </c>
      <c r="T894" s="10">
        <f t="shared" si="83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42095.856053240743</v>
      </c>
      <c r="T895" s="10">
        <f t="shared" si="83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42526.981597222228</v>
      </c>
      <c r="T896" s="10">
        <f t="shared" si="83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40476.127650462964</v>
      </c>
      <c r="T897" s="10">
        <f t="shared" si="83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ROUND(E898*100/D898,0)</f>
        <v>40</v>
      </c>
      <c r="P898" s="6">
        <f t="shared" ref="P898:P961" si="85">E898/L898</f>
        <v>44.444444444444443</v>
      </c>
      <c r="Q898" t="str">
        <f t="shared" ref="Q898:Q961" si="86">LEFT(N898,FIND("/",N898)-1)</f>
        <v>music</v>
      </c>
      <c r="R898" t="str">
        <f t="shared" ref="R898:R961" si="87">RIGHT(N898, LEN(N898)-FIND("/", N898))</f>
        <v>indie rock</v>
      </c>
      <c r="S898" s="10">
        <f t="shared" ref="S898:S961" si="88">(((I898/60)/60)/24)+DATE(1970,1,1)</f>
        <v>42244.166666666672</v>
      </c>
      <c r="T898" s="10">
        <f t="shared" ref="T898:T961" si="89">(((J898/60)/60)/24)+DATE(1970,1,1)</f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0">
        <f t="shared" si="88"/>
        <v>41241.730416666665</v>
      </c>
      <c r="T899" s="10">
        <f t="shared" si="89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40923.758217592593</v>
      </c>
      <c r="T900" s="10">
        <f t="shared" si="89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40691.099097222221</v>
      </c>
      <c r="T901" s="10">
        <f t="shared" si="89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42459.807893518519</v>
      </c>
      <c r="T902" s="10">
        <f t="shared" si="89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40337.799305555556</v>
      </c>
      <c r="T903" s="10">
        <f t="shared" si="89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41881.645833333336</v>
      </c>
      <c r="T904" s="10">
        <f t="shared" si="89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41175.100694444445</v>
      </c>
      <c r="T905" s="10">
        <f t="shared" si="89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42372.080289351856</v>
      </c>
      <c r="T906" s="10">
        <f t="shared" si="89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40567.239884259259</v>
      </c>
      <c r="T907" s="10">
        <f t="shared" si="89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41711.148032407407</v>
      </c>
      <c r="T908" s="10">
        <f t="shared" si="89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40797.192395833335</v>
      </c>
      <c r="T909" s="10">
        <f t="shared" si="89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40386.207638888889</v>
      </c>
      <c r="T910" s="10">
        <f t="shared" si="89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41113.166666666664</v>
      </c>
      <c r="T911" s="10">
        <f t="shared" si="89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42797.545358796298</v>
      </c>
      <c r="T912" s="10">
        <f t="shared" si="89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41663.005150462966</v>
      </c>
      <c r="T913" s="10">
        <f t="shared" si="89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41254.151006944441</v>
      </c>
      <c r="T914" s="10">
        <f t="shared" si="89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41034.139108796298</v>
      </c>
      <c r="T915" s="10">
        <f t="shared" si="89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41146.763275462967</v>
      </c>
      <c r="T916" s="10">
        <f t="shared" si="89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40969.207638888889</v>
      </c>
      <c r="T917" s="10">
        <f t="shared" si="89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40473.208333333336</v>
      </c>
      <c r="T918" s="10">
        <f t="shared" si="89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41834.104166666664</v>
      </c>
      <c r="T919" s="10">
        <f t="shared" si="89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41974.957881944443</v>
      </c>
      <c r="T920" s="10">
        <f t="shared" si="89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41262.641724537039</v>
      </c>
      <c r="T921" s="10">
        <f t="shared" si="89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41592.713217592594</v>
      </c>
      <c r="T922" s="10">
        <f t="shared" si="89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40889.212685185186</v>
      </c>
      <c r="T923" s="10">
        <f t="shared" si="89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41913.530011574076</v>
      </c>
      <c r="T924" s="10">
        <f t="shared" si="89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41965.001423611116</v>
      </c>
      <c r="T925" s="10">
        <f t="shared" si="89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41318.942928240744</v>
      </c>
      <c r="T926" s="10">
        <f t="shared" si="89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41605.922581018516</v>
      </c>
      <c r="T927" s="10">
        <f t="shared" si="89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40367.944444444445</v>
      </c>
      <c r="T928" s="10">
        <f t="shared" si="89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41043.822858796295</v>
      </c>
      <c r="T929" s="10">
        <f t="shared" si="89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41231</v>
      </c>
      <c r="T930" s="10">
        <f t="shared" si="89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41008.196400462963</v>
      </c>
      <c r="T931" s="10">
        <f t="shared" si="89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40354.897222222222</v>
      </c>
      <c r="T932" s="10">
        <f t="shared" si="89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41714.916666666664</v>
      </c>
      <c r="T933" s="10">
        <f t="shared" si="89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41355.927604166667</v>
      </c>
      <c r="T934" s="10">
        <f t="shared" si="89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41771.169085648151</v>
      </c>
      <c r="T935" s="10">
        <f t="shared" si="89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41763.25</v>
      </c>
      <c r="T936" s="10">
        <f t="shared" si="89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42398.333668981482</v>
      </c>
      <c r="T937" s="10">
        <f t="shared" si="89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40926.833333333336</v>
      </c>
      <c r="T938" s="10">
        <f t="shared" si="89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41581.839780092596</v>
      </c>
      <c r="T939" s="10">
        <f t="shared" si="89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41154.479722222226</v>
      </c>
      <c r="T940" s="10">
        <f t="shared" si="89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41455.831944444442</v>
      </c>
      <c r="T941" s="10">
        <f t="shared" si="89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42227.008402777778</v>
      </c>
      <c r="T942" s="10">
        <f t="shared" si="89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42776.096585648149</v>
      </c>
      <c r="T943" s="10">
        <f t="shared" si="89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42418.843287037031</v>
      </c>
      <c r="T944" s="10">
        <f t="shared" si="89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42703.709548611107</v>
      </c>
      <c r="T945" s="10">
        <f t="shared" si="89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42478.583333333328</v>
      </c>
      <c r="T946" s="10">
        <f t="shared" si="89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42784.999305555553</v>
      </c>
      <c r="T947" s="10">
        <f t="shared" si="89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42622.750555555554</v>
      </c>
      <c r="T948" s="10">
        <f t="shared" si="89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42551.781319444446</v>
      </c>
      <c r="T949" s="10">
        <f t="shared" si="89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42441.828287037039</v>
      </c>
      <c r="T950" s="10">
        <f t="shared" si="89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42421.043703703705</v>
      </c>
      <c r="T951" s="10">
        <f t="shared" si="89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42386.750706018516</v>
      </c>
      <c r="T952" s="10">
        <f t="shared" si="89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42525.653611111105</v>
      </c>
      <c r="T953" s="10">
        <f t="shared" si="89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42692.655231481483</v>
      </c>
      <c r="T954" s="10">
        <f t="shared" si="89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42029.164340277777</v>
      </c>
      <c r="T955" s="10">
        <f t="shared" si="89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42236.833784722221</v>
      </c>
      <c r="T956" s="10">
        <f t="shared" si="89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42626.295138888891</v>
      </c>
      <c r="T957" s="10">
        <f t="shared" si="89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42120.872210648144</v>
      </c>
      <c r="T958" s="10">
        <f t="shared" si="89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42691.594131944439</v>
      </c>
      <c r="T959" s="10">
        <f t="shared" si="89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42104.207638888889</v>
      </c>
      <c r="T960" s="10">
        <f t="shared" si="89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42023.174363425926</v>
      </c>
      <c r="T961" s="10">
        <f t="shared" si="89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ROUND(E962*100/D962,0)</f>
        <v>46</v>
      </c>
      <c r="P962" s="6">
        <f t="shared" ref="P962:P1025" si="91">E962/L962</f>
        <v>136.46276595744681</v>
      </c>
      <c r="Q962" t="str">
        <f t="shared" ref="Q962:Q1025" si="92">LEFT(N962,FIND("/",N962)-1)</f>
        <v>technology</v>
      </c>
      <c r="R962" t="str">
        <f t="shared" ref="R962:R1025" si="93">RIGHT(N962, LEN(N962)-FIND("/", N962))</f>
        <v>wearables</v>
      </c>
      <c r="S962" s="10">
        <f t="shared" ref="S962:S1025" si="94">(((I962/60)/60)/24)+DATE(1970,1,1)</f>
        <v>42808.585127314815</v>
      </c>
      <c r="T962" s="10">
        <f t="shared" ref="T962:T1025" si="95">(((J962/60)/60)/24)+DATE(1970,1,1)</f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si="94"/>
        <v>42786.791666666672</v>
      </c>
      <c r="T963" s="10">
        <f t="shared" si="95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42411.712418981479</v>
      </c>
      <c r="T964" s="10">
        <f t="shared" si="95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42660.635636574079</v>
      </c>
      <c r="T965" s="10">
        <f t="shared" si="95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42248.628692129627</v>
      </c>
      <c r="T966" s="10">
        <f t="shared" si="95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42669.165972222225</v>
      </c>
      <c r="T967" s="10">
        <f t="shared" si="95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42649.635787037041</v>
      </c>
      <c r="T968" s="10">
        <f t="shared" si="95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42482.21266203704</v>
      </c>
      <c r="T969" s="10">
        <f t="shared" si="95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41866.847615740742</v>
      </c>
      <c r="T970" s="10">
        <f t="shared" si="95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42775.30332175926</v>
      </c>
      <c r="T971" s="10">
        <f t="shared" si="95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42758.207638888889</v>
      </c>
      <c r="T972" s="10">
        <f t="shared" si="95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42156.709027777775</v>
      </c>
      <c r="T973" s="10">
        <f t="shared" si="95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41886.290972222225</v>
      </c>
      <c r="T974" s="10">
        <f t="shared" si="95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42317.056631944448</v>
      </c>
      <c r="T975" s="10">
        <f t="shared" si="95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42454.707824074074</v>
      </c>
      <c r="T976" s="10">
        <f t="shared" si="95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42549.696585648147</v>
      </c>
      <c r="T977" s="10">
        <f t="shared" si="95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42230.058993055558</v>
      </c>
      <c r="T978" s="10">
        <f t="shared" si="95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42421.942094907412</v>
      </c>
      <c r="T979" s="10">
        <f t="shared" si="95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42425.309039351851</v>
      </c>
      <c r="T980" s="10">
        <f t="shared" si="95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42541.790972222225</v>
      </c>
      <c r="T981" s="10">
        <f t="shared" si="95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41973.945856481485</v>
      </c>
      <c r="T982" s="10">
        <f t="shared" si="95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41860.947013888886</v>
      </c>
      <c r="T983" s="10">
        <f t="shared" si="95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42645.753310185188</v>
      </c>
      <c r="T984" s="10">
        <f t="shared" si="95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42605.870833333334</v>
      </c>
      <c r="T985" s="10">
        <f t="shared" si="95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42091.074166666673</v>
      </c>
      <c r="T986" s="10">
        <f t="shared" si="95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42369.958333333328</v>
      </c>
      <c r="T987" s="10">
        <f t="shared" si="95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42379</v>
      </c>
      <c r="T988" s="10">
        <f t="shared" si="95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41813.294560185182</v>
      </c>
      <c r="T989" s="10">
        <f t="shared" si="95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42644.356770833328</v>
      </c>
      <c r="T990" s="10">
        <f t="shared" si="95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42641.933969907404</v>
      </c>
      <c r="T991" s="10">
        <f t="shared" si="95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41885.784305555557</v>
      </c>
      <c r="T992" s="10">
        <f t="shared" si="95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42563.785416666666</v>
      </c>
      <c r="T993" s="10">
        <f t="shared" si="95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42497.883321759262</v>
      </c>
      <c r="T994" s="10">
        <f t="shared" si="95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42686.208333333328</v>
      </c>
      <c r="T995" s="10">
        <f t="shared" si="95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41973.957638888889</v>
      </c>
      <c r="T996" s="10">
        <f t="shared" si="95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41972.666666666672</v>
      </c>
      <c r="T997" s="10">
        <f t="shared" si="95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41847.643750000003</v>
      </c>
      <c r="T998" s="10">
        <f t="shared" si="95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41971.144641203704</v>
      </c>
      <c r="T999" s="10">
        <f t="shared" si="95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42327.210659722223</v>
      </c>
      <c r="T1000" s="10">
        <f t="shared" si="95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41956.334722222222</v>
      </c>
      <c r="T1001" s="10">
        <f t="shared" si="95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42809.018055555556</v>
      </c>
      <c r="T1002" s="10">
        <f t="shared" si="95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42765.720057870371</v>
      </c>
      <c r="T1003" s="10">
        <f t="shared" si="95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42355.249305555553</v>
      </c>
      <c r="T1004" s="10">
        <f t="shared" si="95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42810.667372685188</v>
      </c>
      <c r="T1005" s="10">
        <f t="shared" si="95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42418.708645833336</v>
      </c>
      <c r="T1006" s="10">
        <f t="shared" si="95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42307.624803240738</v>
      </c>
      <c r="T1007" s="10">
        <f t="shared" si="95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41985.299305555556</v>
      </c>
      <c r="T1008" s="10">
        <f t="shared" si="95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42718.6252662037</v>
      </c>
      <c r="T1009" s="10">
        <f t="shared" si="95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42732.809201388889</v>
      </c>
      <c r="T1010" s="10">
        <f t="shared" si="95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42540.604699074072</v>
      </c>
      <c r="T1011" s="10">
        <f t="shared" si="95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42618.124305555553</v>
      </c>
      <c r="T1012" s="10">
        <f t="shared" si="95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41991.898090277777</v>
      </c>
      <c r="T1013" s="10">
        <f t="shared" si="95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42759.440416666665</v>
      </c>
      <c r="T1014" s="10">
        <f t="shared" si="95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42367.833333333328</v>
      </c>
      <c r="T1015" s="10">
        <f t="shared" si="95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42005.002488425926</v>
      </c>
      <c r="T1016" s="10">
        <f t="shared" si="95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42333.920081018514</v>
      </c>
      <c r="T1017" s="10">
        <f t="shared" si="95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42467.065462962957</v>
      </c>
      <c r="T1018" s="10">
        <f t="shared" si="95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42329.716840277775</v>
      </c>
      <c r="T1019" s="10">
        <f t="shared" si="95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42565.492280092592</v>
      </c>
      <c r="T1020" s="10">
        <f t="shared" si="95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42039.973946759259</v>
      </c>
      <c r="T1021" s="10">
        <f t="shared" si="95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42157.032638888893</v>
      </c>
      <c r="T1022" s="10">
        <f t="shared" si="95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42294.166666666672</v>
      </c>
      <c r="T1023" s="10">
        <f t="shared" si="95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42141.646724537044</v>
      </c>
      <c r="T1024" s="10">
        <f t="shared" si="95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42175.919687500005</v>
      </c>
      <c r="T1025" s="10">
        <f t="shared" si="95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ROUND(E1026*100/D1026,0)</f>
        <v>119</v>
      </c>
      <c r="P1026" s="6">
        <f t="shared" ref="P1026:P1089" si="97">E1026/L1026</f>
        <v>388.9762295081967</v>
      </c>
      <c r="Q1026" t="str">
        <f t="shared" ref="Q1026:Q1089" si="98">LEFT(N1026,FIND("/",N1026)-1)</f>
        <v>music</v>
      </c>
      <c r="R1026" t="str">
        <f t="shared" ref="R1026:R1089" si="99">RIGHT(N1026, LEN(N1026)-FIND("/", N1026))</f>
        <v>electronic music</v>
      </c>
      <c r="S1026" s="10">
        <f t="shared" ref="S1026:S1089" si="100">(((I1026/60)/60)/24)+DATE(1970,1,1)</f>
        <v>42400.580590277779</v>
      </c>
      <c r="T1026" s="10">
        <f t="shared" ref="T1026:T1089" si="101">(((J1026/60)/60)/24)+DATE(1970,1,1)</f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110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si="100"/>
        <v>42079.792094907403</v>
      </c>
      <c r="T1027" s="10">
        <f t="shared" si="101"/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42460.365925925929</v>
      </c>
      <c r="T1028" s="10">
        <f t="shared" si="101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41935.034108796295</v>
      </c>
      <c r="T1029" s="10">
        <f t="shared" si="101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42800.833333333328</v>
      </c>
      <c r="T1030" s="10">
        <f t="shared" si="101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42098.915972222225</v>
      </c>
      <c r="T1031" s="10">
        <f t="shared" si="101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42625.483206018514</v>
      </c>
      <c r="T1032" s="10">
        <f t="shared" si="101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42354.764004629629</v>
      </c>
      <c r="T1033" s="10">
        <f t="shared" si="101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42544.666956018518</v>
      </c>
      <c r="T1034" s="10">
        <f t="shared" si="101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42716.732407407413</v>
      </c>
      <c r="T1035" s="10">
        <f t="shared" si="101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42587.165972222225</v>
      </c>
      <c r="T1036" s="10">
        <f t="shared" si="101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42046.641435185185</v>
      </c>
      <c r="T1037" s="10">
        <f t="shared" si="101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41281.333333333336</v>
      </c>
      <c r="T1038" s="10">
        <f t="shared" si="101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42142.208333333328</v>
      </c>
      <c r="T1039" s="10">
        <f t="shared" si="101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42448.190081018518</v>
      </c>
      <c r="T1040" s="10">
        <f t="shared" si="101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42717.332638888889</v>
      </c>
      <c r="T1041" s="10">
        <f t="shared" si="101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42609.708437499998</v>
      </c>
      <c r="T1042" s="10">
        <f t="shared" si="101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41851.060092592597</v>
      </c>
      <c r="T1043" s="10">
        <f t="shared" si="101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41894.416666666664</v>
      </c>
      <c r="T1044" s="10">
        <f t="shared" si="101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42144.252951388888</v>
      </c>
      <c r="T1045" s="10">
        <f t="shared" si="101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42068.852083333331</v>
      </c>
      <c r="T1046" s="10">
        <f t="shared" si="101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41874.874421296299</v>
      </c>
      <c r="T1047" s="10">
        <f t="shared" si="101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42364.851388888885</v>
      </c>
      <c r="T1048" s="10">
        <f t="shared" si="101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41948.860127314816</v>
      </c>
      <c r="T1049" s="10">
        <f t="shared" si="101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42638.053113425922</v>
      </c>
      <c r="T1050" s="10">
        <f t="shared" si="101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42412.431076388893</v>
      </c>
      <c r="T1051" s="10">
        <f t="shared" si="101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42261.7971875</v>
      </c>
      <c r="T1052" s="10">
        <f t="shared" si="101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41878.014178240745</v>
      </c>
      <c r="T1053" s="10">
        <f t="shared" si="101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42527.839583333334</v>
      </c>
      <c r="T1054" s="10">
        <f t="shared" si="101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42800.172824074078</v>
      </c>
      <c r="T1055" s="10">
        <f t="shared" si="101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41861.916666666664</v>
      </c>
      <c r="T1056" s="10">
        <f t="shared" si="101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42436.992418981477</v>
      </c>
      <c r="T1057" s="10">
        <f t="shared" si="101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42118.677974537044</v>
      </c>
      <c r="T1058" s="10">
        <f t="shared" si="101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42708.912997685184</v>
      </c>
      <c r="T1059" s="10">
        <f t="shared" si="101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42089</v>
      </c>
      <c r="T1060" s="10">
        <f t="shared" si="101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42076.748333333337</v>
      </c>
      <c r="T1061" s="10">
        <f t="shared" si="101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42109.913113425922</v>
      </c>
      <c r="T1062" s="10">
        <f t="shared" si="101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42492.041666666672</v>
      </c>
      <c r="T1063" s="10">
        <f t="shared" si="101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42563.807187500002</v>
      </c>
      <c r="T1064" s="10">
        <f t="shared" si="101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42613.030810185184</v>
      </c>
      <c r="T1065" s="10">
        <f t="shared" si="101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41462.228043981479</v>
      </c>
      <c r="T1066" s="10">
        <f t="shared" si="101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41689.381041666667</v>
      </c>
      <c r="T1067" s="10">
        <f t="shared" si="101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41490.962754629632</v>
      </c>
      <c r="T1068" s="10">
        <f t="shared" si="101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41629.855682870373</v>
      </c>
      <c r="T1069" s="10">
        <f t="shared" si="101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42470.329444444447</v>
      </c>
      <c r="T1070" s="10">
        <f t="shared" si="101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41604.271516203706</v>
      </c>
      <c r="T1071" s="10">
        <f t="shared" si="101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41183.011828703704</v>
      </c>
      <c r="T1072" s="10">
        <f t="shared" si="101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42325.795057870375</v>
      </c>
      <c r="T1073" s="10">
        <f t="shared" si="101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41675.832141203704</v>
      </c>
      <c r="T1074" s="10">
        <f t="shared" si="101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40832.964594907404</v>
      </c>
      <c r="T1075" s="10">
        <f t="shared" si="101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41643.172974537039</v>
      </c>
      <c r="T1076" s="10">
        <f t="shared" si="101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41035.904120370367</v>
      </c>
      <c r="T1077" s="10">
        <f t="shared" si="101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41893.377893518518</v>
      </c>
      <c r="T1078" s="10">
        <f t="shared" si="101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42383.16679398148</v>
      </c>
      <c r="T1079" s="10">
        <f t="shared" si="101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40746.195844907408</v>
      </c>
      <c r="T1080" s="10">
        <f t="shared" si="101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42504.566388888896</v>
      </c>
      <c r="T1081" s="10">
        <f t="shared" si="101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41770.138113425928</v>
      </c>
      <c r="T1082" s="10">
        <f t="shared" si="101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42032.926990740743</v>
      </c>
      <c r="T1083" s="10">
        <f t="shared" si="101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41131.906111111115</v>
      </c>
      <c r="T1084" s="10">
        <f t="shared" si="101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41853.659525462965</v>
      </c>
      <c r="T1085" s="10">
        <f t="shared" si="101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41859.912083333329</v>
      </c>
      <c r="T1086" s="10">
        <f t="shared" si="101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42443.629340277781</v>
      </c>
      <c r="T1087" s="10">
        <f t="shared" si="101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41875.866793981484</v>
      </c>
      <c r="T1088" s="10">
        <f t="shared" si="101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41805.713969907411</v>
      </c>
      <c r="T1089" s="10">
        <f t="shared" si="101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ROUND(E1090*100/D1090,0)</f>
        <v>14</v>
      </c>
      <c r="P1090" s="6">
        <f t="shared" ref="P1090:P1153" si="103">E1090/L1090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 LEN(N1090)-FIND("/", N1090))</f>
        <v>video games</v>
      </c>
      <c r="S1090" s="10">
        <f t="shared" ref="S1090:S1153" si="106">(((I1090/60)/60)/24)+DATE(1970,1,1)</f>
        <v>41753.799386574072</v>
      </c>
      <c r="T1090" s="10">
        <f t="shared" ref="T1090:T1153" si="107">(((J1090/60)/60)/24)+DATE(1970,1,1)</f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8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si="106"/>
        <v>42181.189525462964</v>
      </c>
      <c r="T1091" s="10">
        <f t="shared" si="107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42153.185798611114</v>
      </c>
      <c r="T1092" s="10">
        <f t="shared" si="107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42470.778611111105</v>
      </c>
      <c r="T1093" s="10">
        <f t="shared" si="107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41280.025902777779</v>
      </c>
      <c r="T1094" s="10">
        <f t="shared" si="107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42411.973807870367</v>
      </c>
      <c r="T1095" s="10">
        <f t="shared" si="107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40825.713344907403</v>
      </c>
      <c r="T1096" s="10">
        <f t="shared" si="107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41516.537268518521</v>
      </c>
      <c r="T1097" s="10">
        <f t="shared" si="107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41916.145833333336</v>
      </c>
      <c r="T1098" s="10">
        <f t="shared" si="107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41700.792557870373</v>
      </c>
      <c r="T1099" s="10">
        <f t="shared" si="107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41742.762673611112</v>
      </c>
      <c r="T1100" s="10">
        <f t="shared" si="107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42137.836435185185</v>
      </c>
      <c r="T1101" s="10">
        <f t="shared" si="107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42414.110775462963</v>
      </c>
      <c r="T1102" s="10">
        <f t="shared" si="107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42565.758333333331</v>
      </c>
      <c r="T1103" s="10">
        <f t="shared" si="107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41617.249305555553</v>
      </c>
      <c r="T1104" s="10">
        <f t="shared" si="107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42539.22210648148</v>
      </c>
      <c r="T1105" s="10">
        <f t="shared" si="107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41801.40996527778</v>
      </c>
      <c r="T1106" s="10">
        <f t="shared" si="107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41722.0940625</v>
      </c>
      <c r="T1107" s="10">
        <f t="shared" si="107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41003.698784722219</v>
      </c>
      <c r="T1108" s="10">
        <f t="shared" si="107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41843.861388888887</v>
      </c>
      <c r="T1109" s="10">
        <f t="shared" si="107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41012.595312500001</v>
      </c>
      <c r="T1110" s="10">
        <f t="shared" si="107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42692.793865740736</v>
      </c>
      <c r="T1111" s="10">
        <f t="shared" si="107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41250.933124999996</v>
      </c>
      <c r="T1112" s="10">
        <f t="shared" si="107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42377.203587962969</v>
      </c>
      <c r="T1113" s="10">
        <f t="shared" si="107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42023.354166666672</v>
      </c>
      <c r="T1114" s="10">
        <f t="shared" si="107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41865.977083333331</v>
      </c>
      <c r="T1115" s="10">
        <f t="shared" si="107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41556.345914351856</v>
      </c>
      <c r="T1116" s="10">
        <f t="shared" si="107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42459.653877314813</v>
      </c>
      <c r="T1117" s="10">
        <f t="shared" si="107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41069.847314814811</v>
      </c>
      <c r="T1118" s="10">
        <f t="shared" si="107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42363.598530092597</v>
      </c>
      <c r="T1119" s="10">
        <f t="shared" si="107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41734.124756944446</v>
      </c>
      <c r="T1120" s="10">
        <f t="shared" si="107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41735.792407407411</v>
      </c>
      <c r="T1121" s="10">
        <f t="shared" si="107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40844.872685185182</v>
      </c>
      <c r="T1122" s="10">
        <f t="shared" si="107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42442.892546296294</v>
      </c>
      <c r="T1123" s="10">
        <f t="shared" si="107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41424.703993055555</v>
      </c>
      <c r="T1124" s="10">
        <f t="shared" si="107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41748.5237037037</v>
      </c>
      <c r="T1125" s="10">
        <f t="shared" si="107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42124.667256944449</v>
      </c>
      <c r="T1126" s="10">
        <f t="shared" si="107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42272.624189814815</v>
      </c>
      <c r="T1127" s="10">
        <f t="shared" si="107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42565.327476851846</v>
      </c>
      <c r="T1128" s="10">
        <f t="shared" si="107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41957.895833333328</v>
      </c>
      <c r="T1129" s="10">
        <f t="shared" si="107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41858.649502314816</v>
      </c>
      <c r="T1130" s="10">
        <f t="shared" si="107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42526.264965277776</v>
      </c>
      <c r="T1131" s="10">
        <f t="shared" si="107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41969.038194444445</v>
      </c>
      <c r="T1132" s="10">
        <f t="shared" si="107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42362.908194444448</v>
      </c>
      <c r="T1133" s="10">
        <f t="shared" si="107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42736.115405092598</v>
      </c>
      <c r="T1134" s="10">
        <f t="shared" si="107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41851.407187500001</v>
      </c>
      <c r="T1135" s="10">
        <f t="shared" si="107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41972.189583333333</v>
      </c>
      <c r="T1136" s="10">
        <f t="shared" si="107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42588.989513888882</v>
      </c>
      <c r="T1137" s="10">
        <f t="shared" si="107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42357.671631944439</v>
      </c>
      <c r="T1138" s="10">
        <f t="shared" si="107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42483.819687499999</v>
      </c>
      <c r="T1139" s="10">
        <f t="shared" si="107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42756.9066087963</v>
      </c>
      <c r="T1140" s="10">
        <f t="shared" si="107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42005.347523148142</v>
      </c>
      <c r="T1141" s="10">
        <f t="shared" si="107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42222.462048611109</v>
      </c>
      <c r="T1142" s="10">
        <f t="shared" si="107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42194.699652777781</v>
      </c>
      <c r="T1143" s="10">
        <f t="shared" si="107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42052.006099537044</v>
      </c>
      <c r="T1144" s="10">
        <f t="shared" si="107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42355.19358796296</v>
      </c>
      <c r="T1145" s="10">
        <f t="shared" si="107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42123.181944444441</v>
      </c>
      <c r="T1146" s="10">
        <f t="shared" si="107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41914.747592592597</v>
      </c>
      <c r="T1147" s="10">
        <f t="shared" si="107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41761.9533912037</v>
      </c>
      <c r="T1148" s="10">
        <f t="shared" si="107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41931.972025462965</v>
      </c>
      <c r="T1149" s="10">
        <f t="shared" si="107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42705.212743055556</v>
      </c>
      <c r="T1150" s="10">
        <f t="shared" si="107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42537.71025462963</v>
      </c>
      <c r="T1151" s="10">
        <f t="shared" si="107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42377.954571759255</v>
      </c>
      <c r="T1152" s="10">
        <f t="shared" si="107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42254.102581018517</v>
      </c>
      <c r="T1153" s="10">
        <f t="shared" si="107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ROUND(E1154*100/D1154,0)</f>
        <v>6</v>
      </c>
      <c r="P1154" s="6">
        <f t="shared" ref="P1154:P1217" si="109">E1154/L1154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 LEN(N1154)-FIND("/", N1154))</f>
        <v>food trucks</v>
      </c>
      <c r="S1154" s="10">
        <f t="shared" ref="S1154:S1217" si="112">(((I1154/60)/60)/24)+DATE(1970,1,1)</f>
        <v>42139.709629629629</v>
      </c>
      <c r="T1154" s="10">
        <f t="shared" ref="T1154:T1217" si="113">(((J1154/60)/60)/24)+DATE(1970,1,1)</f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1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0">
        <f t="shared" si="112"/>
        <v>42173.714178240742</v>
      </c>
      <c r="T1155" s="10">
        <f t="shared" si="113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42253.108865740738</v>
      </c>
      <c r="T1156" s="10">
        <f t="shared" si="113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41865.763981481483</v>
      </c>
      <c r="T1157" s="10">
        <f t="shared" si="113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42059.07131944444</v>
      </c>
      <c r="T1158" s="10">
        <f t="shared" si="113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41978.669907407413</v>
      </c>
      <c r="T1159" s="10">
        <f t="shared" si="113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41982.09175925926</v>
      </c>
      <c r="T1160" s="10">
        <f t="shared" si="113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42185.65625</v>
      </c>
      <c r="T1161" s="10">
        <f t="shared" si="113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42091.113263888896</v>
      </c>
      <c r="T1162" s="10">
        <f t="shared" si="113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42143.629502314812</v>
      </c>
      <c r="T1163" s="10">
        <f t="shared" si="113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41907.683611111112</v>
      </c>
      <c r="T1164" s="10">
        <f t="shared" si="113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41860.723611111112</v>
      </c>
      <c r="T1165" s="10">
        <f t="shared" si="113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42539.724328703705</v>
      </c>
      <c r="T1166" s="10">
        <f t="shared" si="113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41826.214467592588</v>
      </c>
      <c r="T1167" s="10">
        <f t="shared" si="113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42181.166666666672</v>
      </c>
      <c r="T1168" s="10">
        <f t="shared" si="113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41894.734895833331</v>
      </c>
      <c r="T1169" s="10">
        <f t="shared" si="113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42635.053993055553</v>
      </c>
      <c r="T1170" s="10">
        <f t="shared" si="113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42057.353738425925</v>
      </c>
      <c r="T1171" s="10">
        <f t="shared" si="113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42154.893182870372</v>
      </c>
      <c r="T1172" s="10">
        <f t="shared" si="113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41956.846377314811</v>
      </c>
      <c r="T1173" s="10">
        <f t="shared" si="113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41871.682314814818</v>
      </c>
      <c r="T1174" s="10">
        <f t="shared" si="113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42219.185844907406</v>
      </c>
      <c r="T1175" s="10">
        <f t="shared" si="113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42498.84174768519</v>
      </c>
      <c r="T1176" s="10">
        <f t="shared" si="113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42200.728460648148</v>
      </c>
      <c r="T1177" s="10">
        <f t="shared" si="113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42800.541666666672</v>
      </c>
      <c r="T1178" s="10">
        <f t="shared" si="113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41927.660833333335</v>
      </c>
      <c r="T1179" s="10">
        <f t="shared" si="113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41867.905694444446</v>
      </c>
      <c r="T1180" s="10">
        <f t="shared" si="113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42305.720219907409</v>
      </c>
      <c r="T1181" s="10">
        <f t="shared" si="113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41818.806875000002</v>
      </c>
      <c r="T1182" s="10">
        <f t="shared" si="113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42064.339363425926</v>
      </c>
      <c r="T1183" s="10">
        <f t="shared" si="113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42747.695833333331</v>
      </c>
      <c r="T1184" s="10">
        <f t="shared" si="113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42676.165972222225</v>
      </c>
      <c r="T1185" s="10">
        <f t="shared" si="113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42772.599664351852</v>
      </c>
      <c r="T1186" s="10">
        <f t="shared" si="113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42163.166666666672</v>
      </c>
      <c r="T1187" s="10">
        <f t="shared" si="113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42156.945833333331</v>
      </c>
      <c r="T1188" s="10">
        <f t="shared" si="113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42141.75</v>
      </c>
      <c r="T1189" s="10">
        <f t="shared" si="113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42732.700694444444</v>
      </c>
      <c r="T1190" s="10">
        <f t="shared" si="113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42550.979108796295</v>
      </c>
      <c r="T1191" s="10">
        <f t="shared" si="113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41882.665798611109</v>
      </c>
      <c r="T1192" s="10">
        <f t="shared" si="113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42449.562037037031</v>
      </c>
      <c r="T1193" s="10">
        <f t="shared" si="113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42777.506689814814</v>
      </c>
      <c r="T1194" s="10">
        <f t="shared" si="113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42469.734409722223</v>
      </c>
      <c r="T1195" s="10">
        <f t="shared" si="113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42102.488182870366</v>
      </c>
      <c r="T1196" s="10">
        <f t="shared" si="113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42358.375</v>
      </c>
      <c r="T1197" s="10">
        <f t="shared" si="113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42356.818738425922</v>
      </c>
      <c r="T1198" s="10">
        <f t="shared" si="113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42534.249305555553</v>
      </c>
      <c r="T1199" s="10">
        <f t="shared" si="113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42369.125</v>
      </c>
      <c r="T1200" s="10">
        <f t="shared" si="113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42193.770833333328</v>
      </c>
      <c r="T1201" s="10">
        <f t="shared" si="113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42110.477500000001</v>
      </c>
      <c r="T1202" s="10">
        <f t="shared" si="113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42566.60701388889</v>
      </c>
      <c r="T1203" s="10">
        <f t="shared" si="113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42182.288819444439</v>
      </c>
      <c r="T1204" s="10">
        <f t="shared" si="113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42155.614895833336</v>
      </c>
      <c r="T1205" s="10">
        <f t="shared" si="113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42342.208333333328</v>
      </c>
      <c r="T1206" s="10">
        <f t="shared" si="113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42168.506377314814</v>
      </c>
      <c r="T1207" s="10">
        <f t="shared" si="113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42805.561805555553</v>
      </c>
      <c r="T1208" s="10">
        <f t="shared" si="113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42460.416666666672</v>
      </c>
      <c r="T1209" s="10">
        <f t="shared" si="113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42453.667407407411</v>
      </c>
      <c r="T1210" s="10">
        <f t="shared" si="113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42791.846122685187</v>
      </c>
      <c r="T1211" s="10">
        <f t="shared" si="113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42155.875</v>
      </c>
      <c r="T1212" s="10">
        <f t="shared" si="113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42530.866446759261</v>
      </c>
      <c r="T1213" s="10">
        <f t="shared" si="113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42335.041666666672</v>
      </c>
      <c r="T1214" s="10">
        <f t="shared" si="113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42766.755787037036</v>
      </c>
      <c r="T1215" s="10">
        <f t="shared" si="113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42164.840335648143</v>
      </c>
      <c r="T1216" s="10">
        <f t="shared" si="113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41789.923101851848</v>
      </c>
      <c r="T1217" s="10">
        <f t="shared" si="113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ROUND(E1218*100/D1218,0)</f>
        <v>146</v>
      </c>
      <c r="P1218" s="6">
        <f t="shared" ref="P1218:P1281" si="115">E1218/L1218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 LEN(N1218)-FIND("/", N1218))</f>
        <v>photobooks</v>
      </c>
      <c r="S1218" s="10">
        <f t="shared" ref="S1218:S1281" si="118">(((I1218/60)/60)/24)+DATE(1970,1,1)</f>
        <v>42279.960416666669</v>
      </c>
      <c r="T1218" s="10">
        <f t="shared" ref="T1218:T1281" si="119">(((J1218/60)/60)/24)+DATE(1970,1,1)</f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103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si="118"/>
        <v>42565.809490740736</v>
      </c>
      <c r="T1219" s="10">
        <f t="shared" si="119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42309.125</v>
      </c>
      <c r="T1220" s="10">
        <f t="shared" si="11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42663.461956018517</v>
      </c>
      <c r="T1221" s="10">
        <f t="shared" si="11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42241.628611111111</v>
      </c>
      <c r="T1222" s="10">
        <f t="shared" si="11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42708</v>
      </c>
      <c r="T1223" s="10">
        <f t="shared" si="11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42461.166666666672</v>
      </c>
      <c r="T1224" s="10">
        <f t="shared" si="11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42684.218854166669</v>
      </c>
      <c r="T1225" s="10">
        <f t="shared" si="11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41796.549791666665</v>
      </c>
      <c r="T1226" s="10">
        <f t="shared" si="11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41569.905995370369</v>
      </c>
      <c r="T1227" s="10">
        <f t="shared" si="11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41750.041666666664</v>
      </c>
      <c r="T1228" s="10">
        <f t="shared" si="11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41858.291666666664</v>
      </c>
      <c r="T1229" s="10">
        <f t="shared" si="11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40814.729259259257</v>
      </c>
      <c r="T1230" s="10">
        <f t="shared" si="11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41015.666666666664</v>
      </c>
      <c r="T1231" s="10">
        <f t="shared" si="11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40598.972569444442</v>
      </c>
      <c r="T1232" s="10">
        <f t="shared" si="11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42244.041666666672</v>
      </c>
      <c r="T1233" s="10">
        <f t="shared" si="11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41553.848032407412</v>
      </c>
      <c r="T1234" s="10">
        <f t="shared" si="11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40960.948773148149</v>
      </c>
      <c r="T1235" s="10">
        <f t="shared" si="11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42037.788680555561</v>
      </c>
      <c r="T1236" s="10">
        <f t="shared" si="11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41623.135405092595</v>
      </c>
      <c r="T1237" s="10">
        <f t="shared" si="11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41118.666666666664</v>
      </c>
      <c r="T1238" s="10">
        <f t="shared" si="11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41145.283159722225</v>
      </c>
      <c r="T1239" s="10">
        <f t="shared" si="11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40761.61037037037</v>
      </c>
      <c r="T1240" s="10">
        <f t="shared" si="11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40913.962581018517</v>
      </c>
      <c r="T1241" s="10">
        <f t="shared" si="11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41467.910416666666</v>
      </c>
      <c r="T1242" s="10">
        <f t="shared" si="11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41946.249305555553</v>
      </c>
      <c r="T1243" s="10">
        <f t="shared" si="11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40797.554166666669</v>
      </c>
      <c r="T1244" s="10">
        <f t="shared" si="11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40732.875</v>
      </c>
      <c r="T1245" s="10">
        <f t="shared" si="11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41386.875</v>
      </c>
      <c r="T1246" s="10">
        <f t="shared" si="11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41804.599930555552</v>
      </c>
      <c r="T1247" s="10">
        <f t="shared" si="11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40883.085057870368</v>
      </c>
      <c r="T1248" s="10">
        <f t="shared" si="11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41400.292303240742</v>
      </c>
      <c r="T1249" s="10">
        <f t="shared" si="11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41803.290972222225</v>
      </c>
      <c r="T1250" s="10">
        <f t="shared" si="11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41097.74086805556</v>
      </c>
      <c r="T1251" s="10">
        <f t="shared" si="11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41888.64271990741</v>
      </c>
      <c r="T1252" s="10">
        <f t="shared" si="11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40811.814432870371</v>
      </c>
      <c r="T1253" s="10">
        <f t="shared" si="11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41571.988067129627</v>
      </c>
      <c r="T1254" s="10">
        <f t="shared" si="11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41885.783645833333</v>
      </c>
      <c r="T1255" s="10">
        <f t="shared" si="11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40544.207638888889</v>
      </c>
      <c r="T1256" s="10">
        <f t="shared" si="11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41609.887175925927</v>
      </c>
      <c r="T1257" s="10">
        <f t="shared" si="11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40951.919340277782</v>
      </c>
      <c r="T1258" s="10">
        <f t="shared" si="11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40636.043865740743</v>
      </c>
      <c r="T1259" s="10">
        <f t="shared" si="11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41517.611250000002</v>
      </c>
      <c r="T1260" s="10">
        <f t="shared" si="11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41799.165972222225</v>
      </c>
      <c r="T1261" s="10">
        <f t="shared" si="11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41696.842824074076</v>
      </c>
      <c r="T1262" s="10">
        <f t="shared" si="11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41668.342905092592</v>
      </c>
      <c r="T1263" s="10">
        <f t="shared" si="11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41686.762638888889</v>
      </c>
      <c r="T1264" s="10">
        <f t="shared" si="11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41727.041666666664</v>
      </c>
      <c r="T1265" s="10">
        <f t="shared" si="11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41576.662997685184</v>
      </c>
      <c r="T1266" s="10">
        <f t="shared" si="11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40512.655266203699</v>
      </c>
      <c r="T1267" s="10">
        <f t="shared" si="11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41650.87667824074</v>
      </c>
      <c r="T1268" s="10">
        <f t="shared" si="11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41479.585162037038</v>
      </c>
      <c r="T1269" s="10">
        <f t="shared" si="11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41537.845451388886</v>
      </c>
      <c r="T1270" s="10">
        <f t="shared" si="11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42476</v>
      </c>
      <c r="T1271" s="10">
        <f t="shared" si="11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40993.815300925926</v>
      </c>
      <c r="T1272" s="10">
        <f t="shared" si="11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41591.725219907406</v>
      </c>
      <c r="T1273" s="10">
        <f t="shared" si="11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40344.166666666664</v>
      </c>
      <c r="T1274" s="10">
        <f t="shared" si="11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41882.730219907404</v>
      </c>
      <c r="T1275" s="10">
        <f t="shared" si="11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41151.690104166664</v>
      </c>
      <c r="T1276" s="10">
        <f t="shared" si="11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41493.867905092593</v>
      </c>
      <c r="T1277" s="10">
        <f t="shared" si="11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40057.166666666664</v>
      </c>
      <c r="T1278" s="10">
        <f t="shared" si="11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41156.561886574076</v>
      </c>
      <c r="T1279" s="10">
        <f t="shared" si="11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41815.083333333336</v>
      </c>
      <c r="T1280" s="10">
        <f t="shared" si="11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41722.057523148149</v>
      </c>
      <c r="T1281" s="10">
        <f t="shared" si="11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ROUND(E1282*100/D1282,0)</f>
        <v>111</v>
      </c>
      <c r="P1282" s="6">
        <f t="shared" ref="P1282:P1345" si="121">E1282/L1282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 LEN(N1282)-FIND("/", N1282))</f>
        <v>rock</v>
      </c>
      <c r="S1282" s="10">
        <f t="shared" ref="S1282:S1345" si="124">(((I1282/60)/60)/24)+DATE(1970,1,1)</f>
        <v>40603.757569444446</v>
      </c>
      <c r="T1282" s="10">
        <f t="shared" ref="T1282:T1345" si="125">(((J1282/60)/60)/24)+DATE(1970,1,1)</f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111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si="124"/>
        <v>41483.743472222224</v>
      </c>
      <c r="T1283" s="10">
        <f t="shared" si="125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41617.207638888889</v>
      </c>
      <c r="T1284" s="10">
        <f t="shared" si="125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41344.166666666664</v>
      </c>
      <c r="T1285" s="10">
        <f t="shared" si="125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42735.707638888889</v>
      </c>
      <c r="T1286" s="10">
        <f t="shared" si="125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42175.583043981482</v>
      </c>
      <c r="T1287" s="10">
        <f t="shared" si="125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42052.583333333328</v>
      </c>
      <c r="T1288" s="10">
        <f t="shared" si="125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42167.621018518519</v>
      </c>
      <c r="T1289" s="10">
        <f t="shared" si="125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42592.166666666672</v>
      </c>
      <c r="T1290" s="10">
        <f t="shared" si="125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42739.134780092587</v>
      </c>
      <c r="T1291" s="10">
        <f t="shared" si="125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42117.290972222225</v>
      </c>
      <c r="T1292" s="10">
        <f t="shared" si="125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42101.291666666672</v>
      </c>
      <c r="T1293" s="10">
        <f t="shared" si="125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42283.957638888889</v>
      </c>
      <c r="T1294" s="10">
        <f t="shared" si="125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42322.742719907401</v>
      </c>
      <c r="T1295" s="10">
        <f t="shared" si="125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42296.458333333328</v>
      </c>
      <c r="T1296" s="10">
        <f t="shared" si="125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42214.708333333328</v>
      </c>
      <c r="T1297" s="10">
        <f t="shared" si="125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42443.008946759262</v>
      </c>
      <c r="T1298" s="10">
        <f t="shared" si="125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42491.747199074074</v>
      </c>
      <c r="T1299" s="10">
        <f t="shared" si="125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42488.680925925932</v>
      </c>
      <c r="T1300" s="10">
        <f t="shared" si="125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42199.814340277779</v>
      </c>
      <c r="T1301" s="10">
        <f t="shared" si="125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42522.789583333331</v>
      </c>
      <c r="T1302" s="10">
        <f t="shared" si="125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42206.125</v>
      </c>
      <c r="T1303" s="10">
        <f t="shared" si="125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42705.099664351852</v>
      </c>
      <c r="T1304" s="10">
        <f t="shared" si="125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42582.458333333328</v>
      </c>
      <c r="T1305" s="10">
        <f t="shared" si="125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42807.152835648143</v>
      </c>
      <c r="T1306" s="10">
        <f t="shared" si="125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42572.729166666672</v>
      </c>
      <c r="T1307" s="10">
        <f t="shared" si="125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41977.457569444443</v>
      </c>
      <c r="T1308" s="10">
        <f t="shared" si="125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42417.503229166665</v>
      </c>
      <c r="T1309" s="10">
        <f t="shared" si="125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42651.613564814819</v>
      </c>
      <c r="T1310" s="10">
        <f t="shared" si="125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42292.882731481484</v>
      </c>
      <c r="T1311" s="10">
        <f t="shared" si="125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42601.667245370365</v>
      </c>
      <c r="T1312" s="10">
        <f t="shared" si="125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42704.843969907408</v>
      </c>
      <c r="T1313" s="10">
        <f t="shared" si="125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42112.702800925923</v>
      </c>
      <c r="T1314" s="10">
        <f t="shared" si="125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42432.709652777776</v>
      </c>
      <c r="T1315" s="10">
        <f t="shared" si="125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42664.669675925921</v>
      </c>
      <c r="T1316" s="10">
        <f t="shared" si="125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42314.041666666672</v>
      </c>
      <c r="T1317" s="10">
        <f t="shared" si="125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42428.961909722217</v>
      </c>
      <c r="T1318" s="10">
        <f t="shared" si="125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42572.583333333328</v>
      </c>
      <c r="T1319" s="10">
        <f t="shared" si="125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42015.043657407412</v>
      </c>
      <c r="T1320" s="10">
        <f t="shared" si="125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41831.666666666664</v>
      </c>
      <c r="T1321" s="10">
        <f t="shared" si="125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42734.958333333328</v>
      </c>
      <c r="T1322" s="10">
        <f t="shared" si="125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42727.74927083333</v>
      </c>
      <c r="T1323" s="10">
        <f t="shared" si="125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42145.656539351854</v>
      </c>
      <c r="T1324" s="10">
        <f t="shared" si="125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42486.288194444445</v>
      </c>
      <c r="T1325" s="10">
        <f t="shared" si="125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42656.633703703701</v>
      </c>
      <c r="T1326" s="10">
        <f t="shared" si="125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42734.086053240739</v>
      </c>
      <c r="T1327" s="10">
        <f t="shared" si="125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42019.791990740734</v>
      </c>
      <c r="T1328" s="10">
        <f t="shared" si="125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42153.678645833337</v>
      </c>
      <c r="T1329" s="10">
        <f t="shared" si="125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42657.642754629633</v>
      </c>
      <c r="T1330" s="10">
        <f t="shared" si="125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41975.263252314813</v>
      </c>
      <c r="T1331" s="10">
        <f t="shared" si="125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42553.166666666672</v>
      </c>
      <c r="T1332" s="10">
        <f t="shared" si="125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42599.50409722222</v>
      </c>
      <c r="T1333" s="10">
        <f t="shared" si="125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42762.060277777782</v>
      </c>
      <c r="T1334" s="10">
        <f t="shared" si="125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41836.106770833336</v>
      </c>
      <c r="T1335" s="10">
        <f t="shared" si="125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42440.774155092593</v>
      </c>
      <c r="T1336" s="10">
        <f t="shared" si="125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42343.936365740738</v>
      </c>
      <c r="T1337" s="10">
        <f t="shared" si="125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41990.863750000004</v>
      </c>
      <c r="T1338" s="10">
        <f t="shared" si="125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42797.577303240745</v>
      </c>
      <c r="T1339" s="10">
        <f t="shared" si="125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42218.803622685184</v>
      </c>
      <c r="T1340" s="10">
        <f t="shared" si="125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41981.688831018517</v>
      </c>
      <c r="T1341" s="10">
        <f t="shared" si="125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41866.595520833333</v>
      </c>
      <c r="T1342" s="10">
        <f t="shared" si="125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42644.624039351853</v>
      </c>
      <c r="T1343" s="10">
        <f t="shared" si="125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42202.816423611104</v>
      </c>
      <c r="T1344" s="10">
        <f t="shared" si="125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42601.165972222225</v>
      </c>
      <c r="T1345" s="10">
        <f t="shared" si="125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ROUND(E1346*100/D1346,0)</f>
        <v>378</v>
      </c>
      <c r="P1346" s="6">
        <f t="shared" ref="P1346:P1409" si="127">E1346/L1346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 LEN(N1346)-FIND("/", N1346))</f>
        <v>nonfiction</v>
      </c>
      <c r="S1346" s="10">
        <f t="shared" ref="S1346:S1409" si="130">(((I1346/60)/60)/24)+DATE(1970,1,1)</f>
        <v>42551.789803240739</v>
      </c>
      <c r="T1346" s="10">
        <f t="shared" ref="T1346:T1409" si="131">(((J1346/60)/60)/24)+DATE(1970,1,1)</f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si="130"/>
        <v>41834.814340277779</v>
      </c>
      <c r="T1347" s="10">
        <f t="shared" si="131"/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41452.075821759259</v>
      </c>
      <c r="T1348" s="10">
        <f t="shared" si="131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42070.638020833328</v>
      </c>
      <c r="T1349" s="10">
        <f t="shared" si="131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41991.506168981476</v>
      </c>
      <c r="T1350" s="10">
        <f t="shared" si="131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42354.290972222225</v>
      </c>
      <c r="T1351" s="10">
        <f t="shared" si="131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42364.013124999998</v>
      </c>
      <c r="T1352" s="10">
        <f t="shared" si="131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42412.74009259259</v>
      </c>
      <c r="T1353" s="10">
        <f t="shared" si="131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42252.165972222225</v>
      </c>
      <c r="T1354" s="10">
        <f t="shared" si="131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41344</v>
      </c>
      <c r="T1355" s="10">
        <f t="shared" si="131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42532.807627314818</v>
      </c>
      <c r="T1356" s="10">
        <f t="shared" si="131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41243.416666666664</v>
      </c>
      <c r="T1357" s="10">
        <f t="shared" si="131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41460.038888888892</v>
      </c>
      <c r="T1358" s="10">
        <f t="shared" si="131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41334.249305555553</v>
      </c>
      <c r="T1359" s="10">
        <f t="shared" si="131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40719.570868055554</v>
      </c>
      <c r="T1360" s="10">
        <f t="shared" si="131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40730.814699074072</v>
      </c>
      <c r="T1361" s="10">
        <f t="shared" si="131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41123.900694444441</v>
      </c>
      <c r="T1362" s="10">
        <f t="shared" si="131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41811.717268518521</v>
      </c>
      <c r="T1363" s="10">
        <f t="shared" si="131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41524.934386574074</v>
      </c>
      <c r="T1364" s="10">
        <f t="shared" si="131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42415.332638888889</v>
      </c>
      <c r="T1365" s="10">
        <f t="shared" si="131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42011.6956712963</v>
      </c>
      <c r="T1366" s="10">
        <f t="shared" si="131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42079.691574074073</v>
      </c>
      <c r="T1367" s="10">
        <f t="shared" si="131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41970.037766203706</v>
      </c>
      <c r="T1368" s="10">
        <f t="shared" si="131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42322.044560185182</v>
      </c>
      <c r="T1369" s="10">
        <f t="shared" si="131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42170.190902777773</v>
      </c>
      <c r="T1370" s="10">
        <f t="shared" si="131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41740.594282407408</v>
      </c>
      <c r="T1371" s="10">
        <f t="shared" si="131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41563.00335648148</v>
      </c>
      <c r="T1372" s="10">
        <f t="shared" si="131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42131.758587962962</v>
      </c>
      <c r="T1373" s="10">
        <f t="shared" si="131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41102.739953703705</v>
      </c>
      <c r="T1374" s="10">
        <f t="shared" si="131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42734.95177083333</v>
      </c>
      <c r="T1375" s="10">
        <f t="shared" si="131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42454.12023148148</v>
      </c>
      <c r="T1376" s="10">
        <f t="shared" si="131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42750.066192129627</v>
      </c>
      <c r="T1377" s="10">
        <f t="shared" si="131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42707.710717592592</v>
      </c>
      <c r="T1378" s="10">
        <f t="shared" si="131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42769.174305555556</v>
      </c>
      <c r="T1379" s="10">
        <f t="shared" si="131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42583.759374999994</v>
      </c>
      <c r="T1380" s="10">
        <f t="shared" si="131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42160.491620370376</v>
      </c>
      <c r="T1381" s="10">
        <f t="shared" si="131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42164.083333333328</v>
      </c>
      <c r="T1382" s="10">
        <f t="shared" si="131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42733.214409722219</v>
      </c>
      <c r="T1383" s="10">
        <f t="shared" si="131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41400.800185185188</v>
      </c>
      <c r="T1384" s="10">
        <f t="shared" si="131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42727.074976851851</v>
      </c>
      <c r="T1385" s="10">
        <f t="shared" si="131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42190.735208333332</v>
      </c>
      <c r="T1386" s="10">
        <f t="shared" si="131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42489.507638888885</v>
      </c>
      <c r="T1387" s="10">
        <f t="shared" si="131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42214.646863425922</v>
      </c>
      <c r="T1388" s="10">
        <f t="shared" si="131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42158.1875</v>
      </c>
      <c r="T1389" s="10">
        <f t="shared" si="131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42660.676388888889</v>
      </c>
      <c r="T1390" s="10">
        <f t="shared" si="131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42595.480983796297</v>
      </c>
      <c r="T1391" s="10">
        <f t="shared" si="131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42121.716666666667</v>
      </c>
      <c r="T1392" s="10">
        <f t="shared" si="131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42238.207638888889</v>
      </c>
      <c r="T1393" s="10">
        <f t="shared" si="131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42432.154930555553</v>
      </c>
      <c r="T1394" s="10">
        <f t="shared" si="131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42583.681979166664</v>
      </c>
      <c r="T1395" s="10">
        <f t="shared" si="131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42795.125</v>
      </c>
      <c r="T1396" s="10">
        <f t="shared" si="131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42749.90834490741</v>
      </c>
      <c r="T1397" s="10">
        <f t="shared" si="131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42048.99863425926</v>
      </c>
      <c r="T1398" s="10">
        <f t="shared" si="131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42670.888194444444</v>
      </c>
      <c r="T1399" s="10">
        <f t="shared" si="131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42556.874236111107</v>
      </c>
      <c r="T1400" s="10">
        <f t="shared" si="131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41919.004317129627</v>
      </c>
      <c r="T1401" s="10">
        <f t="shared" si="131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42533.229166666672</v>
      </c>
      <c r="T1402" s="10">
        <f t="shared" si="131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41420.99622685185</v>
      </c>
      <c r="T1403" s="10">
        <f t="shared" si="131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42125.011701388896</v>
      </c>
      <c r="T1404" s="10">
        <f t="shared" si="131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41481.062905092593</v>
      </c>
      <c r="T1405" s="10">
        <f t="shared" si="131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42057.510243055556</v>
      </c>
      <c r="T1406" s="10">
        <f t="shared" si="131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41971.722233796296</v>
      </c>
      <c r="T1407" s="10">
        <f t="shared" si="131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42350.416666666672</v>
      </c>
      <c r="T1408" s="10">
        <f t="shared" si="131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41863.536782407406</v>
      </c>
      <c r="T1409" s="10">
        <f t="shared" si="131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ROUND(E1410*100/D1410,0)</f>
        <v>7</v>
      </c>
      <c r="P1410" s="6">
        <f t="shared" ref="P1410:P1473" si="133">E1410/L1410</f>
        <v>12</v>
      </c>
      <c r="Q1410" t="str">
        <f t="shared" ref="Q1410:Q1473" si="134">LEFT(N1410,FIND("/",N1410)-1)</f>
        <v>publishing</v>
      </c>
      <c r="R1410" t="str">
        <f t="shared" ref="R1410:R1473" si="135">RIGHT(N1410, LEN(N1410)-FIND("/", N1410))</f>
        <v>translations</v>
      </c>
      <c r="S1410" s="10">
        <f t="shared" ref="S1410:S1473" si="136">(((I1410/60)/60)/24)+DATE(1970,1,1)</f>
        <v>42321.913842592592</v>
      </c>
      <c r="T1410" s="10">
        <f t="shared" ref="T1410:T1473" si="137">(((J1410/60)/60)/24)+DATE(1970,1,1)</f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0">
        <f t="shared" si="136"/>
        <v>42005.175173611111</v>
      </c>
      <c r="T1411" s="10">
        <f t="shared" si="137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42524.318518518514</v>
      </c>
      <c r="T1412" s="10">
        <f t="shared" si="137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42041.059027777781</v>
      </c>
      <c r="T1413" s="10">
        <f t="shared" si="137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41977.063645833332</v>
      </c>
      <c r="T1414" s="10">
        <f t="shared" si="137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42420.437152777777</v>
      </c>
      <c r="T1415" s="10">
        <f t="shared" si="137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42738.25309027778</v>
      </c>
      <c r="T1416" s="10">
        <f t="shared" si="137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42232.675821759258</v>
      </c>
      <c r="T1417" s="10">
        <f t="shared" si="137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42329.967812499999</v>
      </c>
      <c r="T1418" s="10">
        <f t="shared" si="137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42262.465972222228</v>
      </c>
      <c r="T1419" s="10">
        <f t="shared" si="137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42425.456412037034</v>
      </c>
      <c r="T1420" s="10">
        <f t="shared" si="137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42652.456238425926</v>
      </c>
      <c r="T1421" s="10">
        <f t="shared" si="137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42549.667662037042</v>
      </c>
      <c r="T1422" s="10">
        <f t="shared" si="137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42043.915613425925</v>
      </c>
      <c r="T1423" s="10">
        <f t="shared" si="137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42634.239629629628</v>
      </c>
      <c r="T1424" s="10">
        <f t="shared" si="137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42370.360312500001</v>
      </c>
      <c r="T1425" s="10">
        <f t="shared" si="137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42689.759282407409</v>
      </c>
      <c r="T1426" s="10">
        <f t="shared" si="137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42123.131469907406</v>
      </c>
      <c r="T1427" s="10">
        <f t="shared" si="137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42240.390277777777</v>
      </c>
      <c r="T1428" s="10">
        <f t="shared" si="137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42631.851678240739</v>
      </c>
      <c r="T1429" s="10">
        <f t="shared" si="137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42462.338159722218</v>
      </c>
      <c r="T1430" s="10">
        <f t="shared" si="137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42104.060671296291</v>
      </c>
      <c r="T1431" s="10">
        <f t="shared" si="137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41992.813518518517</v>
      </c>
      <c r="T1432" s="10">
        <f t="shared" si="137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42334.252500000002</v>
      </c>
      <c r="T1433" s="10">
        <f t="shared" si="137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42205.780416666668</v>
      </c>
      <c r="T1434" s="10">
        <f t="shared" si="137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42714.458333333328</v>
      </c>
      <c r="T1435" s="10">
        <f t="shared" si="137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42163.625</v>
      </c>
      <c r="T1436" s="10">
        <f t="shared" si="137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42288.780324074076</v>
      </c>
      <c r="T1437" s="10">
        <f t="shared" si="137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42421.35019675926</v>
      </c>
      <c r="T1438" s="10">
        <f t="shared" si="137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41833.207638888889</v>
      </c>
      <c r="T1439" s="10">
        <f t="shared" si="137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42487.579861111109</v>
      </c>
      <c r="T1440" s="10">
        <f t="shared" si="137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42070.829872685179</v>
      </c>
      <c r="T1441" s="10">
        <f t="shared" si="137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42516.748414351852</v>
      </c>
      <c r="T1442" s="10">
        <f t="shared" si="137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42258.765844907408</v>
      </c>
      <c r="T1443" s="10">
        <f t="shared" si="137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42515.64534722222</v>
      </c>
      <c r="T1444" s="10">
        <f t="shared" si="137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42737.926030092596</v>
      </c>
      <c r="T1445" s="10">
        <f t="shared" si="137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42259.873402777783</v>
      </c>
      <c r="T1446" s="10">
        <f t="shared" si="137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42169.542303240742</v>
      </c>
      <c r="T1447" s="10">
        <f t="shared" si="137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42481.447662037041</v>
      </c>
      <c r="T1448" s="10">
        <f t="shared" si="137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42559.730717592596</v>
      </c>
      <c r="T1449" s="10">
        <f t="shared" si="137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42146.225694444445</v>
      </c>
      <c r="T1450" s="10">
        <f t="shared" si="137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42134.811400462961</v>
      </c>
      <c r="T1451" s="10">
        <f t="shared" si="137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42420.171261574069</v>
      </c>
      <c r="T1452" s="10">
        <f t="shared" si="137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41962.00068287037</v>
      </c>
      <c r="T1453" s="10">
        <f t="shared" si="137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41848.703275462962</v>
      </c>
      <c r="T1454" s="10">
        <f t="shared" si="137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42840.654479166667</v>
      </c>
      <c r="T1455" s="10">
        <f t="shared" si="137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42484.915972222225</v>
      </c>
      <c r="T1456" s="10">
        <f t="shared" si="137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41887.568749999999</v>
      </c>
      <c r="T1457" s="10">
        <f t="shared" si="137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42738.668576388889</v>
      </c>
      <c r="T1458" s="10">
        <f t="shared" si="137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42319.938009259262</v>
      </c>
      <c r="T1459" s="10">
        <f t="shared" si="137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41862.166666666664</v>
      </c>
      <c r="T1460" s="10">
        <f t="shared" si="137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42340.725694444445</v>
      </c>
      <c r="T1461" s="10">
        <f t="shared" si="137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41973.989583333328</v>
      </c>
      <c r="T1462" s="10">
        <f t="shared" si="137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41933</v>
      </c>
      <c r="T1463" s="10">
        <f t="shared" si="137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41374.662858796299</v>
      </c>
      <c r="T1464" s="10">
        <f t="shared" si="137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41371.869652777779</v>
      </c>
      <c r="T1465" s="10">
        <f t="shared" si="137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41321.661550925928</v>
      </c>
      <c r="T1466" s="10">
        <f t="shared" si="137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40990.125</v>
      </c>
      <c r="T1467" s="10">
        <f t="shared" si="137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42381.208333333328</v>
      </c>
      <c r="T1468" s="10">
        <f t="shared" si="137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40993.760243055556</v>
      </c>
      <c r="T1469" s="10">
        <f t="shared" si="137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40706.014456018522</v>
      </c>
      <c r="T1470" s="10">
        <f t="shared" si="137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41320.598483796297</v>
      </c>
      <c r="T1471" s="10">
        <f t="shared" si="137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41271.827118055553</v>
      </c>
      <c r="T1472" s="10">
        <f t="shared" si="137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42103.957569444443</v>
      </c>
      <c r="T1473" s="10">
        <f t="shared" si="137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ROUND(E1474*100/D1474,0)</f>
        <v>139</v>
      </c>
      <c r="P1474" s="6">
        <f t="shared" ref="P1474:P1537" si="139">E1474/L1474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 LEN(N1474)-FIND("/", N1474))</f>
        <v>radio &amp; podcasts</v>
      </c>
      <c r="S1474" s="10">
        <f t="shared" ref="S1474:S1537" si="142">(((I1474/60)/60)/24)+DATE(1970,1,1)</f>
        <v>41563.542858796296</v>
      </c>
      <c r="T1474" s="10">
        <f t="shared" ref="T1474:T1537" si="143">(((J1474/60)/60)/24)+DATE(1970,1,1)</f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121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si="142"/>
        <v>40969.979618055557</v>
      </c>
      <c r="T1475" s="10">
        <f t="shared" si="143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41530.727916666663</v>
      </c>
      <c r="T1476" s="10">
        <f t="shared" si="143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41993.207638888889</v>
      </c>
      <c r="T1477" s="10">
        <f t="shared" si="143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40796.041921296295</v>
      </c>
      <c r="T1478" s="10">
        <f t="shared" si="143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40900.125</v>
      </c>
      <c r="T1479" s="10">
        <f t="shared" si="143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41408.871678240743</v>
      </c>
      <c r="T1480" s="10">
        <f t="shared" si="143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41769.165972222225</v>
      </c>
      <c r="T1481" s="10">
        <f t="shared" si="143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41481.708333333336</v>
      </c>
      <c r="T1482" s="10">
        <f t="shared" si="143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41580.922974537039</v>
      </c>
      <c r="T1483" s="10">
        <f t="shared" si="143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41159.32708333333</v>
      </c>
      <c r="T1484" s="10">
        <f t="shared" si="143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42573.192997685182</v>
      </c>
      <c r="T1485" s="10">
        <f t="shared" si="143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41111.618750000001</v>
      </c>
      <c r="T1486" s="10">
        <f t="shared" si="143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42175.795983796299</v>
      </c>
      <c r="T1487" s="10">
        <f t="shared" si="143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42062.168530092589</v>
      </c>
      <c r="T1488" s="10">
        <f t="shared" si="143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42584.917488425926</v>
      </c>
      <c r="T1489" s="10">
        <f t="shared" si="143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41644.563194444447</v>
      </c>
      <c r="T1490" s="10">
        <f t="shared" si="143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41228.653379629628</v>
      </c>
      <c r="T1491" s="10">
        <f t="shared" si="143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41549.561041666668</v>
      </c>
      <c r="T1492" s="10">
        <f t="shared" si="143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42050.651388888888</v>
      </c>
      <c r="T1493" s="10">
        <f t="shared" si="143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40712.884791666671</v>
      </c>
      <c r="T1494" s="10">
        <f t="shared" si="143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41441.866608796299</v>
      </c>
      <c r="T1495" s="10">
        <f t="shared" si="143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42097.651388888888</v>
      </c>
      <c r="T1496" s="10">
        <f t="shared" si="143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40782.789710648147</v>
      </c>
      <c r="T1497" s="10">
        <f t="shared" si="143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41898.475219907406</v>
      </c>
      <c r="T1498" s="10">
        <f t="shared" si="143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41486.821527777778</v>
      </c>
      <c r="T1499" s="10">
        <f t="shared" si="143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41885.983541666668</v>
      </c>
      <c r="T1500" s="10">
        <f t="shared" si="143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42587.007326388892</v>
      </c>
      <c r="T1501" s="10">
        <f t="shared" si="143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41395.904594907406</v>
      </c>
      <c r="T1502" s="10">
        <f t="shared" si="143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42193.583599537036</v>
      </c>
      <c r="T1503" s="10">
        <f t="shared" si="143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42454.916666666672</v>
      </c>
      <c r="T1504" s="10">
        <f t="shared" si="143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42666.347233796296</v>
      </c>
      <c r="T1505" s="10">
        <f t="shared" si="143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41800.356249999997</v>
      </c>
      <c r="T1506" s="10">
        <f t="shared" si="143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42451.834027777775</v>
      </c>
      <c r="T1507" s="10">
        <f t="shared" si="143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41844.785925925928</v>
      </c>
      <c r="T1508" s="10">
        <f t="shared" si="143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40313.340277777781</v>
      </c>
      <c r="T1509" s="10">
        <f t="shared" si="143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41817.614363425928</v>
      </c>
      <c r="T1510" s="10">
        <f t="shared" si="143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42780.957638888889</v>
      </c>
      <c r="T1511" s="10">
        <f t="shared" si="143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41839.385162037033</v>
      </c>
      <c r="T1512" s="10">
        <f t="shared" si="143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42326.625046296293</v>
      </c>
      <c r="T1513" s="10">
        <f t="shared" si="143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42771.684479166666</v>
      </c>
      <c r="T1514" s="10">
        <f t="shared" si="143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41836.637337962966</v>
      </c>
      <c r="T1515" s="10">
        <f t="shared" si="143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42274.597685185188</v>
      </c>
      <c r="T1516" s="10">
        <f t="shared" si="143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42445.211770833332</v>
      </c>
      <c r="T1517" s="10">
        <f t="shared" si="143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42649.583333333328</v>
      </c>
      <c r="T1518" s="10">
        <f t="shared" si="143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41979.25</v>
      </c>
      <c r="T1519" s="10">
        <f t="shared" si="143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41790.8200462963</v>
      </c>
      <c r="T1520" s="10">
        <f t="shared" si="143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41810.915972222225</v>
      </c>
      <c r="T1521" s="10">
        <f t="shared" si="143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41992.166666666672</v>
      </c>
      <c r="T1522" s="10">
        <f t="shared" si="143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42528.167719907404</v>
      </c>
      <c r="T1523" s="10">
        <f t="shared" si="143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41929.830312500002</v>
      </c>
      <c r="T1524" s="10">
        <f t="shared" si="143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41996</v>
      </c>
      <c r="T1525" s="10">
        <f t="shared" si="143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42786.501041666663</v>
      </c>
      <c r="T1526" s="10">
        <f t="shared" si="143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42600.702986111108</v>
      </c>
      <c r="T1527" s="10">
        <f t="shared" si="143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42388.276006944448</v>
      </c>
      <c r="T1528" s="10">
        <f t="shared" si="143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42808.558865740735</v>
      </c>
      <c r="T1529" s="10">
        <f t="shared" si="143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42767</v>
      </c>
      <c r="T1530" s="10">
        <f t="shared" si="143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42082.587037037039</v>
      </c>
      <c r="T1531" s="10">
        <f t="shared" si="143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42300.767303240747</v>
      </c>
      <c r="T1532" s="10">
        <f t="shared" si="143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41974.125</v>
      </c>
      <c r="T1533" s="10">
        <f t="shared" si="143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42415.625</v>
      </c>
      <c r="T1534" s="10">
        <f t="shared" si="143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42492.165972222225</v>
      </c>
      <c r="T1535" s="10">
        <f t="shared" si="143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42251.67432870371</v>
      </c>
      <c r="T1536" s="10">
        <f t="shared" si="143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42513.916666666672</v>
      </c>
      <c r="T1537" s="10">
        <f t="shared" si="143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ROUND(E1538*100/D1538,0)</f>
        <v>250</v>
      </c>
      <c r="P1538" s="6">
        <f t="shared" ref="P1538:P1601" si="145">E1538/L1538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 LEN(N1538)-FIND("/", N1538))</f>
        <v>photobooks</v>
      </c>
      <c r="S1538" s="10">
        <f t="shared" ref="S1538:S1601" si="148">(((I1538/60)/60)/24)+DATE(1970,1,1)</f>
        <v>42243.802199074074</v>
      </c>
      <c r="T1538" s="10">
        <f t="shared" ref="T1538:T1601" si="149">(((J1538/60)/60)/24)+DATE(1970,1,1)</f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180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si="148"/>
        <v>42588.75</v>
      </c>
      <c r="T1539" s="10">
        <f t="shared" si="149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42026.782060185185</v>
      </c>
      <c r="T1540" s="10">
        <f t="shared" si="14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42738.919201388882</v>
      </c>
      <c r="T1541" s="10">
        <f t="shared" si="14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41969.052083333328</v>
      </c>
      <c r="T1542" s="10">
        <f t="shared" si="14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42004.712245370371</v>
      </c>
      <c r="T1543" s="10">
        <f t="shared" si="14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42185.996527777781</v>
      </c>
      <c r="T1544" s="10">
        <f t="shared" si="14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41965.551319444443</v>
      </c>
      <c r="T1545" s="10">
        <f t="shared" si="14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42095.012499999997</v>
      </c>
      <c r="T1546" s="10">
        <f t="shared" si="14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42065.886111111111</v>
      </c>
      <c r="T1547" s="10">
        <f t="shared" si="14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41899.212951388887</v>
      </c>
      <c r="T1548" s="10">
        <f t="shared" si="14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42789.426875000005</v>
      </c>
      <c r="T1549" s="10">
        <f t="shared" si="14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42316.923842592587</v>
      </c>
      <c r="T1550" s="10">
        <f t="shared" si="14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42311.177766203706</v>
      </c>
      <c r="T1551" s="10">
        <f t="shared" si="14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42502.449467592596</v>
      </c>
      <c r="T1552" s="10">
        <f t="shared" si="14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42151.824525462958</v>
      </c>
      <c r="T1553" s="10">
        <f t="shared" si="14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41913.165972222225</v>
      </c>
      <c r="T1554" s="10">
        <f t="shared" si="14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42249.282951388886</v>
      </c>
      <c r="T1555" s="10">
        <f t="shared" si="14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42218.252199074079</v>
      </c>
      <c r="T1556" s="10">
        <f t="shared" si="14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42264.708333333328</v>
      </c>
      <c r="T1557" s="10">
        <f t="shared" si="14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42555.153055555551</v>
      </c>
      <c r="T1558" s="10">
        <f t="shared" si="14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41902.65315972222</v>
      </c>
      <c r="T1559" s="10">
        <f t="shared" si="14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42244.508333333331</v>
      </c>
      <c r="T1560" s="10">
        <f t="shared" si="14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42123.05322916666</v>
      </c>
      <c r="T1561" s="10">
        <f t="shared" si="14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41956.062418981484</v>
      </c>
      <c r="T1562" s="10">
        <f t="shared" si="14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41585.083368055559</v>
      </c>
      <c r="T1563" s="10">
        <f t="shared" si="14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40149.034722222219</v>
      </c>
      <c r="T1564" s="10">
        <f t="shared" si="14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41712.700821759259</v>
      </c>
      <c r="T1565" s="10">
        <f t="shared" si="14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42152.836805555555</v>
      </c>
      <c r="T1566" s="10">
        <f t="shared" si="14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40702.729872685188</v>
      </c>
      <c r="T1567" s="10">
        <f t="shared" si="14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42578.916666666672</v>
      </c>
      <c r="T1568" s="10">
        <f t="shared" si="14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41687</v>
      </c>
      <c r="T1569" s="10">
        <f t="shared" si="14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41997.062326388885</v>
      </c>
      <c r="T1570" s="10">
        <f t="shared" si="14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41419.679560185185</v>
      </c>
      <c r="T1571" s="10">
        <f t="shared" si="14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42468.771782407406</v>
      </c>
      <c r="T1572" s="10">
        <f t="shared" si="14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42174.769479166673</v>
      </c>
      <c r="T1573" s="10">
        <f t="shared" si="14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42428.999305555553</v>
      </c>
      <c r="T1574" s="10">
        <f t="shared" si="14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42826.165972222225</v>
      </c>
      <c r="T1575" s="10">
        <f t="shared" si="14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42052.927418981482</v>
      </c>
      <c r="T1576" s="10">
        <f t="shared" si="14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41829.524259259262</v>
      </c>
      <c r="T1577" s="10">
        <f t="shared" si="14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42185.879259259258</v>
      </c>
      <c r="T1578" s="10">
        <f t="shared" si="14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41114.847777777781</v>
      </c>
      <c r="T1579" s="10">
        <f t="shared" si="14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40423.083333333336</v>
      </c>
      <c r="T1580" s="10">
        <f t="shared" si="14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41514.996423611112</v>
      </c>
      <c r="T1581" s="10">
        <f t="shared" si="14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41050.050069444449</v>
      </c>
      <c r="T1582" s="10">
        <f t="shared" si="14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42357.448958333334</v>
      </c>
      <c r="T1583" s="10">
        <f t="shared" si="14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42303.888888888891</v>
      </c>
      <c r="T1584" s="10">
        <f t="shared" si="14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41907.904988425929</v>
      </c>
      <c r="T1585" s="10">
        <f t="shared" si="14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41789.649317129632</v>
      </c>
      <c r="T1586" s="10">
        <f t="shared" si="14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42729.458333333328</v>
      </c>
      <c r="T1587" s="10">
        <f t="shared" si="14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42099.062754629631</v>
      </c>
      <c r="T1588" s="10">
        <f t="shared" si="14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41986.950983796298</v>
      </c>
      <c r="T1589" s="10">
        <f t="shared" si="14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42035.841666666667</v>
      </c>
      <c r="T1590" s="10">
        <f t="shared" si="14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42286.984791666662</v>
      </c>
      <c r="T1591" s="10">
        <f t="shared" si="14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42270.857222222221</v>
      </c>
      <c r="T1592" s="10">
        <f t="shared" si="14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42463.68450231482</v>
      </c>
      <c r="T1593" s="10">
        <f t="shared" si="14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42091.031076388885</v>
      </c>
      <c r="T1594" s="10">
        <f t="shared" si="14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42063.845543981486</v>
      </c>
      <c r="T1595" s="10">
        <f t="shared" si="14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42505.681249999994</v>
      </c>
      <c r="T1596" s="10">
        <f t="shared" si="14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41808.842361111114</v>
      </c>
      <c r="T1597" s="10">
        <f t="shared" si="14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41986.471863425926</v>
      </c>
      <c r="T1598" s="10">
        <f t="shared" si="14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42633.354131944448</v>
      </c>
      <c r="T1599" s="10">
        <f t="shared" si="14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42211.667337962965</v>
      </c>
      <c r="T1600" s="10">
        <f t="shared" si="14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42468.497407407413</v>
      </c>
      <c r="T1601" s="10">
        <f t="shared" si="14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ROUND(E1602*100/D1602,0)</f>
        <v>7</v>
      </c>
      <c r="P1602" s="6">
        <f t="shared" ref="P1602:P1665" si="151">E1602/L1602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 LEN(N1602)-FIND("/", N1602))</f>
        <v>places</v>
      </c>
      <c r="S1602" s="10">
        <f t="shared" ref="S1602:S1665" si="154">(((I1602/60)/60)/24)+DATE(1970,1,1)</f>
        <v>41835.21597222222</v>
      </c>
      <c r="T1602" s="10">
        <f t="shared" ref="T1602:T1665" si="155">(((J1602/60)/60)/24)+DATE(1970,1,1)</f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si="154"/>
        <v>40668.092974537038</v>
      </c>
      <c r="T1603" s="10">
        <f t="shared" si="155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40830.958333333336</v>
      </c>
      <c r="T1604" s="10">
        <f t="shared" si="155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40936.169664351852</v>
      </c>
      <c r="T1605" s="10">
        <f t="shared" si="155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40985.80364583333</v>
      </c>
      <c r="T1606" s="10">
        <f t="shared" si="155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40756.291666666664</v>
      </c>
      <c r="T1607" s="10">
        <f t="shared" si="155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40626.069884259261</v>
      </c>
      <c r="T1608" s="10">
        <f t="shared" si="155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41074.80846064815</v>
      </c>
      <c r="T1609" s="10">
        <f t="shared" si="155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41640.226388888892</v>
      </c>
      <c r="T1610" s="10">
        <f t="shared" si="155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40849.333333333336</v>
      </c>
      <c r="T1611" s="10">
        <f t="shared" si="155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41258.924884259257</v>
      </c>
      <c r="T1612" s="10">
        <f t="shared" si="155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41430.00037037037</v>
      </c>
      <c r="T1613" s="10">
        <f t="shared" si="155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41276.874814814815</v>
      </c>
      <c r="T1614" s="10">
        <f t="shared" si="155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41112.069467592592</v>
      </c>
      <c r="T1615" s="10">
        <f t="shared" si="155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41854.708333333336</v>
      </c>
      <c r="T1616" s="10">
        <f t="shared" si="155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40890.092546296299</v>
      </c>
      <c r="T1617" s="10">
        <f t="shared" si="155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41235.916666666664</v>
      </c>
      <c r="T1618" s="10">
        <f t="shared" si="155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41579.791666666664</v>
      </c>
      <c r="T1619" s="10">
        <f t="shared" si="155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41341.654340277775</v>
      </c>
      <c r="T1620" s="10">
        <f t="shared" si="155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41897.18618055556</v>
      </c>
      <c r="T1621" s="10">
        <f t="shared" si="155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41328.339583333334</v>
      </c>
      <c r="T1622" s="10">
        <f t="shared" si="155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41057.165972222225</v>
      </c>
      <c r="T1623" s="10">
        <f t="shared" si="155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41990.332638888889</v>
      </c>
      <c r="T1624" s="10">
        <f t="shared" si="155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41513.688530092593</v>
      </c>
      <c r="T1625" s="10">
        <f t="shared" si="155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41283.367303240739</v>
      </c>
      <c r="T1626" s="10">
        <f t="shared" si="155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41163.699687500004</v>
      </c>
      <c r="T1627" s="10">
        <f t="shared" si="155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41609.889664351853</v>
      </c>
      <c r="T1628" s="10">
        <f t="shared" si="155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41239.207638888889</v>
      </c>
      <c r="T1629" s="10">
        <f t="shared" si="155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41807.737060185187</v>
      </c>
      <c r="T1630" s="10">
        <f t="shared" si="155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41690.867280092592</v>
      </c>
      <c r="T1631" s="10">
        <f t="shared" si="155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40970.290972222225</v>
      </c>
      <c r="T1632" s="10">
        <f t="shared" si="155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41194.859502314815</v>
      </c>
      <c r="T1633" s="10">
        <f t="shared" si="155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40810.340902777774</v>
      </c>
      <c r="T1634" s="10">
        <f t="shared" si="155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40924.208333333336</v>
      </c>
      <c r="T1635" s="10">
        <f t="shared" si="155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40696.249305555553</v>
      </c>
      <c r="T1636" s="10">
        <f t="shared" si="155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42562.868761574078</v>
      </c>
      <c r="T1637" s="10">
        <f t="shared" si="155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40706.166666666664</v>
      </c>
      <c r="T1638" s="10">
        <f t="shared" si="155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40178.98541666667</v>
      </c>
      <c r="T1639" s="10">
        <f t="shared" si="155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41333.892361111109</v>
      </c>
      <c r="T1640" s="10">
        <f t="shared" si="155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40971.652372685188</v>
      </c>
      <c r="T1641" s="10">
        <f t="shared" si="155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40393.082638888889</v>
      </c>
      <c r="T1642" s="10">
        <f t="shared" si="155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41992.596574074079</v>
      </c>
      <c r="T1643" s="10">
        <f t="shared" si="155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40708.024618055555</v>
      </c>
      <c r="T1644" s="10">
        <f t="shared" si="155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41176.824212962965</v>
      </c>
      <c r="T1645" s="10">
        <f t="shared" si="155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41235.101388888892</v>
      </c>
      <c r="T1646" s="10">
        <f t="shared" si="155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41535.617361111108</v>
      </c>
      <c r="T1647" s="10">
        <f t="shared" si="155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41865.757638888892</v>
      </c>
      <c r="T1648" s="10">
        <f t="shared" si="155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41069.409456018519</v>
      </c>
      <c r="T1649" s="10">
        <f t="shared" si="155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40622.662986111114</v>
      </c>
      <c r="T1650" s="10">
        <f t="shared" si="155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41782.684664351851</v>
      </c>
      <c r="T1651" s="10">
        <f t="shared" si="155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41556.435613425929</v>
      </c>
      <c r="T1652" s="10">
        <f t="shared" si="155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40659.290972222225</v>
      </c>
      <c r="T1653" s="10">
        <f t="shared" si="155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41602.534641203703</v>
      </c>
      <c r="T1654" s="10">
        <f t="shared" si="155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40657.834444444445</v>
      </c>
      <c r="T1655" s="10">
        <f t="shared" si="155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41017.890740740739</v>
      </c>
      <c r="T1656" s="10">
        <f t="shared" si="155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41004.750231481477</v>
      </c>
      <c r="T1657" s="10">
        <f t="shared" si="155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41256.928842592592</v>
      </c>
      <c r="T1658" s="10">
        <f t="shared" si="155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41053.782037037039</v>
      </c>
      <c r="T1659" s="10">
        <f t="shared" si="155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41261.597222222219</v>
      </c>
      <c r="T1660" s="10">
        <f t="shared" si="155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41625.5</v>
      </c>
      <c r="T1661" s="10">
        <f t="shared" si="155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42490.915972222225</v>
      </c>
      <c r="T1662" s="10">
        <f t="shared" si="155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42386.875</v>
      </c>
      <c r="T1663" s="10">
        <f t="shared" si="155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40908.239999999998</v>
      </c>
      <c r="T1664" s="10">
        <f t="shared" si="155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42036.02207175926</v>
      </c>
      <c r="T1665" s="10">
        <f t="shared" si="155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ROUND(E1666*100/D1666,0)</f>
        <v>122</v>
      </c>
      <c r="P1666" s="6">
        <f t="shared" ref="P1666:P1729" si="157">E1666/L1666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 LEN(N1666)-FIND("/", N1666))</f>
        <v>pop</v>
      </c>
      <c r="S1666" s="10">
        <f t="shared" ref="S1666:S1729" si="160">(((I1666/60)/60)/24)+DATE(1970,1,1)</f>
        <v>40984.165972222225</v>
      </c>
      <c r="T1666" s="10">
        <f t="shared" ref="T1666:T1729" si="161">(((J1666/60)/60)/24)+DATE(1970,1,1)</f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si="160"/>
        <v>40596.125</v>
      </c>
      <c r="T1667" s="10">
        <f t="shared" si="161"/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41361.211493055554</v>
      </c>
      <c r="T1668" s="10">
        <f t="shared" si="161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41709.290972222225</v>
      </c>
      <c r="T1669" s="10">
        <f t="shared" si="161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40875.191423611112</v>
      </c>
      <c r="T1670" s="10">
        <f t="shared" si="161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42521.885138888887</v>
      </c>
      <c r="T1671" s="10">
        <f t="shared" si="161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40364.166666666664</v>
      </c>
      <c r="T1672" s="10">
        <f t="shared" si="161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42583.54414351852</v>
      </c>
      <c r="T1673" s="10">
        <f t="shared" si="161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41064.656597222223</v>
      </c>
      <c r="T1674" s="10">
        <f t="shared" si="161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42069.878379629634</v>
      </c>
      <c r="T1675" s="10">
        <f t="shared" si="161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42600.290972222225</v>
      </c>
      <c r="T1676" s="10">
        <f t="shared" si="161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40832.918749999997</v>
      </c>
      <c r="T1677" s="10">
        <f t="shared" si="161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41020.165972222225</v>
      </c>
      <c r="T1678" s="10">
        <f t="shared" si="161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42476.249305555553</v>
      </c>
      <c r="T1679" s="10">
        <f t="shared" si="161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41676.854988425926</v>
      </c>
      <c r="T1680" s="10">
        <f t="shared" si="161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40746.068807870368</v>
      </c>
      <c r="T1681" s="10">
        <f t="shared" si="161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41832.757719907408</v>
      </c>
      <c r="T1682" s="10">
        <f t="shared" si="161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42823.083333333328</v>
      </c>
      <c r="T1683" s="10">
        <f t="shared" si="161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42839.171990740739</v>
      </c>
      <c r="T1684" s="10">
        <f t="shared" si="161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42832.781689814816</v>
      </c>
      <c r="T1685" s="10">
        <f t="shared" si="161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42811.773622685185</v>
      </c>
      <c r="T1686" s="10">
        <f t="shared" si="161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42818.208599537036</v>
      </c>
      <c r="T1687" s="10">
        <f t="shared" si="161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42852.802303240736</v>
      </c>
      <c r="T1688" s="10">
        <f t="shared" si="161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42835.84375</v>
      </c>
      <c r="T1689" s="10">
        <f t="shared" si="161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42834.492986111116</v>
      </c>
      <c r="T1690" s="10">
        <f t="shared" si="161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42810.900810185187</v>
      </c>
      <c r="T1691" s="10">
        <f t="shared" si="161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42831.389374999999</v>
      </c>
      <c r="T1692" s="10">
        <f t="shared" si="161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42828.041666666672</v>
      </c>
      <c r="T1693" s="10">
        <f t="shared" si="161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42820.999305555553</v>
      </c>
      <c r="T1694" s="10">
        <f t="shared" si="161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42834.833333333328</v>
      </c>
      <c r="T1695" s="10">
        <f t="shared" si="161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42821.191666666666</v>
      </c>
      <c r="T1696" s="10">
        <f t="shared" si="161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42835.041666666672</v>
      </c>
      <c r="T1697" s="10">
        <f t="shared" si="161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42826.027905092589</v>
      </c>
      <c r="T1698" s="10">
        <f t="shared" si="161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42834.991296296299</v>
      </c>
      <c r="T1699" s="10">
        <f t="shared" si="161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42820.147916666669</v>
      </c>
      <c r="T1700" s="10">
        <f t="shared" si="161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42836.863946759258</v>
      </c>
      <c r="T1701" s="10">
        <f t="shared" si="161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42826.166666666672</v>
      </c>
      <c r="T1702" s="10">
        <f t="shared" si="161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42019.664409722223</v>
      </c>
      <c r="T1703" s="10">
        <f t="shared" si="161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42093.828125</v>
      </c>
      <c r="T1704" s="10">
        <f t="shared" si="161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42247.281678240746</v>
      </c>
      <c r="T1705" s="10">
        <f t="shared" si="161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42051.139733796299</v>
      </c>
      <c r="T1706" s="10">
        <f t="shared" si="161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42256.666666666672</v>
      </c>
      <c r="T1707" s="10">
        <f t="shared" si="161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42239.306388888886</v>
      </c>
      <c r="T1708" s="10">
        <f t="shared" si="161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42457.679340277777</v>
      </c>
      <c r="T1709" s="10">
        <f t="shared" si="161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42491.866967592592</v>
      </c>
      <c r="T1710" s="10">
        <f t="shared" si="161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41882.818749999999</v>
      </c>
      <c r="T1711" s="10">
        <f t="shared" si="161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42387.541666666672</v>
      </c>
      <c r="T1712" s="10">
        <f t="shared" si="161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41883.646226851852</v>
      </c>
      <c r="T1713" s="10">
        <f t="shared" si="161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42185.913807870369</v>
      </c>
      <c r="T1714" s="10">
        <f t="shared" si="161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41917.801064814819</v>
      </c>
      <c r="T1715" s="10">
        <f t="shared" si="161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42125.918530092589</v>
      </c>
      <c r="T1716" s="10">
        <f t="shared" si="161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42094.140277777777</v>
      </c>
      <c r="T1717" s="10">
        <f t="shared" si="161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42713.619201388887</v>
      </c>
      <c r="T1718" s="10">
        <f t="shared" si="161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42481.166666666672</v>
      </c>
      <c r="T1719" s="10">
        <f t="shared" si="161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42504.207638888889</v>
      </c>
      <c r="T1720" s="10">
        <f t="shared" si="161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41899.534618055557</v>
      </c>
      <c r="T1721" s="10">
        <f t="shared" si="161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41952.824895833335</v>
      </c>
      <c r="T1722" s="10">
        <f t="shared" si="161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42349.461377314816</v>
      </c>
      <c r="T1723" s="10">
        <f t="shared" si="161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42463.006944444445</v>
      </c>
      <c r="T1724" s="10">
        <f t="shared" si="161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42186.25</v>
      </c>
      <c r="T1725" s="10">
        <f t="shared" si="161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41942.932430555556</v>
      </c>
      <c r="T1726" s="10">
        <f t="shared" si="161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41875.968159722222</v>
      </c>
      <c r="T1727" s="10">
        <f t="shared" si="161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41817.919722222221</v>
      </c>
      <c r="T1728" s="10">
        <f t="shared" si="161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42099.458333333328</v>
      </c>
      <c r="T1729" s="10">
        <f t="shared" si="161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ROUND(E1730*100/D1730,0)</f>
        <v>68</v>
      </c>
      <c r="P1730" s="6">
        <f t="shared" ref="P1730:P1793" si="163">E1730/L1730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 LEN(N1730)-FIND("/", N1730))</f>
        <v>faith</v>
      </c>
      <c r="S1730" s="10">
        <f t="shared" ref="S1730:S1793" si="166">(((I1730/60)/60)/24)+DATE(1970,1,1)</f>
        <v>42298.625856481478</v>
      </c>
      <c r="T1730" s="10">
        <f t="shared" ref="T1730:T1793" si="167">(((J1730/60)/60)/24)+DATE(1970,1,1)</f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0">
        <f t="shared" si="166"/>
        <v>42531.052152777775</v>
      </c>
      <c r="T1731" s="10">
        <f t="shared" si="167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42302.087766203709</v>
      </c>
      <c r="T1732" s="10">
        <f t="shared" si="167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42166.625</v>
      </c>
      <c r="T1733" s="10">
        <f t="shared" si="167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42385.208333333328</v>
      </c>
      <c r="T1734" s="10">
        <f t="shared" si="167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42626.895833333328</v>
      </c>
      <c r="T1735" s="10">
        <f t="shared" si="167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42132.036527777775</v>
      </c>
      <c r="T1736" s="10">
        <f t="shared" si="167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42589.814178240747</v>
      </c>
      <c r="T1737" s="10">
        <f t="shared" si="167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42316.90315972222</v>
      </c>
      <c r="T1738" s="10">
        <f t="shared" si="167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42205.948981481488</v>
      </c>
      <c r="T1739" s="10">
        <f t="shared" si="167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41914.874328703707</v>
      </c>
      <c r="T1740" s="10">
        <f t="shared" si="167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42494.832546296297</v>
      </c>
      <c r="T1741" s="10">
        <f t="shared" si="167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42201.817384259266</v>
      </c>
      <c r="T1742" s="10">
        <f t="shared" si="167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42165.628136574072</v>
      </c>
      <c r="T1743" s="10">
        <f t="shared" si="167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42742.875</v>
      </c>
      <c r="T1744" s="10">
        <f t="shared" si="167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42609.165972222225</v>
      </c>
      <c r="T1745" s="10">
        <f t="shared" si="167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42071.563391203701</v>
      </c>
      <c r="T1746" s="10">
        <f t="shared" si="167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42726.083333333328</v>
      </c>
      <c r="T1747" s="10">
        <f t="shared" si="167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42698.083333333328</v>
      </c>
      <c r="T1748" s="10">
        <f t="shared" si="167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42321.625</v>
      </c>
      <c r="T1749" s="10">
        <f t="shared" si="167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42249.950729166667</v>
      </c>
      <c r="T1750" s="10">
        <f t="shared" si="167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42795.791666666672</v>
      </c>
      <c r="T1751" s="10">
        <f t="shared" si="167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42479.836851851855</v>
      </c>
      <c r="T1752" s="10">
        <f t="shared" si="167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42082.739849537036</v>
      </c>
      <c r="T1753" s="10">
        <f t="shared" si="167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42657.253263888888</v>
      </c>
      <c r="T1754" s="10">
        <f t="shared" si="167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42450.707962962959</v>
      </c>
      <c r="T1755" s="10">
        <f t="shared" si="167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42097.835104166668</v>
      </c>
      <c r="T1756" s="10">
        <f t="shared" si="167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42282.788900462961</v>
      </c>
      <c r="T1757" s="10">
        <f t="shared" si="167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42611.167465277773</v>
      </c>
      <c r="T1758" s="10">
        <f t="shared" si="167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42763.811805555553</v>
      </c>
      <c r="T1759" s="10">
        <f t="shared" si="167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42565.955925925926</v>
      </c>
      <c r="T1760" s="10">
        <f t="shared" si="167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42088.787372685183</v>
      </c>
      <c r="T1761" s="10">
        <f t="shared" si="167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42425.67260416667</v>
      </c>
      <c r="T1762" s="10">
        <f t="shared" si="167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42259.567824074074</v>
      </c>
      <c r="T1763" s="10">
        <f t="shared" si="167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42440.982002314813</v>
      </c>
      <c r="T1764" s="10">
        <f t="shared" si="167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42666.868518518517</v>
      </c>
      <c r="T1765" s="10">
        <f t="shared" si="167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41854.485868055555</v>
      </c>
      <c r="T1766" s="10">
        <f t="shared" si="167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41864.980462962965</v>
      </c>
      <c r="T1767" s="10">
        <f t="shared" si="167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41876.859814814816</v>
      </c>
      <c r="T1768" s="10">
        <f t="shared" si="167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41854.658379629633</v>
      </c>
      <c r="T1769" s="10">
        <f t="shared" si="167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41909.560694444444</v>
      </c>
      <c r="T1770" s="10">
        <f t="shared" si="167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42017.818969907406</v>
      </c>
      <c r="T1771" s="10">
        <f t="shared" si="167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41926.780023148152</v>
      </c>
      <c r="T1772" s="10">
        <f t="shared" si="167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41935.979629629634</v>
      </c>
      <c r="T1773" s="10">
        <f t="shared" si="167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41826.718009259261</v>
      </c>
      <c r="T1774" s="10">
        <f t="shared" si="167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42023.760393518518</v>
      </c>
      <c r="T1775" s="10">
        <f t="shared" si="167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41972.624305555553</v>
      </c>
      <c r="T1776" s="10">
        <f t="shared" si="167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41936.976388888892</v>
      </c>
      <c r="T1777" s="10">
        <f t="shared" si="167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41941.95684027778</v>
      </c>
      <c r="T1778" s="10">
        <f t="shared" si="167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42055.357094907406</v>
      </c>
      <c r="T1779" s="10">
        <f t="shared" si="167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42090.821701388893</v>
      </c>
      <c r="T1780" s="10">
        <f t="shared" si="167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42615.691898148143</v>
      </c>
      <c r="T1781" s="10">
        <f t="shared" si="167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42553.600810185191</v>
      </c>
      <c r="T1782" s="10">
        <f t="shared" si="167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42628.617418981477</v>
      </c>
      <c r="T1783" s="10">
        <f t="shared" si="167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42421.575104166666</v>
      </c>
      <c r="T1784" s="10">
        <f t="shared" si="167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42145.949976851851</v>
      </c>
      <c r="T1785" s="10">
        <f t="shared" si="167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42035.142361111109</v>
      </c>
      <c r="T1786" s="10">
        <f t="shared" si="167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41928</v>
      </c>
      <c r="T1787" s="10">
        <f t="shared" si="167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41988.550659722227</v>
      </c>
      <c r="T1788" s="10">
        <f t="shared" si="167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42098.613854166666</v>
      </c>
      <c r="T1789" s="10">
        <f t="shared" si="167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41943.94840277778</v>
      </c>
      <c r="T1790" s="10">
        <f t="shared" si="167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42016.250034722223</v>
      </c>
      <c r="T1791" s="10">
        <f t="shared" si="167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42040.674513888895</v>
      </c>
      <c r="T1792" s="10">
        <f t="shared" si="167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42033.740335648152</v>
      </c>
      <c r="T1793" s="10">
        <f t="shared" si="167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ROUND(E1794*100/D1794,0)</f>
        <v>61</v>
      </c>
      <c r="P1794" s="6">
        <f t="shared" ref="P1794:P1857" si="169">E1794/L1794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 LEN(N1794)-FIND("/", N1794))</f>
        <v>photobooks</v>
      </c>
      <c r="S1794" s="10">
        <f t="shared" ref="S1794:S1857" si="172">(((I1794/60)/60)/24)+DATE(1970,1,1)</f>
        <v>42226.290972222225</v>
      </c>
      <c r="T1794" s="10">
        <f t="shared" ref="T1794:T1857" si="173">(((J1794/60)/60)/24)+DATE(1970,1,1)</f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si="172"/>
        <v>41970.933333333334</v>
      </c>
      <c r="T1795" s="10">
        <f t="shared" si="173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42046.551180555558</v>
      </c>
      <c r="T1796" s="10">
        <f t="shared" si="173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42657.666666666672</v>
      </c>
      <c r="T1797" s="10">
        <f t="shared" si="173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42575.439421296294</v>
      </c>
      <c r="T1798" s="10">
        <f t="shared" si="173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42719.56931712963</v>
      </c>
      <c r="T1799" s="10">
        <f t="shared" si="173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42404.32677083333</v>
      </c>
      <c r="T1800" s="10">
        <f t="shared" si="173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41954.884351851855</v>
      </c>
      <c r="T1801" s="10">
        <f t="shared" si="173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42653.606134259258</v>
      </c>
      <c r="T1802" s="10">
        <f t="shared" si="173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42353.506944444445</v>
      </c>
      <c r="T1803" s="10">
        <f t="shared" si="173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42182.915972222225</v>
      </c>
      <c r="T1804" s="10">
        <f t="shared" si="173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42049.071550925932</v>
      </c>
      <c r="T1805" s="10">
        <f t="shared" si="173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42322.719953703709</v>
      </c>
      <c r="T1806" s="10">
        <f t="shared" si="173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42279.75</v>
      </c>
      <c r="T1807" s="10">
        <f t="shared" si="173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41912.638298611113</v>
      </c>
      <c r="T1808" s="10">
        <f t="shared" si="173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41910.068437499998</v>
      </c>
      <c r="T1809" s="10">
        <f t="shared" si="173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42777.680902777778</v>
      </c>
      <c r="T1810" s="10">
        <f t="shared" si="173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42064.907858796301</v>
      </c>
      <c r="T1811" s="10">
        <f t="shared" si="173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41872.91002314815</v>
      </c>
      <c r="T1812" s="10">
        <f t="shared" si="173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41936.166666666664</v>
      </c>
      <c r="T1813" s="10">
        <f t="shared" si="173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42554.318703703699</v>
      </c>
      <c r="T1814" s="10">
        <f t="shared" si="173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41859.889027777775</v>
      </c>
      <c r="T1815" s="10">
        <f t="shared" si="173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42063.314074074078</v>
      </c>
      <c r="T1816" s="10">
        <f t="shared" si="173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42186.906678240746</v>
      </c>
      <c r="T1817" s="10">
        <f t="shared" si="173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42576.791666666672</v>
      </c>
      <c r="T1818" s="10">
        <f t="shared" si="173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42765.290972222225</v>
      </c>
      <c r="T1819" s="10">
        <f t="shared" si="173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42097.192708333328</v>
      </c>
      <c r="T1820" s="10">
        <f t="shared" si="173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41850.752268518518</v>
      </c>
      <c r="T1821" s="10">
        <f t="shared" si="173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42095.042708333334</v>
      </c>
      <c r="T1822" s="10">
        <f t="shared" si="173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40971.319062499999</v>
      </c>
      <c r="T1823" s="10">
        <f t="shared" si="173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41670.792361111111</v>
      </c>
      <c r="T1824" s="10">
        <f t="shared" si="173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41206.684907407405</v>
      </c>
      <c r="T1825" s="10">
        <f t="shared" si="173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41647.088888888888</v>
      </c>
      <c r="T1826" s="10">
        <f t="shared" si="173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41466.83452546296</v>
      </c>
      <c r="T1827" s="10">
        <f t="shared" si="173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41687.923807870371</v>
      </c>
      <c r="T1828" s="10">
        <f t="shared" si="173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40605.325937499998</v>
      </c>
      <c r="T1829" s="10">
        <f t="shared" si="173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41768.916666666664</v>
      </c>
      <c r="T1830" s="10">
        <f t="shared" si="173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40564.916666666664</v>
      </c>
      <c r="T1831" s="10">
        <f t="shared" si="173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41694.684108796297</v>
      </c>
      <c r="T1832" s="10">
        <f t="shared" si="173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41041.996099537035</v>
      </c>
      <c r="T1833" s="10">
        <f t="shared" si="173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40606.539664351854</v>
      </c>
      <c r="T1834" s="10">
        <f t="shared" si="173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41335.332638888889</v>
      </c>
      <c r="T1835" s="10">
        <f t="shared" si="173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42028.964062500003</v>
      </c>
      <c r="T1836" s="10">
        <f t="shared" si="173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42460.660543981481</v>
      </c>
      <c r="T1837" s="10">
        <f t="shared" si="173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41322.809363425928</v>
      </c>
      <c r="T1838" s="10">
        <f t="shared" si="173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40986.006192129629</v>
      </c>
      <c r="T1839" s="10">
        <f t="shared" si="173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40817.125</v>
      </c>
      <c r="T1840" s="10">
        <f t="shared" si="173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42644.722013888888</v>
      </c>
      <c r="T1841" s="10">
        <f t="shared" si="173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41401.207638888889</v>
      </c>
      <c r="T1842" s="10">
        <f t="shared" si="173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41779.207638888889</v>
      </c>
      <c r="T1843" s="10">
        <f t="shared" si="173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42065.249305555553</v>
      </c>
      <c r="T1844" s="10">
        <f t="shared" si="173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40594.994837962964</v>
      </c>
      <c r="T1845" s="10">
        <f t="shared" si="173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40705.125</v>
      </c>
      <c r="T1846" s="10">
        <f t="shared" si="173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42538.204861111109</v>
      </c>
      <c r="T1847" s="10">
        <f t="shared" si="173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41258.650196759263</v>
      </c>
      <c r="T1848" s="10">
        <f t="shared" si="173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42115.236481481479</v>
      </c>
      <c r="T1849" s="10">
        <f t="shared" si="173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40755.290972222225</v>
      </c>
      <c r="T1850" s="10">
        <f t="shared" si="173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41199.845590277779</v>
      </c>
      <c r="T1851" s="10">
        <f t="shared" si="173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41830.959490740745</v>
      </c>
      <c r="T1852" s="10">
        <f t="shared" si="173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41848.041666666664</v>
      </c>
      <c r="T1853" s="10">
        <f t="shared" si="173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42119</v>
      </c>
      <c r="T1854" s="10">
        <f t="shared" si="173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41227.102048611108</v>
      </c>
      <c r="T1855" s="10">
        <f t="shared" si="173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41418.021261574075</v>
      </c>
      <c r="T1856" s="10">
        <f t="shared" si="173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41645.538657407407</v>
      </c>
      <c r="T1857" s="10">
        <f t="shared" si="173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ROUND(E1858*100/D1858,0)</f>
        <v>101</v>
      </c>
      <c r="P1858" s="6">
        <f t="shared" ref="P1858:P1921" si="175">E1858/L1858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 LEN(N1858)-FIND("/", N1858))</f>
        <v>rock</v>
      </c>
      <c r="S1858" s="10">
        <f t="shared" ref="S1858:S1921" si="178">(((I1858/60)/60)/24)+DATE(1970,1,1)</f>
        <v>41838.854999999996</v>
      </c>
      <c r="T1858" s="10">
        <f t="shared" ref="T1858:T1921" si="179">(((J1858/60)/60)/24)+DATE(1970,1,1)</f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si="178"/>
        <v>41894.76866898148</v>
      </c>
      <c r="T1859" s="10">
        <f t="shared" si="179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40893.242141203707</v>
      </c>
      <c r="T1860" s="10">
        <f t="shared" si="17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40808.770011574074</v>
      </c>
      <c r="T1861" s="10">
        <f t="shared" si="17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41676.709305555552</v>
      </c>
      <c r="T1862" s="10">
        <f t="shared" si="17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42030.300243055557</v>
      </c>
      <c r="T1863" s="10">
        <f t="shared" si="17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42802.3125</v>
      </c>
      <c r="T1864" s="10">
        <f t="shared" si="17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41802.797280092593</v>
      </c>
      <c r="T1865" s="10">
        <f t="shared" si="17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41763.716435185182</v>
      </c>
      <c r="T1866" s="10">
        <f t="shared" si="17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42680.409108796302</v>
      </c>
      <c r="T1867" s="10">
        <f t="shared" si="17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42795.166666666672</v>
      </c>
      <c r="T1868" s="10">
        <f t="shared" si="17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42679.924907407403</v>
      </c>
      <c r="T1869" s="10">
        <f t="shared" si="17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42353.332638888889</v>
      </c>
      <c r="T1870" s="10">
        <f t="shared" si="17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42739.002881944441</v>
      </c>
      <c r="T1871" s="10">
        <f t="shared" si="17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42400.178472222222</v>
      </c>
      <c r="T1872" s="10">
        <f t="shared" si="17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41963.825243055559</v>
      </c>
      <c r="T1873" s="10">
        <f t="shared" si="17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42185.129652777774</v>
      </c>
      <c r="T1874" s="10">
        <f t="shared" si="17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42193.697916666672</v>
      </c>
      <c r="T1875" s="10">
        <f t="shared" si="17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42549.969131944439</v>
      </c>
      <c r="T1876" s="10">
        <f t="shared" si="17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42588.899398148147</v>
      </c>
      <c r="T1877" s="10">
        <f t="shared" si="17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41806.284780092588</v>
      </c>
      <c r="T1878" s="10">
        <f t="shared" si="17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42064.029224537036</v>
      </c>
      <c r="T1879" s="10">
        <f t="shared" si="17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41803.008738425924</v>
      </c>
      <c r="T1880" s="10">
        <f t="shared" si="17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42443.607974537037</v>
      </c>
      <c r="T1881" s="10">
        <f t="shared" si="17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42459.525231481486</v>
      </c>
      <c r="T1882" s="10">
        <f t="shared" si="17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42073.110983796301</v>
      </c>
      <c r="T1883" s="10">
        <f t="shared" si="17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41100.991666666669</v>
      </c>
      <c r="T1884" s="10">
        <f t="shared" si="17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41007.906342592592</v>
      </c>
      <c r="T1885" s="10">
        <f t="shared" si="17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41240.5</v>
      </c>
      <c r="T1886" s="10">
        <f t="shared" si="17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41131.916666666664</v>
      </c>
      <c r="T1887" s="10">
        <f t="shared" si="17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41955.94835648148</v>
      </c>
      <c r="T1888" s="10">
        <f t="shared" si="17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42341.895833333328</v>
      </c>
      <c r="T1889" s="10">
        <f t="shared" si="17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40330.207638888889</v>
      </c>
      <c r="T1890" s="10">
        <f t="shared" si="17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41344.751689814817</v>
      </c>
      <c r="T1891" s="10">
        <f t="shared" si="17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41258.786203703705</v>
      </c>
      <c r="T1892" s="10">
        <f t="shared" si="17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40381.25</v>
      </c>
      <c r="T1893" s="10">
        <f t="shared" si="17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40701.637511574074</v>
      </c>
      <c r="T1894" s="10">
        <f t="shared" si="17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40649.165972222225</v>
      </c>
      <c r="T1895" s="10">
        <f t="shared" si="17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40951.904895833337</v>
      </c>
      <c r="T1896" s="10">
        <f t="shared" si="17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42297.746782407412</v>
      </c>
      <c r="T1897" s="10">
        <f t="shared" si="17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41011.710243055553</v>
      </c>
      <c r="T1898" s="10">
        <f t="shared" si="17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41702.875</v>
      </c>
      <c r="T1899" s="10">
        <f t="shared" si="17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42401.75</v>
      </c>
      <c r="T1900" s="10">
        <f t="shared" si="17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42088.90006944444</v>
      </c>
      <c r="T1901" s="10">
        <f t="shared" si="17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41188.415972222225</v>
      </c>
      <c r="T1902" s="10">
        <f t="shared" si="17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42146.541666666672</v>
      </c>
      <c r="T1903" s="10">
        <f t="shared" si="17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42067.789895833332</v>
      </c>
      <c r="T1904" s="10">
        <f t="shared" si="17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42762.770729166667</v>
      </c>
      <c r="T1905" s="10">
        <f t="shared" si="17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42371.685428240744</v>
      </c>
      <c r="T1906" s="10">
        <f t="shared" si="17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41889.925856481481</v>
      </c>
      <c r="T1907" s="10">
        <f t="shared" si="17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42544.671099537038</v>
      </c>
      <c r="T1908" s="10">
        <f t="shared" si="17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41782.587094907409</v>
      </c>
      <c r="T1909" s="10">
        <f t="shared" si="17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42733.917824074073</v>
      </c>
      <c r="T1910" s="10">
        <f t="shared" si="17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41935.429155092592</v>
      </c>
      <c r="T1911" s="10">
        <f t="shared" si="17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42308.947916666672</v>
      </c>
      <c r="T1912" s="10">
        <f t="shared" si="17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41860.033958333333</v>
      </c>
      <c r="T1913" s="10">
        <f t="shared" si="17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42159.226388888885</v>
      </c>
      <c r="T1914" s="10">
        <f t="shared" si="17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41920.511319444442</v>
      </c>
      <c r="T1915" s="10">
        <f t="shared" si="17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41944.165972222225</v>
      </c>
      <c r="T1916" s="10">
        <f t="shared" si="17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41884.04886574074</v>
      </c>
      <c r="T1917" s="10">
        <f t="shared" si="17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42681.758969907409</v>
      </c>
      <c r="T1918" s="10">
        <f t="shared" si="17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42776.270057870366</v>
      </c>
      <c r="T1919" s="10">
        <f t="shared" si="17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41863.789942129632</v>
      </c>
      <c r="T1920" s="10">
        <f t="shared" si="17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42143.875567129624</v>
      </c>
      <c r="T1921" s="10">
        <f t="shared" si="17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ROUND(E1922*100/D1922,0)</f>
        <v>43</v>
      </c>
      <c r="P1922" s="6">
        <f t="shared" ref="P1922:P1985" si="181">E1922/L1922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 LEN(N1922)-FIND("/", N1922))</f>
        <v>gadgets</v>
      </c>
      <c r="S1922" s="10">
        <f t="shared" ref="S1922:S1985" si="184">(((I1922/60)/60)/24)+DATE(1970,1,1)</f>
        <v>42298.958333333328</v>
      </c>
      <c r="T1922" s="10">
        <f t="shared" ref="T1922:T1985" si="185">(((J1922/60)/60)/24)+DATE(1970,1,1)</f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137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si="184"/>
        <v>41104.221562500003</v>
      </c>
      <c r="T1923" s="10">
        <f t="shared" si="185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41620.255868055552</v>
      </c>
      <c r="T1924" s="10">
        <f t="shared" si="185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40813.207638888889</v>
      </c>
      <c r="T1925" s="10">
        <f t="shared" si="185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41654.814583333333</v>
      </c>
      <c r="T1926" s="10">
        <f t="shared" si="185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41558</v>
      </c>
      <c r="T1927" s="10">
        <f t="shared" si="185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40484.018055555556</v>
      </c>
      <c r="T1928" s="10">
        <f t="shared" si="185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40976.207638888889</v>
      </c>
      <c r="T1929" s="10">
        <f t="shared" si="185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41401.648078703707</v>
      </c>
      <c r="T1930" s="10">
        <f t="shared" si="185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40729.021597222221</v>
      </c>
      <c r="T1931" s="10">
        <f t="shared" si="185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41462.558819444443</v>
      </c>
      <c r="T1932" s="10">
        <f t="shared" si="185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41051.145833333336</v>
      </c>
      <c r="T1933" s="10">
        <f t="shared" si="185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40932.809872685182</v>
      </c>
      <c r="T1934" s="10">
        <f t="shared" si="185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41909.130868055552</v>
      </c>
      <c r="T1935" s="10">
        <f t="shared" si="185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40902.208333333336</v>
      </c>
      <c r="T1936" s="10">
        <f t="shared" si="185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41811.207638888889</v>
      </c>
      <c r="T1937" s="10">
        <f t="shared" si="185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40883.249305555553</v>
      </c>
      <c r="T1938" s="10">
        <f t="shared" si="185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41075.165972222225</v>
      </c>
      <c r="T1939" s="10">
        <f t="shared" si="185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41457.208333333336</v>
      </c>
      <c r="T1940" s="10">
        <f t="shared" si="185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41343.943379629629</v>
      </c>
      <c r="T1941" s="10">
        <f t="shared" si="185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40709.165972222225</v>
      </c>
      <c r="T1942" s="10">
        <f t="shared" si="185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41774.290868055556</v>
      </c>
      <c r="T1943" s="10">
        <f t="shared" si="185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40728.828009259261</v>
      </c>
      <c r="T1944" s="10">
        <f t="shared" si="185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42593.269861111112</v>
      </c>
      <c r="T1945" s="10">
        <f t="shared" si="185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41760.584374999999</v>
      </c>
      <c r="T1946" s="10">
        <f t="shared" si="185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42197.251828703709</v>
      </c>
      <c r="T1947" s="10">
        <f t="shared" si="185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41749.108344907407</v>
      </c>
      <c r="T1948" s="10">
        <f t="shared" si="185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40140.249305555553</v>
      </c>
      <c r="T1949" s="10">
        <f t="shared" si="185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42527.709722222222</v>
      </c>
      <c r="T1950" s="10">
        <f t="shared" si="185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41830.423043981478</v>
      </c>
      <c r="T1951" s="10">
        <f t="shared" si="185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40655.181400462963</v>
      </c>
      <c r="T1952" s="10">
        <f t="shared" si="185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42681.462233796294</v>
      </c>
      <c r="T1953" s="10">
        <f t="shared" si="185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41563.60665509259</v>
      </c>
      <c r="T1954" s="10">
        <f t="shared" si="185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40970.125</v>
      </c>
      <c r="T1955" s="10">
        <f t="shared" si="185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42441.208333333328</v>
      </c>
      <c r="T1956" s="10">
        <f t="shared" si="185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41052.791666666664</v>
      </c>
      <c r="T1957" s="10">
        <f t="shared" si="185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42112.882002314815</v>
      </c>
      <c r="T1958" s="10">
        <f t="shared" si="185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41209.098530092589</v>
      </c>
      <c r="T1959" s="10">
        <f t="shared" si="185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41356.94630787037</v>
      </c>
      <c r="T1960" s="10">
        <f t="shared" si="185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41913</v>
      </c>
      <c r="T1961" s="10">
        <f t="shared" si="185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41994.362743055557</v>
      </c>
      <c r="T1962" s="10">
        <f t="shared" si="185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41188.165972222225</v>
      </c>
      <c r="T1963" s="10">
        <f t="shared" si="185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41772.780509259261</v>
      </c>
      <c r="T1964" s="10">
        <f t="shared" si="185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41898.429791666669</v>
      </c>
      <c r="T1965" s="10">
        <f t="shared" si="185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42482.272824074069</v>
      </c>
      <c r="T1966" s="10">
        <f t="shared" si="185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40920.041666666664</v>
      </c>
      <c r="T1967" s="10">
        <f t="shared" si="185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41865.540486111109</v>
      </c>
      <c r="T1968" s="10">
        <f t="shared" si="185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41760.663530092592</v>
      </c>
      <c r="T1969" s="10">
        <f t="shared" si="185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42707.628645833334</v>
      </c>
      <c r="T1970" s="10">
        <f t="shared" si="185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42587.792453703703</v>
      </c>
      <c r="T1971" s="10">
        <f t="shared" si="185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41384.151631944449</v>
      </c>
      <c r="T1972" s="10">
        <f t="shared" si="185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41593.166666666664</v>
      </c>
      <c r="T1973" s="10">
        <f t="shared" si="185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41231.053749999999</v>
      </c>
      <c r="T1974" s="10">
        <f t="shared" si="185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42588.291666666672</v>
      </c>
      <c r="T1975" s="10">
        <f t="shared" si="185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41505.334131944444</v>
      </c>
      <c r="T1976" s="10">
        <f t="shared" si="185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41343.755219907405</v>
      </c>
      <c r="T1977" s="10">
        <f t="shared" si="185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41468.899594907409</v>
      </c>
      <c r="T1978" s="10">
        <f t="shared" si="185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42357.332638888889</v>
      </c>
      <c r="T1979" s="10">
        <f t="shared" si="185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41072.291666666664</v>
      </c>
      <c r="T1980" s="10">
        <f t="shared" si="185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42327.207638888889</v>
      </c>
      <c r="T1981" s="10">
        <f t="shared" si="185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42463.500717592593</v>
      </c>
      <c r="T1982" s="10">
        <f t="shared" si="185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41829.725289351853</v>
      </c>
      <c r="T1983" s="10">
        <f t="shared" si="185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42708.628321759257</v>
      </c>
      <c r="T1984" s="10">
        <f t="shared" si="185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42615.291666666672</v>
      </c>
      <c r="T1985" s="10">
        <f t="shared" si="185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ROUND(E1986*100/D1986,0)</f>
        <v>21</v>
      </c>
      <c r="P1986" s="6">
        <f t="shared" ref="P1986:P2049" si="187">E1986/L1986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 LEN(N1986)-FIND("/", N1986))</f>
        <v>people</v>
      </c>
      <c r="S1986" s="10">
        <f t="shared" ref="S1986:S2049" si="190">(((I1986/60)/60)/24)+DATE(1970,1,1)</f>
        <v>41973.831956018519</v>
      </c>
      <c r="T1986" s="10">
        <f t="shared" ref="T1986:T2049" si="191">(((J1986/60)/60)/24)+DATE(1970,1,1)</f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si="190"/>
        <v>42584.958333333328</v>
      </c>
      <c r="T1987" s="10">
        <f t="shared" si="191"/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42443.392164351855</v>
      </c>
      <c r="T1988" s="10">
        <f t="shared" si="191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42064.639768518522</v>
      </c>
      <c r="T1989" s="10">
        <f t="shared" si="191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42236.763217592597</v>
      </c>
      <c r="T1990" s="10">
        <f t="shared" si="191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42715.680648148147</v>
      </c>
      <c r="T1991" s="10">
        <f t="shared" si="191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42413.195972222224</v>
      </c>
      <c r="T1992" s="10">
        <f t="shared" si="191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42188.89335648148</v>
      </c>
      <c r="T1993" s="10">
        <f t="shared" si="191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42053.143414351856</v>
      </c>
      <c r="T1994" s="10">
        <f t="shared" si="191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42359.58839120371</v>
      </c>
      <c r="T1995" s="10">
        <f t="shared" si="191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42711.047939814816</v>
      </c>
      <c r="T1996" s="10">
        <f t="shared" si="191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42201.902037037042</v>
      </c>
      <c r="T1997" s="10">
        <f t="shared" si="191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41830.819571759261</v>
      </c>
      <c r="T1998" s="10">
        <f t="shared" si="191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41877.930694444447</v>
      </c>
      <c r="T1999" s="10">
        <f t="shared" si="191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41852.118495370371</v>
      </c>
      <c r="T2000" s="10">
        <f t="shared" si="191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41956.524398148147</v>
      </c>
      <c r="T2001" s="10">
        <f t="shared" si="191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42375.951539351852</v>
      </c>
      <c r="T2002" s="10">
        <f t="shared" si="191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42167.833333333328</v>
      </c>
      <c r="T2003" s="10">
        <f t="shared" si="191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42758.71230324074</v>
      </c>
      <c r="T2004" s="10">
        <f t="shared" si="191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40361.958333333336</v>
      </c>
      <c r="T2005" s="10">
        <f t="shared" si="191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41830.604895833334</v>
      </c>
      <c r="T2006" s="10">
        <f t="shared" si="191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41563.165972222225</v>
      </c>
      <c r="T2007" s="10">
        <f t="shared" si="191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41976.542187500003</v>
      </c>
      <c r="T2008" s="10">
        <f t="shared" si="191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40414.166666666664</v>
      </c>
      <c r="T2009" s="10">
        <f t="shared" si="191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40805.604421296295</v>
      </c>
      <c r="T2010" s="10">
        <f t="shared" si="191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42697.365081018521</v>
      </c>
      <c r="T2011" s="10">
        <f t="shared" si="191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42600.996423611112</v>
      </c>
      <c r="T2012" s="10">
        <f t="shared" si="191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42380.958333333328</v>
      </c>
      <c r="T2013" s="10">
        <f t="shared" si="191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42040.822233796294</v>
      </c>
      <c r="T2014" s="10">
        <f t="shared" si="191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42559.960810185185</v>
      </c>
      <c r="T2015" s="10">
        <f t="shared" si="191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41358.172905092593</v>
      </c>
      <c r="T2016" s="10">
        <f t="shared" si="191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40795.876886574071</v>
      </c>
      <c r="T2017" s="10">
        <f t="shared" si="191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41342.88077546296</v>
      </c>
      <c r="T2018" s="10">
        <f t="shared" si="191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40992.166666666664</v>
      </c>
      <c r="T2019" s="10">
        <f t="shared" si="191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42229.365844907406</v>
      </c>
      <c r="T2020" s="10">
        <f t="shared" si="191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42635.70857638889</v>
      </c>
      <c r="T2021" s="10">
        <f t="shared" si="191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41773.961111111108</v>
      </c>
      <c r="T2022" s="10">
        <f t="shared" si="191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41906.070567129631</v>
      </c>
      <c r="T2023" s="10">
        <f t="shared" si="191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42532.569120370375</v>
      </c>
      <c r="T2024" s="10">
        <f t="shared" si="191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42166.420752314814</v>
      </c>
      <c r="T2025" s="10">
        <f t="shared" si="191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41134.125</v>
      </c>
      <c r="T2026" s="10">
        <f t="shared" si="191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42166.184560185182</v>
      </c>
      <c r="T2027" s="10">
        <f t="shared" si="191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41750.165972222225</v>
      </c>
      <c r="T2028" s="10">
        <f t="shared" si="191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42093.772210648152</v>
      </c>
      <c r="T2029" s="10">
        <f t="shared" si="191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40252.913194444445</v>
      </c>
      <c r="T2030" s="10">
        <f t="shared" si="191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41878.021770833337</v>
      </c>
      <c r="T2031" s="10">
        <f t="shared" si="191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41242.996481481481</v>
      </c>
      <c r="T2032" s="10">
        <f t="shared" si="191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42013.041666666672</v>
      </c>
      <c r="T2033" s="10">
        <f t="shared" si="191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42719.208333333328</v>
      </c>
      <c r="T2034" s="10">
        <f t="shared" si="191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41755.082384259258</v>
      </c>
      <c r="T2035" s="10">
        <f t="shared" si="191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42131.290277777778</v>
      </c>
      <c r="T2036" s="10">
        <f t="shared" si="191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42357.041666666672</v>
      </c>
      <c r="T2037" s="10">
        <f t="shared" si="191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41768.864803240744</v>
      </c>
      <c r="T2038" s="10">
        <f t="shared" si="191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41638.251770833333</v>
      </c>
      <c r="T2039" s="10">
        <f t="shared" si="191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41456.75</v>
      </c>
      <c r="T2040" s="10">
        <f t="shared" si="191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42705.207638888889</v>
      </c>
      <c r="T2041" s="10">
        <f t="shared" si="191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41593.968784722223</v>
      </c>
      <c r="T2042" s="10">
        <f t="shared" si="191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42684.567442129628</v>
      </c>
      <c r="T2043" s="10">
        <f t="shared" si="191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42391.708032407405</v>
      </c>
      <c r="T2044" s="10">
        <f t="shared" si="191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42715.207638888889</v>
      </c>
      <c r="T2045" s="10">
        <f t="shared" si="191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42168.684189814812</v>
      </c>
      <c r="T2046" s="10">
        <f t="shared" si="191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41099.088506944441</v>
      </c>
      <c r="T2047" s="10">
        <f t="shared" si="191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41417.171805555554</v>
      </c>
      <c r="T2048" s="10">
        <f t="shared" si="191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42111</v>
      </c>
      <c r="T2049" s="10">
        <f t="shared" si="191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ROUND(E2050*100/D2050,0)</f>
        <v>148</v>
      </c>
      <c r="P2050" s="6">
        <f t="shared" ref="P2050:P2113" si="193">E2050/L2050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 LEN(N2050)-FIND("/", N2050))</f>
        <v>hardware</v>
      </c>
      <c r="S2050" s="10">
        <f t="shared" ref="S2050:S2113" si="196">(((I2050/60)/60)/24)+DATE(1970,1,1)</f>
        <v>41417.651516203703</v>
      </c>
      <c r="T2050" s="10">
        <f t="shared" ref="T2050:T2113" si="197">(((J2050/60)/60)/24)+DATE(1970,1,1)</f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si="196"/>
        <v>41610.957638888889</v>
      </c>
      <c r="T2051" s="10">
        <f t="shared" si="197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42155.071504629625</v>
      </c>
      <c r="T2052" s="10">
        <f t="shared" si="197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41634.022418981483</v>
      </c>
      <c r="T2053" s="10">
        <f t="shared" si="197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42420.08394675926</v>
      </c>
      <c r="T2054" s="10">
        <f t="shared" si="197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42333.659155092595</v>
      </c>
      <c r="T2055" s="10">
        <f t="shared" si="197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41761.520949074074</v>
      </c>
      <c r="T2056" s="10">
        <f t="shared" si="197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41976.166666666672</v>
      </c>
      <c r="T2057" s="10">
        <f t="shared" si="197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41381.76090277778</v>
      </c>
      <c r="T2058" s="10">
        <f t="shared" si="197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42426.494583333333</v>
      </c>
      <c r="T2059" s="10">
        <f t="shared" si="197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42065.833333333328</v>
      </c>
      <c r="T2060" s="10">
        <f t="shared" si="197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42400.915972222225</v>
      </c>
      <c r="T2061" s="10">
        <f t="shared" si="197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41843.642939814818</v>
      </c>
      <c r="T2062" s="10">
        <f t="shared" si="197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42735.764513888891</v>
      </c>
      <c r="T2063" s="10">
        <f t="shared" si="197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42453.341412037036</v>
      </c>
      <c r="T2064" s="10">
        <f t="shared" si="197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42505.73265046296</v>
      </c>
      <c r="T2065" s="10">
        <f t="shared" si="197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41425.5</v>
      </c>
      <c r="T2066" s="10">
        <f t="shared" si="197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41633.333668981482</v>
      </c>
      <c r="T2067" s="10">
        <f t="shared" si="197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41874.771793981483</v>
      </c>
      <c r="T2068" s="10">
        <f t="shared" si="197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42148.853888888887</v>
      </c>
      <c r="T2069" s="10">
        <f t="shared" si="197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42663.841608796298</v>
      </c>
      <c r="T2070" s="10">
        <f t="shared" si="197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42371.972118055557</v>
      </c>
      <c r="T2071" s="10">
        <f t="shared" si="197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42549.6565162037</v>
      </c>
      <c r="T2072" s="10">
        <f t="shared" si="197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42645.278749999998</v>
      </c>
      <c r="T2073" s="10">
        <f t="shared" si="197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42497.581388888888</v>
      </c>
      <c r="T2074" s="10">
        <f t="shared" si="197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42132.668032407411</v>
      </c>
      <c r="T2075" s="10">
        <f t="shared" si="197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42496.826180555552</v>
      </c>
      <c r="T2076" s="10">
        <f t="shared" si="197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41480.681574074071</v>
      </c>
      <c r="T2077" s="10">
        <f t="shared" si="197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41843.880659722221</v>
      </c>
      <c r="T2078" s="10">
        <f t="shared" si="197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42160.875</v>
      </c>
      <c r="T2079" s="10">
        <f t="shared" si="197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42722.771493055552</v>
      </c>
      <c r="T2080" s="10">
        <f t="shared" si="197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42180.791666666672</v>
      </c>
      <c r="T2081" s="10">
        <f t="shared" si="197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42319.998842592591</v>
      </c>
      <c r="T2082" s="10">
        <f t="shared" si="197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41045.207638888889</v>
      </c>
      <c r="T2083" s="10">
        <f t="shared" si="197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40871.161990740737</v>
      </c>
      <c r="T2084" s="10">
        <f t="shared" si="197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41064.72216435185</v>
      </c>
      <c r="T2085" s="10">
        <f t="shared" si="197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41763.290972222225</v>
      </c>
      <c r="T2086" s="10">
        <f t="shared" si="197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41105.835497685184</v>
      </c>
      <c r="T2087" s="10">
        <f t="shared" si="197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40891.207638888889</v>
      </c>
      <c r="T2088" s="10">
        <f t="shared" si="197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40794.204375000001</v>
      </c>
      <c r="T2089" s="10">
        <f t="shared" si="197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40432.165972222225</v>
      </c>
      <c r="T2090" s="10">
        <f t="shared" si="197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41488.076319444444</v>
      </c>
      <c r="T2091" s="10">
        <f t="shared" si="197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41329.381423611114</v>
      </c>
      <c r="T2092" s="10">
        <f t="shared" si="197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40603.833333333336</v>
      </c>
      <c r="T2093" s="10">
        <f t="shared" si="197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40823.707546296297</v>
      </c>
      <c r="T2094" s="10">
        <f t="shared" si="197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41265.896203703705</v>
      </c>
      <c r="T2095" s="10">
        <f t="shared" si="197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40973.125</v>
      </c>
      <c r="T2096" s="10">
        <f t="shared" si="197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40818.733483796292</v>
      </c>
      <c r="T2097" s="10">
        <f t="shared" si="197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41208.165972222225</v>
      </c>
      <c r="T2098" s="10">
        <f t="shared" si="197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40878.626562500001</v>
      </c>
      <c r="T2099" s="10">
        <f t="shared" si="197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40976.11383101852</v>
      </c>
      <c r="T2100" s="10">
        <f t="shared" si="197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42187.152777777781</v>
      </c>
      <c r="T2101" s="10">
        <f t="shared" si="197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41090.165972222225</v>
      </c>
      <c r="T2102" s="10">
        <f t="shared" si="197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40952.149467592593</v>
      </c>
      <c r="T2103" s="10">
        <f t="shared" si="197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40668.868611111109</v>
      </c>
      <c r="T2104" s="10">
        <f t="shared" si="197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41222.7966087963</v>
      </c>
      <c r="T2105" s="10">
        <f t="shared" si="197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41425</v>
      </c>
      <c r="T2106" s="10">
        <f t="shared" si="197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41964.166666666672</v>
      </c>
      <c r="T2107" s="10">
        <f t="shared" si="197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41300.21497685185</v>
      </c>
      <c r="T2108" s="10">
        <f t="shared" si="197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41955.752233796295</v>
      </c>
      <c r="T2109" s="10">
        <f t="shared" si="197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41162.163194444445</v>
      </c>
      <c r="T2110" s="10">
        <f t="shared" si="197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42190.708530092597</v>
      </c>
      <c r="T2111" s="10">
        <f t="shared" si="197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41787.207638888889</v>
      </c>
      <c r="T2112" s="10">
        <f t="shared" si="197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40770.041666666664</v>
      </c>
      <c r="T2113" s="10">
        <f t="shared" si="197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ROUND(E2114*100/D2114,0)</f>
        <v>100</v>
      </c>
      <c r="P2114" s="6">
        <f t="shared" ref="P2114:P2177" si="199">E2114/L2114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 LEN(N2114)-FIND("/", N2114))</f>
        <v>indie rock</v>
      </c>
      <c r="S2114" s="10">
        <f t="shared" ref="S2114:S2177" si="202">(((I2114/60)/60)/24)+DATE(1970,1,1)</f>
        <v>41379.928159722222</v>
      </c>
      <c r="T2114" s="10">
        <f t="shared" ref="T2114:T2177" si="203">(((J2114/60)/60)/24)+DATE(1970,1,1)</f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si="202"/>
        <v>41905.86546296296</v>
      </c>
      <c r="T2115" s="10">
        <f t="shared" si="203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40521.207638888889</v>
      </c>
      <c r="T2116" s="10">
        <f t="shared" si="203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40594.081030092595</v>
      </c>
      <c r="T2117" s="10">
        <f t="shared" si="203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41184.777812500004</v>
      </c>
      <c r="T2118" s="10">
        <f t="shared" si="203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42304.207638888889</v>
      </c>
      <c r="T2119" s="10">
        <f t="shared" si="203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40748.839537037034</v>
      </c>
      <c r="T2120" s="10">
        <f t="shared" si="203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41137.130150462966</v>
      </c>
      <c r="T2121" s="10">
        <f t="shared" si="203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41640.964537037034</v>
      </c>
      <c r="T2122" s="10">
        <f t="shared" si="203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42746.7424537037</v>
      </c>
      <c r="T2123" s="10">
        <f t="shared" si="203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42742.300567129627</v>
      </c>
      <c r="T2124" s="10">
        <f t="shared" si="203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40252.290972222225</v>
      </c>
      <c r="T2125" s="10">
        <f t="shared" si="203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40512.208333333336</v>
      </c>
      <c r="T2126" s="10">
        <f t="shared" si="203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42221.023530092592</v>
      </c>
      <c r="T2127" s="10">
        <f t="shared" si="203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41981.973229166666</v>
      </c>
      <c r="T2128" s="10">
        <f t="shared" si="203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42075.463692129633</v>
      </c>
      <c r="T2129" s="10">
        <f t="shared" si="203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41903.772789351853</v>
      </c>
      <c r="T2130" s="10">
        <f t="shared" si="203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42439.024305555555</v>
      </c>
      <c r="T2131" s="10">
        <f t="shared" si="203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41867.086377314816</v>
      </c>
      <c r="T2132" s="10">
        <f t="shared" si="203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42197.207071759258</v>
      </c>
      <c r="T2133" s="10">
        <f t="shared" si="203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41673.487175925926</v>
      </c>
      <c r="T2134" s="10">
        <f t="shared" si="203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40657.290972222225</v>
      </c>
      <c r="T2135" s="10">
        <f t="shared" si="203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41391.886469907404</v>
      </c>
      <c r="T2136" s="10">
        <f t="shared" si="203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41186.963344907403</v>
      </c>
      <c r="T2137" s="10">
        <f t="shared" si="203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41566.509097222224</v>
      </c>
      <c r="T2138" s="10">
        <f t="shared" si="203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41978.771168981482</v>
      </c>
      <c r="T2139" s="10">
        <f t="shared" si="203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41587.054849537039</v>
      </c>
      <c r="T2140" s="10">
        <f t="shared" si="203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42677.750092592592</v>
      </c>
      <c r="T2141" s="10">
        <f t="shared" si="203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41285.833611111113</v>
      </c>
      <c r="T2142" s="10">
        <f t="shared" si="203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41957.277303240742</v>
      </c>
      <c r="T2143" s="10">
        <f t="shared" si="203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42368.701504629629</v>
      </c>
      <c r="T2144" s="10">
        <f t="shared" si="203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40380.791666666664</v>
      </c>
      <c r="T2145" s="10">
        <f t="shared" si="203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41531.546759259261</v>
      </c>
      <c r="T2146" s="10">
        <f t="shared" si="203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41605.279097222221</v>
      </c>
      <c r="T2147" s="10">
        <f t="shared" si="203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42411.679513888885</v>
      </c>
      <c r="T2148" s="10">
        <f t="shared" si="203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41959.337361111116</v>
      </c>
      <c r="T2149" s="10">
        <f t="shared" si="203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42096.691921296297</v>
      </c>
      <c r="T2150" s="10">
        <f t="shared" si="203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40390</v>
      </c>
      <c r="T2151" s="10">
        <f t="shared" si="203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42564.284710648149</v>
      </c>
      <c r="T2152" s="10">
        <f t="shared" si="203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42550.847384259265</v>
      </c>
      <c r="T2153" s="10">
        <f t="shared" si="203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41713.790613425925</v>
      </c>
      <c r="T2154" s="10">
        <f t="shared" si="203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42014.332638888889</v>
      </c>
      <c r="T2155" s="10">
        <f t="shared" si="203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41667.632256944446</v>
      </c>
      <c r="T2156" s="10">
        <f t="shared" si="203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42460.70584490741</v>
      </c>
      <c r="T2157" s="10">
        <f t="shared" si="203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41533.85423611111</v>
      </c>
      <c r="T2158" s="10">
        <f t="shared" si="203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42727.332638888889</v>
      </c>
      <c r="T2159" s="10">
        <f t="shared" si="203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41309.853865740741</v>
      </c>
      <c r="T2160" s="10">
        <f t="shared" si="203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40740.731180555551</v>
      </c>
      <c r="T2161" s="10">
        <f t="shared" si="203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41048.711863425924</v>
      </c>
      <c r="T2162" s="10">
        <f t="shared" si="203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42270.852534722217</v>
      </c>
      <c r="T2163" s="10">
        <f t="shared" si="203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41844.766099537039</v>
      </c>
      <c r="T2164" s="10">
        <f t="shared" si="203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42163.159722222219</v>
      </c>
      <c r="T2165" s="10">
        <f t="shared" si="203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42546.165972222225</v>
      </c>
      <c r="T2166" s="10">
        <f t="shared" si="203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42468.625405092593</v>
      </c>
      <c r="T2167" s="10">
        <f t="shared" si="203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41978.879837962959</v>
      </c>
      <c r="T2168" s="10">
        <f t="shared" si="203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41167.066400462965</v>
      </c>
      <c r="T2169" s="10">
        <f t="shared" si="203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42776.208333333328</v>
      </c>
      <c r="T2170" s="10">
        <f t="shared" si="203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42796.700821759259</v>
      </c>
      <c r="T2171" s="10">
        <f t="shared" si="203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42238.750254629631</v>
      </c>
      <c r="T2172" s="10">
        <f t="shared" si="203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42177.208333333328</v>
      </c>
      <c r="T2173" s="10">
        <f t="shared" si="203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42112.580092592587</v>
      </c>
      <c r="T2174" s="10">
        <f t="shared" si="203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41527.165972222225</v>
      </c>
      <c r="T2175" s="10">
        <f t="shared" si="203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42495.542905092589</v>
      </c>
      <c r="T2176" s="10">
        <f t="shared" si="203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42572.009097222224</v>
      </c>
      <c r="T2177" s="10">
        <f t="shared" si="203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ROUND(E2178*100/D2178,0)</f>
        <v>126</v>
      </c>
      <c r="P2178" s="6">
        <f t="shared" ref="P2178:P2241" si="205">E2178/L2178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 LEN(N2178)-FIND("/", N2178))</f>
        <v>rock</v>
      </c>
      <c r="S2178" s="10">
        <f t="shared" ref="S2178:S2241" si="208">(((I2178/60)/60)/24)+DATE(1970,1,1)</f>
        <v>42126.633206018523</v>
      </c>
      <c r="T2178" s="10">
        <f t="shared" ref="T2178:T2241" si="209">(((J2178/60)/60)/24)+DATE(1970,1,1)</f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si="208"/>
        <v>42527.250775462962</v>
      </c>
      <c r="T2179" s="10">
        <f t="shared" si="209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42753.63653935185</v>
      </c>
      <c r="T2180" s="10">
        <f t="shared" si="20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42105.171203703707</v>
      </c>
      <c r="T2181" s="10">
        <f t="shared" si="20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42321.711435185185</v>
      </c>
      <c r="T2182" s="10">
        <f t="shared" si="20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42787.005243055552</v>
      </c>
      <c r="T2183" s="10">
        <f t="shared" si="20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41914.900752314818</v>
      </c>
      <c r="T2184" s="10">
        <f t="shared" si="20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42775.208333333328</v>
      </c>
      <c r="T2185" s="10">
        <f t="shared" si="20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42394.666666666672</v>
      </c>
      <c r="T2186" s="10">
        <f t="shared" si="20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41359.349988425929</v>
      </c>
      <c r="T2187" s="10">
        <f t="shared" si="20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42620.083333333328</v>
      </c>
      <c r="T2188" s="10">
        <f t="shared" si="20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42097.165972222225</v>
      </c>
      <c r="T2189" s="10">
        <f t="shared" si="20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42668.708333333328</v>
      </c>
      <c r="T2190" s="10">
        <f t="shared" si="20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42481.916666666672</v>
      </c>
      <c r="T2191" s="10">
        <f t="shared" si="20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42452.290972222225</v>
      </c>
      <c r="T2192" s="10">
        <f t="shared" si="20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42780.833645833336</v>
      </c>
      <c r="T2193" s="10">
        <f t="shared" si="20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42719.958333333328</v>
      </c>
      <c r="T2194" s="10">
        <f t="shared" si="20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42695.207638888889</v>
      </c>
      <c r="T2195" s="10">
        <f t="shared" si="20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42455.716319444444</v>
      </c>
      <c r="T2196" s="10">
        <f t="shared" si="20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42227.771990740745</v>
      </c>
      <c r="T2197" s="10">
        <f t="shared" si="20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42706.291666666672</v>
      </c>
      <c r="T2198" s="10">
        <f t="shared" si="20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42063.584016203706</v>
      </c>
      <c r="T2199" s="10">
        <f t="shared" si="20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42322.555555555555</v>
      </c>
      <c r="T2200" s="10">
        <f t="shared" si="20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42292.416643518518</v>
      </c>
      <c r="T2201" s="10">
        <f t="shared" si="20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42191.125</v>
      </c>
      <c r="T2202" s="10">
        <f t="shared" si="20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41290.846817129634</v>
      </c>
      <c r="T2203" s="10">
        <f t="shared" si="20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41214.849166666667</v>
      </c>
      <c r="T2204" s="10">
        <f t="shared" si="20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42271.85974537037</v>
      </c>
      <c r="T2205" s="10">
        <f t="shared" si="20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41342.311562499999</v>
      </c>
      <c r="T2206" s="10">
        <f t="shared" si="20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41061.82163194444</v>
      </c>
      <c r="T2207" s="10">
        <f t="shared" si="20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41015.257222222222</v>
      </c>
      <c r="T2208" s="10">
        <f t="shared" si="20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41594.235798611109</v>
      </c>
      <c r="T2209" s="10">
        <f t="shared" si="20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41006.166666666664</v>
      </c>
      <c r="T2210" s="10">
        <f t="shared" si="20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41743.958333333336</v>
      </c>
      <c r="T2211" s="10">
        <f t="shared" si="20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41013.73333333333</v>
      </c>
      <c r="T2212" s="10">
        <f t="shared" si="20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41739.290972222225</v>
      </c>
      <c r="T2213" s="10">
        <f t="shared" si="20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41582.041666666664</v>
      </c>
      <c r="T2214" s="10">
        <f t="shared" si="20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42139.826145833329</v>
      </c>
      <c r="T2215" s="10">
        <f t="shared" si="20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41676.792222222226</v>
      </c>
      <c r="T2216" s="10">
        <f t="shared" si="20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40981.290972222225</v>
      </c>
      <c r="T2217" s="10">
        <f t="shared" si="20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42208.751678240747</v>
      </c>
      <c r="T2218" s="10">
        <f t="shared" si="20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42310.333333333328</v>
      </c>
      <c r="T2219" s="10">
        <f t="shared" si="20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41150</v>
      </c>
      <c r="T2220" s="10">
        <f t="shared" si="20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42235.718888888892</v>
      </c>
      <c r="T2221" s="10">
        <f t="shared" si="20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41482.060601851852</v>
      </c>
      <c r="T2222" s="10">
        <f t="shared" si="20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42483</v>
      </c>
      <c r="T2223" s="10">
        <f t="shared" si="20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40936.787581018521</v>
      </c>
      <c r="T2224" s="10">
        <f t="shared" si="20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42182.640833333338</v>
      </c>
      <c r="T2225" s="10">
        <f t="shared" si="20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42672.791666666672</v>
      </c>
      <c r="T2226" s="10">
        <f t="shared" si="20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41903.79184027778</v>
      </c>
      <c r="T2227" s="10">
        <f t="shared" si="20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42412.207638888889</v>
      </c>
      <c r="T2228" s="10">
        <f t="shared" si="20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41591.849016203705</v>
      </c>
      <c r="T2229" s="10">
        <f t="shared" si="20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42232.278194444443</v>
      </c>
      <c r="T2230" s="10">
        <f t="shared" si="20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41520.166666666664</v>
      </c>
      <c r="T2231" s="10">
        <f t="shared" si="20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41754.881099537037</v>
      </c>
      <c r="T2232" s="10">
        <f t="shared" si="20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41450.208333333336</v>
      </c>
      <c r="T2233" s="10">
        <f t="shared" si="20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41839.125</v>
      </c>
      <c r="T2234" s="10">
        <f t="shared" si="20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42352</v>
      </c>
      <c r="T2235" s="10">
        <f t="shared" si="20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42740.824618055558</v>
      </c>
      <c r="T2236" s="10">
        <f t="shared" si="20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42091.980451388896</v>
      </c>
      <c r="T2237" s="10">
        <f t="shared" si="20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42401.617164351846</v>
      </c>
      <c r="T2238" s="10">
        <f t="shared" si="20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41955.332638888889</v>
      </c>
      <c r="T2239" s="10">
        <f t="shared" si="20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42804.621712962966</v>
      </c>
      <c r="T2240" s="10">
        <f t="shared" si="20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41609.168055555558</v>
      </c>
      <c r="T2241" s="10">
        <f t="shared" si="20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ROUND(E2242*100/D2242,0)</f>
        <v>271</v>
      </c>
      <c r="P2242" s="6">
        <f t="shared" ref="P2242:P2305" si="211">E2242/L2242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 LEN(N2242)-FIND("/", N2242))</f>
        <v>tabletop games</v>
      </c>
      <c r="S2242" s="10">
        <f t="shared" ref="S2242:S2305" si="214">(((I2242/60)/60)/24)+DATE(1970,1,1)</f>
        <v>42482.825740740736</v>
      </c>
      <c r="T2242" s="10">
        <f t="shared" ref="T2242:T2305" si="215">(((J2242/60)/60)/24)+DATE(1970,1,1)</f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si="214"/>
        <v>42796.827546296292</v>
      </c>
      <c r="T2243" s="10">
        <f t="shared" si="215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41605.126388888886</v>
      </c>
      <c r="T2244" s="10">
        <f t="shared" si="215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42807.125</v>
      </c>
      <c r="T2245" s="10">
        <f t="shared" si="215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42659.854166666672</v>
      </c>
      <c r="T2246" s="10">
        <f t="shared" si="215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41691.75</v>
      </c>
      <c r="T2247" s="10">
        <f t="shared" si="215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42251.79178240741</v>
      </c>
      <c r="T2248" s="10">
        <f t="shared" si="215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42214.666261574079</v>
      </c>
      <c r="T2249" s="10">
        <f t="shared" si="215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42718.875902777778</v>
      </c>
      <c r="T2250" s="10">
        <f t="shared" si="215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41366.661631944444</v>
      </c>
      <c r="T2251" s="10">
        <f t="shared" si="215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42707.0471412037</v>
      </c>
      <c r="T2252" s="10">
        <f t="shared" si="215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41867.34579861111</v>
      </c>
      <c r="T2253" s="10">
        <f t="shared" si="215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42588.327986111108</v>
      </c>
      <c r="T2254" s="10">
        <f t="shared" si="215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42326.672997685186</v>
      </c>
      <c r="T2255" s="10">
        <f t="shared" si="215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42759.647777777776</v>
      </c>
      <c r="T2256" s="10">
        <f t="shared" si="215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42497.951979166668</v>
      </c>
      <c r="T2257" s="10">
        <f t="shared" si="215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42696.451921296291</v>
      </c>
      <c r="T2258" s="10">
        <f t="shared" si="215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42540.958333333328</v>
      </c>
      <c r="T2259" s="10">
        <f t="shared" si="215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42166.75100694444</v>
      </c>
      <c r="T2260" s="10">
        <f t="shared" si="215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42712.804814814815</v>
      </c>
      <c r="T2261" s="10">
        <f t="shared" si="215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41724.975115740745</v>
      </c>
      <c r="T2262" s="10">
        <f t="shared" si="215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42780.724768518514</v>
      </c>
      <c r="T2263" s="10">
        <f t="shared" si="215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41961</v>
      </c>
      <c r="T2264" s="10">
        <f t="shared" si="215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42035.832326388889</v>
      </c>
      <c r="T2265" s="10">
        <f t="shared" si="215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42513.125</v>
      </c>
      <c r="T2266" s="10">
        <f t="shared" si="215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42696.853090277778</v>
      </c>
      <c r="T2267" s="10">
        <f t="shared" si="215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42487.083333333328</v>
      </c>
      <c r="T2268" s="10">
        <f t="shared" si="215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41994.041666666672</v>
      </c>
      <c r="T2269" s="10">
        <f t="shared" si="215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42806.082349537035</v>
      </c>
      <c r="T2270" s="10">
        <f t="shared" si="215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42801.208333333328</v>
      </c>
      <c r="T2271" s="10">
        <f t="shared" si="215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42745.915972222225</v>
      </c>
      <c r="T2272" s="10">
        <f t="shared" si="215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42714.000046296293</v>
      </c>
      <c r="T2273" s="10">
        <f t="shared" si="215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42345.699490740735</v>
      </c>
      <c r="T2274" s="10">
        <f t="shared" si="215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42806.507430555561</v>
      </c>
      <c r="T2275" s="10">
        <f t="shared" si="215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41693.500659722224</v>
      </c>
      <c r="T2276" s="10">
        <f t="shared" si="215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41995.616655092599</v>
      </c>
      <c r="T2277" s="10">
        <f t="shared" si="215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41644.651493055557</v>
      </c>
      <c r="T2278" s="10">
        <f t="shared" si="215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40966.678506944445</v>
      </c>
      <c r="T2279" s="10">
        <f t="shared" si="215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42372.957638888889</v>
      </c>
      <c r="T2280" s="10">
        <f t="shared" si="215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42039.166666666672</v>
      </c>
      <c r="T2281" s="10">
        <f t="shared" si="215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42264.624895833331</v>
      </c>
      <c r="T2282" s="10">
        <f t="shared" si="215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40749.284722222219</v>
      </c>
      <c r="T2283" s="10">
        <f t="shared" si="215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42383.17460648148</v>
      </c>
      <c r="T2284" s="10">
        <f t="shared" si="215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41038.083379629628</v>
      </c>
      <c r="T2285" s="10">
        <f t="shared" si="215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40614.166666666664</v>
      </c>
      <c r="T2286" s="10">
        <f t="shared" si="215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41089.185682870368</v>
      </c>
      <c r="T2287" s="10">
        <f t="shared" si="215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41523.165972222225</v>
      </c>
      <c r="T2288" s="10">
        <f t="shared" si="215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41813.667361111111</v>
      </c>
      <c r="T2289" s="10">
        <f t="shared" si="215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41086.75</v>
      </c>
      <c r="T2290" s="10">
        <f t="shared" si="215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41614.973611111112</v>
      </c>
      <c r="T2291" s="10">
        <f t="shared" si="215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40148.708333333336</v>
      </c>
      <c r="T2292" s="10">
        <f t="shared" si="215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41022.166666666664</v>
      </c>
      <c r="T2293" s="10">
        <f t="shared" si="215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41017.697638888887</v>
      </c>
      <c r="T2294" s="10">
        <f t="shared" si="215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41177.165972222225</v>
      </c>
      <c r="T2295" s="10">
        <f t="shared" si="215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41294.72314814815</v>
      </c>
      <c r="T2296" s="10">
        <f t="shared" si="215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41300.954351851848</v>
      </c>
      <c r="T2297" s="10">
        <f t="shared" si="215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40962.731782407405</v>
      </c>
      <c r="T2298" s="10">
        <f t="shared" si="215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40982.165972222225</v>
      </c>
      <c r="T2299" s="10">
        <f t="shared" si="215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41724.798993055556</v>
      </c>
      <c r="T2300" s="10">
        <f t="shared" si="215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40580.032511574071</v>
      </c>
      <c r="T2301" s="10">
        <f t="shared" si="215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41088.727037037039</v>
      </c>
      <c r="T2302" s="10">
        <f t="shared" si="215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41446.146944444445</v>
      </c>
      <c r="T2303" s="10">
        <f t="shared" si="215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41639.291666666664</v>
      </c>
      <c r="T2304" s="10">
        <f t="shared" si="215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40890.152731481481</v>
      </c>
      <c r="T2305" s="10">
        <f t="shared" si="215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ROUND(E2306*100/D2306,0)</f>
        <v>101</v>
      </c>
      <c r="P2306" s="6">
        <f t="shared" ref="P2306:P2369" si="217">E2306/L2306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 LEN(N2306)-FIND("/", N2306))</f>
        <v>indie rock</v>
      </c>
      <c r="S2306" s="10">
        <f t="shared" ref="S2306:S2369" si="220">(((I2306/60)/60)/24)+DATE(1970,1,1)</f>
        <v>40544.207638888889</v>
      </c>
      <c r="T2306" s="10">
        <f t="shared" ref="T2306:T2369" si="221">(((J2306/60)/60)/24)+DATE(1970,1,1)</f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si="220"/>
        <v>41859.75</v>
      </c>
      <c r="T2307" s="10">
        <f t="shared" si="221"/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40978.16815972222</v>
      </c>
      <c r="T2308" s="10">
        <f t="shared" si="221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41034.802407407406</v>
      </c>
      <c r="T2309" s="10">
        <f t="shared" si="221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41880.041666666664</v>
      </c>
      <c r="T2310" s="10">
        <f t="shared" si="221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41342.987696759257</v>
      </c>
      <c r="T2311" s="10">
        <f t="shared" si="221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41354.752488425926</v>
      </c>
      <c r="T2312" s="10">
        <f t="shared" si="221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41766.004502314812</v>
      </c>
      <c r="T2313" s="10">
        <f t="shared" si="221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41747.958333333336</v>
      </c>
      <c r="T2314" s="10">
        <f t="shared" si="221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41032.958634259259</v>
      </c>
      <c r="T2315" s="10">
        <f t="shared" si="221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41067.551585648151</v>
      </c>
      <c r="T2316" s="10">
        <f t="shared" si="221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41034.72619212963</v>
      </c>
      <c r="T2317" s="10">
        <f t="shared" si="221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40156.76666666667</v>
      </c>
      <c r="T2318" s="10">
        <f t="shared" si="221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40224.208333333336</v>
      </c>
      <c r="T2319" s="10">
        <f t="shared" si="221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40082.165972222225</v>
      </c>
      <c r="T2320" s="10">
        <f t="shared" si="221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41623.082002314812</v>
      </c>
      <c r="T2321" s="10">
        <f t="shared" si="221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41731.775462962964</v>
      </c>
      <c r="T2322" s="10">
        <f t="shared" si="221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42829.21876157407</v>
      </c>
      <c r="T2323" s="10">
        <f t="shared" si="221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42834.853807870371</v>
      </c>
      <c r="T2324" s="10">
        <f t="shared" si="221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42814.755173611105</v>
      </c>
      <c r="T2325" s="10">
        <f t="shared" si="221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42820.843576388885</v>
      </c>
      <c r="T2326" s="10">
        <f t="shared" si="221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42823.980682870373</v>
      </c>
      <c r="T2327" s="10">
        <f t="shared" si="221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42855.708333333328</v>
      </c>
      <c r="T2328" s="10">
        <f t="shared" si="221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41877.917129629634</v>
      </c>
      <c r="T2329" s="10">
        <f t="shared" si="221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42169.781678240746</v>
      </c>
      <c r="T2330" s="10">
        <f t="shared" si="221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41837.624374999999</v>
      </c>
      <c r="T2331" s="10">
        <f t="shared" si="221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42363</v>
      </c>
      <c r="T2332" s="10">
        <f t="shared" si="221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41869.005671296298</v>
      </c>
      <c r="T2333" s="10">
        <f t="shared" si="221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42041.628136574072</v>
      </c>
      <c r="T2334" s="10">
        <f t="shared" si="221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41788.743055555555</v>
      </c>
      <c r="T2335" s="10">
        <f t="shared" si="221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41948.731944444444</v>
      </c>
      <c r="T2336" s="10">
        <f t="shared" si="221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41801.572256944448</v>
      </c>
      <c r="T2337" s="10">
        <f t="shared" si="221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41706.924710648149</v>
      </c>
      <c r="T2338" s="10">
        <f t="shared" si="221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41816.640543981484</v>
      </c>
      <c r="T2339" s="10">
        <f t="shared" si="221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41819.896805555552</v>
      </c>
      <c r="T2340" s="10">
        <f t="shared" si="221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42723.332638888889</v>
      </c>
      <c r="T2341" s="10">
        <f t="shared" si="221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42673.642800925925</v>
      </c>
      <c r="T2342" s="10">
        <f t="shared" si="221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42197.813703703709</v>
      </c>
      <c r="T2343" s="10">
        <f t="shared" si="221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41918.208333333336</v>
      </c>
      <c r="T2344" s="10">
        <f t="shared" si="221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42377.82430555555</v>
      </c>
      <c r="T2345" s="10">
        <f t="shared" si="221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42545.727650462963</v>
      </c>
      <c r="T2346" s="10">
        <f t="shared" si="221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42094.985416666663</v>
      </c>
      <c r="T2347" s="10">
        <f t="shared" si="221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42660.79896990741</v>
      </c>
      <c r="T2348" s="10">
        <f t="shared" si="221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42607.607361111113</v>
      </c>
      <c r="T2349" s="10">
        <f t="shared" si="221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42420.932152777779</v>
      </c>
      <c r="T2350" s="10">
        <f t="shared" si="221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42227.775787037041</v>
      </c>
      <c r="T2351" s="10">
        <f t="shared" si="221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42738.842245370368</v>
      </c>
      <c r="T2352" s="10">
        <f t="shared" si="221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42124.101145833338</v>
      </c>
      <c r="T2353" s="10">
        <f t="shared" si="221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42161.633703703701</v>
      </c>
      <c r="T2354" s="10">
        <f t="shared" si="221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42115.676180555558</v>
      </c>
      <c r="T2355" s="10">
        <f t="shared" si="221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42014.722916666666</v>
      </c>
      <c r="T2356" s="10">
        <f t="shared" si="221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42126.918240740735</v>
      </c>
      <c r="T2357" s="10">
        <f t="shared" si="221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42160.78361111111</v>
      </c>
      <c r="T2358" s="10">
        <f t="shared" si="221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42294.620115740734</v>
      </c>
      <c r="T2359" s="10">
        <f t="shared" si="221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42035.027083333334</v>
      </c>
      <c r="T2360" s="10">
        <f t="shared" si="221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42219.649583333332</v>
      </c>
      <c r="T2361" s="10">
        <f t="shared" si="221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42407.70694444445</v>
      </c>
      <c r="T2362" s="10">
        <f t="shared" si="221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42490.916666666672</v>
      </c>
      <c r="T2363" s="10">
        <f t="shared" si="221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41984.688310185185</v>
      </c>
      <c r="T2364" s="10">
        <f t="shared" si="221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42367.011574074073</v>
      </c>
      <c r="T2365" s="10">
        <f t="shared" si="221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42303.934675925921</v>
      </c>
      <c r="T2366" s="10">
        <f t="shared" si="221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42386.958333333328</v>
      </c>
      <c r="T2367" s="10">
        <f t="shared" si="221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42298.531631944439</v>
      </c>
      <c r="T2368" s="10">
        <f t="shared" si="221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42485.928425925929</v>
      </c>
      <c r="T2369" s="10">
        <f t="shared" si="221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ROUND(E2370*100/D2370,0)</f>
        <v>0</v>
      </c>
      <c r="P2370" s="6">
        <f t="shared" ref="P2370:P2433" si="223">E2370/L2370</f>
        <v>50</v>
      </c>
      <c r="Q2370" t="str">
        <f t="shared" ref="Q2370:Q2433" si="224">LEFT(N2370,FIND("/",N2370)-1)</f>
        <v>technology</v>
      </c>
      <c r="R2370" t="str">
        <f t="shared" ref="R2370:R2433" si="225">RIGHT(N2370, LEN(N2370)-FIND("/", N2370))</f>
        <v>web</v>
      </c>
      <c r="S2370" s="10">
        <f t="shared" ref="S2370:S2433" si="226">(((I2370/60)/60)/24)+DATE(1970,1,1)</f>
        <v>42108.680150462969</v>
      </c>
      <c r="T2370" s="10">
        <f t="shared" ref="T2370:T2433" si="227">(((J2370/60)/60)/24)+DATE(1970,1,1)</f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0">
        <f t="shared" si="226"/>
        <v>42410.812627314815</v>
      </c>
      <c r="T2371" s="10">
        <f t="shared" si="227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41991.18913194444</v>
      </c>
      <c r="T2372" s="10">
        <f t="shared" si="227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42180.777731481481</v>
      </c>
      <c r="T2373" s="10">
        <f t="shared" si="227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42118.069108796291</v>
      </c>
      <c r="T2374" s="10">
        <f t="shared" si="227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42245.662314814821</v>
      </c>
      <c r="T2375" s="10">
        <f t="shared" si="227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42047.843287037031</v>
      </c>
      <c r="T2376" s="10">
        <f t="shared" si="227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42622.836076388892</v>
      </c>
      <c r="T2377" s="10">
        <f t="shared" si="227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42348.925532407404</v>
      </c>
      <c r="T2378" s="10">
        <f t="shared" si="227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42699.911840277782</v>
      </c>
      <c r="T2379" s="10">
        <f t="shared" si="227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42242.013078703705</v>
      </c>
      <c r="T2380" s="10">
        <f t="shared" si="227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42282.016388888893</v>
      </c>
      <c r="T2381" s="10">
        <f t="shared" si="227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42278.793310185181</v>
      </c>
      <c r="T2382" s="10">
        <f t="shared" si="227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42104.935740740737</v>
      </c>
      <c r="T2383" s="10">
        <f t="shared" si="227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42220.187534722223</v>
      </c>
      <c r="T2384" s="10">
        <f t="shared" si="227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42057.056793981479</v>
      </c>
      <c r="T2385" s="10">
        <f t="shared" si="227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41957.109293981484</v>
      </c>
      <c r="T2386" s="10">
        <f t="shared" si="227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42221.70175925926</v>
      </c>
      <c r="T2387" s="10">
        <f t="shared" si="227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42014.838240740741</v>
      </c>
      <c r="T2388" s="10">
        <f t="shared" si="227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42573.626620370371</v>
      </c>
      <c r="T2389" s="10">
        <f t="shared" si="227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42019.811805555553</v>
      </c>
      <c r="T2390" s="10">
        <f t="shared" si="227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42210.915972222225</v>
      </c>
      <c r="T2391" s="10">
        <f t="shared" si="227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42008.262314814812</v>
      </c>
      <c r="T2392" s="10">
        <f t="shared" si="227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42094.752824074079</v>
      </c>
      <c r="T2393" s="10">
        <f t="shared" si="227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42306.120636574073</v>
      </c>
      <c r="T2394" s="10">
        <f t="shared" si="227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42224.648344907408</v>
      </c>
      <c r="T2395" s="10">
        <f t="shared" si="227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42061.362187499995</v>
      </c>
      <c r="T2396" s="10">
        <f t="shared" si="227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42745.372916666667</v>
      </c>
      <c r="T2397" s="10">
        <f t="shared" si="227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42292.849050925928</v>
      </c>
      <c r="T2398" s="10">
        <f t="shared" si="227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42006.88490740741</v>
      </c>
      <c r="T2399" s="10">
        <f t="shared" si="227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42187.916481481487</v>
      </c>
      <c r="T2400" s="10">
        <f t="shared" si="227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41991.853078703702</v>
      </c>
      <c r="T2401" s="10">
        <f t="shared" si="227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42474.268101851849</v>
      </c>
      <c r="T2402" s="10">
        <f t="shared" si="227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42434.822870370372</v>
      </c>
      <c r="T2403" s="10">
        <f t="shared" si="227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42137.679756944446</v>
      </c>
      <c r="T2404" s="10">
        <f t="shared" si="227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42459.840949074074</v>
      </c>
      <c r="T2405" s="10">
        <f t="shared" si="227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42372.03943287037</v>
      </c>
      <c r="T2406" s="10">
        <f t="shared" si="227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42616.585358796292</v>
      </c>
      <c r="T2407" s="10">
        <f t="shared" si="227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42023.110995370371</v>
      </c>
      <c r="T2408" s="10">
        <f t="shared" si="227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42105.25</v>
      </c>
      <c r="T2409" s="10">
        <f t="shared" si="227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41949.182372685187</v>
      </c>
      <c r="T2410" s="10">
        <f t="shared" si="227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42234.875868055555</v>
      </c>
      <c r="T2411" s="10">
        <f t="shared" si="227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42254.408275462964</v>
      </c>
      <c r="T2412" s="10">
        <f t="shared" si="227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42241.732430555552</v>
      </c>
      <c r="T2413" s="10">
        <f t="shared" si="227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42700.778622685189</v>
      </c>
      <c r="T2414" s="10">
        <f t="shared" si="227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41790.979166666664</v>
      </c>
      <c r="T2415" s="10">
        <f t="shared" si="227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42238.165972222225</v>
      </c>
      <c r="T2416" s="10">
        <f t="shared" si="227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42566.862800925926</v>
      </c>
      <c r="T2417" s="10">
        <f t="shared" si="227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42077.625</v>
      </c>
      <c r="T2418" s="10">
        <f t="shared" si="227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41861.884108796294</v>
      </c>
      <c r="T2419" s="10">
        <f t="shared" si="227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42087.815324074079</v>
      </c>
      <c r="T2420" s="10">
        <f t="shared" si="227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42053.738298611104</v>
      </c>
      <c r="T2421" s="10">
        <f t="shared" si="227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41953.070543981477</v>
      </c>
      <c r="T2422" s="10">
        <f t="shared" si="227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42056.687453703707</v>
      </c>
      <c r="T2423" s="10">
        <f t="shared" si="227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42074.683287037042</v>
      </c>
      <c r="T2424" s="10">
        <f t="shared" si="227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42004.704745370371</v>
      </c>
      <c r="T2425" s="10">
        <f t="shared" si="227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41939.892453703702</v>
      </c>
      <c r="T2426" s="10">
        <f t="shared" si="227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42517.919444444444</v>
      </c>
      <c r="T2427" s="10">
        <f t="shared" si="227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42224.170046296291</v>
      </c>
      <c r="T2428" s="10">
        <f t="shared" si="227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42452.277002314819</v>
      </c>
      <c r="T2429" s="10">
        <f t="shared" si="227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42075.742488425924</v>
      </c>
      <c r="T2430" s="10">
        <f t="shared" si="227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42771.697222222225</v>
      </c>
      <c r="T2431" s="10">
        <f t="shared" si="227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42412.130833333329</v>
      </c>
      <c r="T2432" s="10">
        <f t="shared" si="227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42549.099687499998</v>
      </c>
      <c r="T2433" s="10">
        <f t="shared" si="227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ROUND(E2434*100/D2434,0)</f>
        <v>0</v>
      </c>
      <c r="P2434" s="6">
        <f t="shared" ref="P2434:P2497" si="229">E2434/L2434</f>
        <v>1</v>
      </c>
      <c r="Q2434" t="str">
        <f t="shared" ref="Q2434:Q2497" si="230">LEFT(N2434,FIND("/",N2434)-1)</f>
        <v>food</v>
      </c>
      <c r="R2434" t="str">
        <f t="shared" ref="R2434:R2497" si="231">RIGHT(N2434, LEN(N2434)-FIND("/", N2434))</f>
        <v>food trucks</v>
      </c>
      <c r="S2434" s="10">
        <f t="shared" ref="S2434:S2497" si="232">(((I2434/60)/60)/24)+DATE(1970,1,1)</f>
        <v>42071.218715277777</v>
      </c>
      <c r="T2434" s="10">
        <f t="shared" ref="T2434:T2497" si="233">(((J2434/60)/60)/24)+DATE(1970,1,1)</f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0">
        <f t="shared" si="232"/>
        <v>42427.89980324074</v>
      </c>
      <c r="T2435" s="10">
        <f t="shared" si="233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42220.18604166666</v>
      </c>
      <c r="T2436" s="10">
        <f t="shared" si="233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42282.277615740735</v>
      </c>
      <c r="T2437" s="10">
        <f t="shared" si="233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42398.615393518514</v>
      </c>
      <c r="T2438" s="10">
        <f t="shared" si="233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42080.75</v>
      </c>
      <c r="T2439" s="10">
        <f t="shared" si="233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42345.956736111111</v>
      </c>
      <c r="T2440" s="10">
        <f t="shared" si="233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42295.818622685183</v>
      </c>
      <c r="T2441" s="10">
        <f t="shared" si="233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42413.899456018517</v>
      </c>
      <c r="T2442" s="10">
        <f t="shared" si="233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42208.207638888889</v>
      </c>
      <c r="T2443" s="10">
        <f t="shared" si="233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42082.625324074077</v>
      </c>
      <c r="T2444" s="10">
        <f t="shared" si="233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41866.625254629631</v>
      </c>
      <c r="T2445" s="10">
        <f t="shared" si="233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42515.754525462966</v>
      </c>
      <c r="T2446" s="10">
        <f t="shared" si="233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42273.190057870372</v>
      </c>
      <c r="T2447" s="10">
        <f t="shared" si="233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42700.64434027778</v>
      </c>
      <c r="T2448" s="10">
        <f t="shared" si="233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42686.166666666672</v>
      </c>
      <c r="T2449" s="10">
        <f t="shared" si="233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42613.233333333337</v>
      </c>
      <c r="T2450" s="10">
        <f t="shared" si="233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41973.184201388889</v>
      </c>
      <c r="T2451" s="10">
        <f t="shared" si="233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41940.132638888892</v>
      </c>
      <c r="T2452" s="10">
        <f t="shared" si="233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42799.908449074079</v>
      </c>
      <c r="T2453" s="10">
        <f t="shared" si="233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42367.958333333328</v>
      </c>
      <c r="T2454" s="10">
        <f t="shared" si="233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42768.692233796297</v>
      </c>
      <c r="T2455" s="10">
        <f t="shared" si="233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42805.201481481476</v>
      </c>
      <c r="T2456" s="10">
        <f t="shared" si="233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42480.781828703708</v>
      </c>
      <c r="T2457" s="10">
        <f t="shared" si="233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42791.961099537039</v>
      </c>
      <c r="T2458" s="10">
        <f t="shared" si="233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42453.560833333337</v>
      </c>
      <c r="T2459" s="10">
        <f t="shared" si="233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42530.791666666672</v>
      </c>
      <c r="T2460" s="10">
        <f t="shared" si="233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42452.595891203702</v>
      </c>
      <c r="T2461" s="10">
        <f t="shared" si="233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42738.178472222222</v>
      </c>
      <c r="T2462" s="10">
        <f t="shared" si="233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40817.125</v>
      </c>
      <c r="T2463" s="10">
        <f t="shared" si="233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41109.186296296299</v>
      </c>
      <c r="T2464" s="10">
        <f t="shared" si="233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41380.791666666664</v>
      </c>
      <c r="T2465" s="10">
        <f t="shared" si="233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42277.811805555553</v>
      </c>
      <c r="T2466" s="10">
        <f t="shared" si="233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41175.719305555554</v>
      </c>
      <c r="T2467" s="10">
        <f t="shared" si="233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41403.102465277778</v>
      </c>
      <c r="T2468" s="10">
        <f t="shared" si="233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41039.708333333336</v>
      </c>
      <c r="T2469" s="10">
        <f t="shared" si="233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41210.208333333336</v>
      </c>
      <c r="T2470" s="10">
        <f t="shared" si="233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40582.429733796293</v>
      </c>
      <c r="T2471" s="10">
        <f t="shared" si="233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41053.07471064815</v>
      </c>
      <c r="T2472" s="10">
        <f t="shared" si="233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40933.992962962962</v>
      </c>
      <c r="T2473" s="10">
        <f t="shared" si="233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40425.043749999997</v>
      </c>
      <c r="T2474" s="10">
        <f t="shared" si="233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41223.790150462963</v>
      </c>
      <c r="T2475" s="10">
        <f t="shared" si="233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40462.011296296296</v>
      </c>
      <c r="T2476" s="10">
        <f t="shared" si="233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40369.916666666664</v>
      </c>
      <c r="T2477" s="10">
        <f t="shared" si="233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41946.370023148149</v>
      </c>
      <c r="T2478" s="10">
        <f t="shared" si="233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41133.691493055558</v>
      </c>
      <c r="T2479" s="10">
        <f t="shared" si="233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41287.950381944444</v>
      </c>
      <c r="T2480" s="10">
        <f t="shared" si="233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41118.083333333336</v>
      </c>
      <c r="T2481" s="10">
        <f t="shared" si="233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42287.936157407406</v>
      </c>
      <c r="T2482" s="10">
        <f t="shared" si="233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41029.645925925928</v>
      </c>
      <c r="T2483" s="10">
        <f t="shared" si="233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40756.782210648147</v>
      </c>
      <c r="T2484" s="10">
        <f t="shared" si="233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41030.708368055559</v>
      </c>
      <c r="T2485" s="10">
        <f t="shared" si="233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40801.916701388887</v>
      </c>
      <c r="T2486" s="10">
        <f t="shared" si="233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40828.998599537037</v>
      </c>
      <c r="T2487" s="10">
        <f t="shared" si="233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41021.708055555559</v>
      </c>
      <c r="T2488" s="10">
        <f t="shared" si="233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41056.083298611113</v>
      </c>
      <c r="T2489" s="10">
        <f t="shared" si="233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40863.674861111111</v>
      </c>
      <c r="T2490" s="10">
        <f t="shared" si="233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41403.690266203703</v>
      </c>
      <c r="T2491" s="10">
        <f t="shared" si="233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41083.227731481478</v>
      </c>
      <c r="T2492" s="10">
        <f t="shared" si="233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40559.07708333333</v>
      </c>
      <c r="T2493" s="10">
        <f t="shared" si="233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41076.415972222225</v>
      </c>
      <c r="T2494" s="10">
        <f t="shared" si="233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41393.168287037035</v>
      </c>
      <c r="T2495" s="10">
        <f t="shared" si="233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41052.645185185182</v>
      </c>
      <c r="T2496" s="10">
        <f t="shared" si="233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41066.946469907409</v>
      </c>
      <c r="T2497" s="10">
        <f t="shared" si="233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ROUND(E2498*100/D2498,0)</f>
        <v>100</v>
      </c>
      <c r="P2498" s="6">
        <f t="shared" ref="P2498:P2561" si="235">E2498/L2498</f>
        <v>600</v>
      </c>
      <c r="Q2498" t="str">
        <f t="shared" ref="Q2498:Q2561" si="236">LEFT(N2498,FIND("/",N2498)-1)</f>
        <v>music</v>
      </c>
      <c r="R2498" t="str">
        <f t="shared" ref="R2498:R2561" si="237">RIGHT(N2498, LEN(N2498)-FIND("/", N2498))</f>
        <v>indie rock</v>
      </c>
      <c r="S2498" s="10">
        <f t="shared" ref="S2498:S2561" si="238">(((I2498/60)/60)/24)+DATE(1970,1,1)</f>
        <v>41362.954768518517</v>
      </c>
      <c r="T2498" s="10">
        <f t="shared" ref="T2498:T2561" si="239">(((J2498/60)/60)/24)+DATE(1970,1,1)</f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113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si="238"/>
        <v>40760.878912037035</v>
      </c>
      <c r="T2499" s="10">
        <f t="shared" si="239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42031.967442129629</v>
      </c>
      <c r="T2500" s="10">
        <f t="shared" si="23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41274.75</v>
      </c>
      <c r="T2501" s="10">
        <f t="shared" si="23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41083.772858796299</v>
      </c>
      <c r="T2502" s="10">
        <f t="shared" si="23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42274.776666666665</v>
      </c>
      <c r="T2503" s="10">
        <f t="shared" si="23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41903.825439814813</v>
      </c>
      <c r="T2504" s="10">
        <f t="shared" si="23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42528.879166666666</v>
      </c>
      <c r="T2505" s="10">
        <f t="shared" si="23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41958.057106481487</v>
      </c>
      <c r="T2506" s="10">
        <f t="shared" si="23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42077.014074074075</v>
      </c>
      <c r="T2507" s="10">
        <f t="shared" si="23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42280.875</v>
      </c>
      <c r="T2508" s="10">
        <f t="shared" si="23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42135.072962962964</v>
      </c>
      <c r="T2509" s="10">
        <f t="shared" si="23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41865.951782407406</v>
      </c>
      <c r="T2510" s="10">
        <f t="shared" si="23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42114.767928240741</v>
      </c>
      <c r="T2511" s="10">
        <f t="shared" si="23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42138.997361111105</v>
      </c>
      <c r="T2512" s="10">
        <f t="shared" si="23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42401.446909722217</v>
      </c>
      <c r="T2513" s="10">
        <f t="shared" si="23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41986.876863425925</v>
      </c>
      <c r="T2514" s="10">
        <f t="shared" si="23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42792.00681712963</v>
      </c>
      <c r="T2515" s="10">
        <f t="shared" si="23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41871.389780092592</v>
      </c>
      <c r="T2516" s="10">
        <f t="shared" si="23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42057.839733796296</v>
      </c>
      <c r="T2517" s="10">
        <f t="shared" si="23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41972.6950462963</v>
      </c>
      <c r="T2518" s="10">
        <f t="shared" si="23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42082.760763888888</v>
      </c>
      <c r="T2519" s="10">
        <f t="shared" si="23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41956.722546296296</v>
      </c>
      <c r="T2520" s="10">
        <f t="shared" si="23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41839.155138888891</v>
      </c>
      <c r="T2521" s="10">
        <f t="shared" si="23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42658.806249999994</v>
      </c>
      <c r="T2522" s="10">
        <f t="shared" si="23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42290.967835648145</v>
      </c>
      <c r="T2523" s="10">
        <f t="shared" si="23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42482.619444444441</v>
      </c>
      <c r="T2524" s="10">
        <f t="shared" si="23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41961.017268518524</v>
      </c>
      <c r="T2525" s="10">
        <f t="shared" si="23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41994.1875</v>
      </c>
      <c r="T2526" s="10">
        <f t="shared" si="23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41088.844571759262</v>
      </c>
      <c r="T2527" s="10">
        <f t="shared" si="23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41981.207638888889</v>
      </c>
      <c r="T2528" s="10">
        <f t="shared" si="23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41565.165972222225</v>
      </c>
      <c r="T2529" s="10">
        <f t="shared" si="23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42236.458333333328</v>
      </c>
      <c r="T2530" s="10">
        <f t="shared" si="23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40993.0390625</v>
      </c>
      <c r="T2531" s="10">
        <f t="shared" si="23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42114.201388888891</v>
      </c>
      <c r="T2532" s="10">
        <f t="shared" si="23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42231.165972222225</v>
      </c>
      <c r="T2533" s="10">
        <f t="shared" si="23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41137.849143518521</v>
      </c>
      <c r="T2534" s="10">
        <f t="shared" si="23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41334.750787037039</v>
      </c>
      <c r="T2535" s="10">
        <f t="shared" si="23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40179.25</v>
      </c>
      <c r="T2536" s="10">
        <f t="shared" si="23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41974.832696759258</v>
      </c>
      <c r="T2537" s="10">
        <f t="shared" si="23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41485.106087962966</v>
      </c>
      <c r="T2538" s="10">
        <f t="shared" si="23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40756.648784722223</v>
      </c>
      <c r="T2539" s="10">
        <f t="shared" si="23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41329.207638888889</v>
      </c>
      <c r="T2540" s="10">
        <f t="shared" si="23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42037.902222222227</v>
      </c>
      <c r="T2541" s="10">
        <f t="shared" si="23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40845.675011574072</v>
      </c>
      <c r="T2542" s="10">
        <f t="shared" si="23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41543.449282407404</v>
      </c>
      <c r="T2543" s="10">
        <f t="shared" si="23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41548.165972222225</v>
      </c>
      <c r="T2544" s="10">
        <f t="shared" si="23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40545.125</v>
      </c>
      <c r="T2545" s="10">
        <f t="shared" si="23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41098.520474537036</v>
      </c>
      <c r="T2546" s="10">
        <f t="shared" si="23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42062.020833333328</v>
      </c>
      <c r="T2547" s="10">
        <f t="shared" si="23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41552.208333333336</v>
      </c>
      <c r="T2548" s="10">
        <f t="shared" si="23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41003.731516203705</v>
      </c>
      <c r="T2549" s="10">
        <f t="shared" si="23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42643.185416666667</v>
      </c>
      <c r="T2550" s="10">
        <f t="shared" si="23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41425.708333333336</v>
      </c>
      <c r="T2551" s="10">
        <f t="shared" si="23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42285.165972222225</v>
      </c>
      <c r="T2552" s="10">
        <f t="shared" si="23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40989.866666666669</v>
      </c>
      <c r="T2553" s="10">
        <f t="shared" si="23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42799.809965277775</v>
      </c>
      <c r="T2554" s="10">
        <f t="shared" si="23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41173.199155092596</v>
      </c>
      <c r="T2555" s="10">
        <f t="shared" si="23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42156.165972222225</v>
      </c>
      <c r="T2556" s="10">
        <f t="shared" si="23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41057.655011574076</v>
      </c>
      <c r="T2557" s="10">
        <f t="shared" si="23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41267.991400462961</v>
      </c>
      <c r="T2558" s="10">
        <f t="shared" si="23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41774.745208333334</v>
      </c>
      <c r="T2559" s="10">
        <f t="shared" si="23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42125.582638888889</v>
      </c>
      <c r="T2560" s="10">
        <f t="shared" si="23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40862.817361111112</v>
      </c>
      <c r="T2561" s="10">
        <f t="shared" si="23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ROUND(E2562*100/D2562,0)</f>
        <v>100</v>
      </c>
      <c r="P2562" s="6">
        <f t="shared" ref="P2562:P2625" si="241">E2562/L2562</f>
        <v>143</v>
      </c>
      <c r="Q2562" t="str">
        <f t="shared" ref="Q2562:Q2625" si="242">LEFT(N2562,FIND("/",N2562)-1)</f>
        <v>music</v>
      </c>
      <c r="R2562" t="str">
        <f t="shared" ref="R2562:R2625" si="243">RIGHT(N2562, LEN(N2562)-FIND("/", N2562))</f>
        <v>classical music</v>
      </c>
      <c r="S2562" s="10">
        <f t="shared" ref="S2562:S2625" si="244">(((I2562/60)/60)/24)+DATE(1970,1,1)</f>
        <v>42069.951087962967</v>
      </c>
      <c r="T2562" s="10">
        <f t="shared" ref="T2562:T2625" si="245">(((J2562/60)/60)/24)+DATE(1970,1,1)</f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0">
        <f t="shared" si="244"/>
        <v>42290.528807870374</v>
      </c>
      <c r="T2563" s="10">
        <f t="shared" si="245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42654.524756944447</v>
      </c>
      <c r="T2564" s="10">
        <f t="shared" si="245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42215.139479166668</v>
      </c>
      <c r="T2565" s="10">
        <f t="shared" si="245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41852.040497685186</v>
      </c>
      <c r="T2566" s="10">
        <f t="shared" si="245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42499.868055555555</v>
      </c>
      <c r="T2567" s="10">
        <f t="shared" si="245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41872.980879629627</v>
      </c>
      <c r="T2568" s="10">
        <f t="shared" si="245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42117.878912037035</v>
      </c>
      <c r="T2569" s="10">
        <f t="shared" si="245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42614.666597222225</v>
      </c>
      <c r="T2570" s="10">
        <f t="shared" si="245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42264.105462962965</v>
      </c>
      <c r="T2571" s="10">
        <f t="shared" si="245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42774.903182870374</v>
      </c>
      <c r="T2572" s="10">
        <f t="shared" si="245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42509.341678240744</v>
      </c>
      <c r="T2573" s="10">
        <f t="shared" si="245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42107.119409722218</v>
      </c>
      <c r="T2574" s="10">
        <f t="shared" si="245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41874.592002314814</v>
      </c>
      <c r="T2575" s="10">
        <f t="shared" si="245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42508.825752314813</v>
      </c>
      <c r="T2576" s="10">
        <f t="shared" si="245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42016.108726851846</v>
      </c>
      <c r="T2577" s="10">
        <f t="shared" si="245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42104.968136574069</v>
      </c>
      <c r="T2578" s="10">
        <f t="shared" si="245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41855.820567129631</v>
      </c>
      <c r="T2579" s="10">
        <f t="shared" si="245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42286.708333333328</v>
      </c>
      <c r="T2580" s="10">
        <f t="shared" si="245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41897.829895833333</v>
      </c>
      <c r="T2581" s="10">
        <f t="shared" si="245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42140.125</v>
      </c>
      <c r="T2582" s="10">
        <f t="shared" si="245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42324.670115740737</v>
      </c>
      <c r="T2583" s="10">
        <f t="shared" si="245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42672.988819444443</v>
      </c>
      <c r="T2584" s="10">
        <f t="shared" si="245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42079.727777777778</v>
      </c>
      <c r="T2585" s="10">
        <f t="shared" si="245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42170.173252314817</v>
      </c>
      <c r="T2586" s="10">
        <f t="shared" si="245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41825.963333333333</v>
      </c>
      <c r="T2587" s="10">
        <f t="shared" si="245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42363.330277777779</v>
      </c>
      <c r="T2588" s="10">
        <f t="shared" si="245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42368.675381944442</v>
      </c>
      <c r="T2589" s="10">
        <f t="shared" si="245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42094.551388888889</v>
      </c>
      <c r="T2590" s="10">
        <f t="shared" si="245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42452.494525462964</v>
      </c>
      <c r="T2591" s="10">
        <f t="shared" si="245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42395.589085648149</v>
      </c>
      <c r="T2592" s="10">
        <f t="shared" si="245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42442.864861111113</v>
      </c>
      <c r="T2593" s="10">
        <f t="shared" si="245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41917.801168981481</v>
      </c>
      <c r="T2594" s="10">
        <f t="shared" si="245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42119.84520833334</v>
      </c>
      <c r="T2595" s="10">
        <f t="shared" si="245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41858.967916666668</v>
      </c>
      <c r="T2596" s="10">
        <f t="shared" si="245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42790.244212962964</v>
      </c>
      <c r="T2597" s="10">
        <f t="shared" si="245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41858.664456018516</v>
      </c>
      <c r="T2598" s="10">
        <f t="shared" si="245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42540.341631944444</v>
      </c>
      <c r="T2599" s="10">
        <f t="shared" si="245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42270.840289351851</v>
      </c>
      <c r="T2600" s="10">
        <f t="shared" si="245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41854.754016203704</v>
      </c>
      <c r="T2601" s="10">
        <f t="shared" si="245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42454.858796296292</v>
      </c>
      <c r="T2602" s="10">
        <f t="shared" si="245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41165.165972222225</v>
      </c>
      <c r="T2603" s="10">
        <f t="shared" si="245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41955.888888888891</v>
      </c>
      <c r="T2604" s="10">
        <f t="shared" si="245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41631.912662037037</v>
      </c>
      <c r="T2605" s="10">
        <f t="shared" si="245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41028.051192129627</v>
      </c>
      <c r="T2606" s="10">
        <f t="shared" si="245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42538.541550925926</v>
      </c>
      <c r="T2607" s="10">
        <f t="shared" si="245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41758.712754629632</v>
      </c>
      <c r="T2608" s="10">
        <f t="shared" si="245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42228.083333333328</v>
      </c>
      <c r="T2609" s="10">
        <f t="shared" si="245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42809</v>
      </c>
      <c r="T2610" s="10">
        <f t="shared" si="245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41105.237858796296</v>
      </c>
      <c r="T2611" s="10">
        <f t="shared" si="245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42604.290972222225</v>
      </c>
      <c r="T2612" s="10">
        <f t="shared" si="245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42737.957638888889</v>
      </c>
      <c r="T2613" s="10">
        <f t="shared" si="245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42013.143171296295</v>
      </c>
      <c r="T2614" s="10">
        <f t="shared" si="245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41173.81821759259</v>
      </c>
      <c r="T2615" s="10">
        <f t="shared" si="245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41759.208333333336</v>
      </c>
      <c r="T2616" s="10">
        <f t="shared" si="245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42490.5</v>
      </c>
      <c r="T2617" s="10">
        <f t="shared" si="245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42241.99454861111</v>
      </c>
      <c r="T2618" s="10">
        <f t="shared" si="245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41932.874432870369</v>
      </c>
      <c r="T2619" s="10">
        <f t="shared" si="245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42339.834039351852</v>
      </c>
      <c r="T2620" s="10">
        <f t="shared" si="245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42300.458333333328</v>
      </c>
      <c r="T2621" s="10">
        <f t="shared" si="245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42288.041666666672</v>
      </c>
      <c r="T2622" s="10">
        <f t="shared" si="245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42145.74754629629</v>
      </c>
      <c r="T2623" s="10">
        <f t="shared" si="245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42734.74324074074</v>
      </c>
      <c r="T2624" s="10">
        <f t="shared" si="245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42706.256550925929</v>
      </c>
      <c r="T2625" s="10">
        <f t="shared" si="245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ROUND(E2626*100/D2626,0)</f>
        <v>1379</v>
      </c>
      <c r="P2626" s="6">
        <f t="shared" ref="P2626:P2689" si="247">E2626/L2626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 LEN(N2626)-FIND("/", N2626))</f>
        <v>space exploration</v>
      </c>
      <c r="S2626" s="10">
        <f t="shared" ref="S2626:S2689" si="250">(((I2626/60)/60)/24)+DATE(1970,1,1)</f>
        <v>41165.42155092593</v>
      </c>
      <c r="T2626" s="10">
        <f t="shared" ref="T2626:T2689" si="251">(((J2626/60)/60)/24)+DATE(1970,1,1)</f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si="250"/>
        <v>42683.851944444439</v>
      </c>
      <c r="T2627" s="10">
        <f t="shared" si="251"/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42158.628113425926</v>
      </c>
      <c r="T2628" s="10">
        <f t="shared" si="251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42334.871076388896</v>
      </c>
      <c r="T2629" s="10">
        <f t="shared" si="251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41973.966053240743</v>
      </c>
      <c r="T2630" s="10">
        <f t="shared" si="251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42138.538449074069</v>
      </c>
      <c r="T2631" s="10">
        <f t="shared" si="251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42551.416666666672</v>
      </c>
      <c r="T2632" s="10">
        <f t="shared" si="251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42246.169293981482</v>
      </c>
      <c r="T2633" s="10">
        <f t="shared" si="251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42519.061793981484</v>
      </c>
      <c r="T2634" s="10">
        <f t="shared" si="251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41697.958333333336</v>
      </c>
      <c r="T2635" s="10">
        <f t="shared" si="251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42642.656493055561</v>
      </c>
      <c r="T2636" s="10">
        <f t="shared" si="251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42072.909270833334</v>
      </c>
      <c r="T2637" s="10">
        <f t="shared" si="251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42659.041666666672</v>
      </c>
      <c r="T2638" s="10">
        <f t="shared" si="251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42655.549479166672</v>
      </c>
      <c r="T2639" s="10">
        <f t="shared" si="251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42019.913136574076</v>
      </c>
      <c r="T2640" s="10">
        <f t="shared" si="251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42054.86513888889</v>
      </c>
      <c r="T2641" s="10">
        <f t="shared" si="251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42163.160578703704</v>
      </c>
      <c r="T2642" s="10">
        <f t="shared" si="251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41897.839583333334</v>
      </c>
      <c r="T2643" s="10">
        <f t="shared" si="251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42566.289583333331</v>
      </c>
      <c r="T2644" s="10">
        <f t="shared" si="251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42725.332638888889</v>
      </c>
      <c r="T2645" s="10">
        <f t="shared" si="251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42804.792071759264</v>
      </c>
      <c r="T2646" s="10">
        <f t="shared" si="251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41951.884293981479</v>
      </c>
      <c r="T2647" s="10">
        <f t="shared" si="251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42256.313298611116</v>
      </c>
      <c r="T2648" s="10">
        <f t="shared" si="251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42230.261793981481</v>
      </c>
      <c r="T2649" s="10">
        <f t="shared" si="251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42438.714814814812</v>
      </c>
      <c r="T2650" s="10">
        <f t="shared" si="251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42401.99700231482</v>
      </c>
      <c r="T2651" s="10">
        <f t="shared" si="251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42725.624340277776</v>
      </c>
      <c r="T2652" s="10">
        <f t="shared" si="251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42355.805659722217</v>
      </c>
      <c r="T2653" s="10">
        <f t="shared" si="251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41983.158854166672</v>
      </c>
      <c r="T2654" s="10">
        <f t="shared" si="251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41803.166666666664</v>
      </c>
      <c r="T2655" s="10">
        <f t="shared" si="251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42115.559328703705</v>
      </c>
      <c r="T2656" s="10">
        <f t="shared" si="251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42409.833333333328</v>
      </c>
      <c r="T2657" s="10">
        <f t="shared" si="251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42806.791666666672</v>
      </c>
      <c r="T2658" s="10">
        <f t="shared" si="251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42585.0625</v>
      </c>
      <c r="T2659" s="10">
        <f t="shared" si="251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42581.884189814817</v>
      </c>
      <c r="T2660" s="10">
        <f t="shared" si="251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42112.069560185191</v>
      </c>
      <c r="T2661" s="10">
        <f t="shared" si="251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42332.754837962959</v>
      </c>
      <c r="T2662" s="10">
        <f t="shared" si="251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41572.958449074074</v>
      </c>
      <c r="T2663" s="10">
        <f t="shared" si="251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42237.746678240743</v>
      </c>
      <c r="T2664" s="10">
        <f t="shared" si="251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42251.625</v>
      </c>
      <c r="T2665" s="10">
        <f t="shared" si="251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42347.290972222225</v>
      </c>
      <c r="T2666" s="10">
        <f t="shared" si="251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42128.895532407405</v>
      </c>
      <c r="T2667" s="10">
        <f t="shared" si="251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42272.875</v>
      </c>
      <c r="T2668" s="10">
        <f t="shared" si="251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42410.926111111112</v>
      </c>
      <c r="T2669" s="10">
        <f t="shared" si="251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42317.60555555555</v>
      </c>
      <c r="T2670" s="10">
        <f t="shared" si="251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42379.035833333335</v>
      </c>
      <c r="T2671" s="10">
        <f t="shared" si="251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41849.020601851851</v>
      </c>
      <c r="T2672" s="10">
        <f t="shared" si="251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41992.818055555559</v>
      </c>
      <c r="T2673" s="10">
        <f t="shared" si="251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42366.25</v>
      </c>
      <c r="T2674" s="10">
        <f t="shared" si="251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41941.947916666664</v>
      </c>
      <c r="T2675" s="10">
        <f t="shared" si="251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42556.207638888889</v>
      </c>
      <c r="T2676" s="10">
        <f t="shared" si="251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41953.899178240739</v>
      </c>
      <c r="T2677" s="10">
        <f t="shared" si="251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42512.624699074076</v>
      </c>
      <c r="T2678" s="10">
        <f t="shared" si="251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41823.029432870368</v>
      </c>
      <c r="T2679" s="10">
        <f t="shared" si="251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42271.798206018517</v>
      </c>
      <c r="T2680" s="10">
        <f t="shared" si="251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42063.001087962963</v>
      </c>
      <c r="T2681" s="10">
        <f t="shared" si="251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42466.170034722221</v>
      </c>
      <c r="T2682" s="10">
        <f t="shared" si="251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41830.895254629628</v>
      </c>
      <c r="T2683" s="10">
        <f t="shared" si="251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41965.249305555553</v>
      </c>
      <c r="T2684" s="10">
        <f t="shared" si="251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42064.75509259259</v>
      </c>
      <c r="T2685" s="10">
        <f t="shared" si="251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41860.914641203701</v>
      </c>
      <c r="T2686" s="10">
        <f t="shared" si="251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42121.654282407413</v>
      </c>
      <c r="T2687" s="10">
        <f t="shared" si="251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41912.974803240737</v>
      </c>
      <c r="T2688" s="10">
        <f t="shared" si="251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42184.64025462963</v>
      </c>
      <c r="T2689" s="10">
        <f t="shared" si="251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ROUND(E2690*100/D2690,0)</f>
        <v>0</v>
      </c>
      <c r="P2690" s="6">
        <f t="shared" ref="P2690:P2753" si="253">E2690/L2690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 LEN(N2690)-FIND("/", N2690))</f>
        <v>food trucks</v>
      </c>
      <c r="S2690" s="10">
        <f t="shared" ref="S2690:S2753" si="256">(((I2690/60)/60)/24)+DATE(1970,1,1)</f>
        <v>42059.125</v>
      </c>
      <c r="T2690" s="10">
        <f t="shared" ref="T2690:T2753" si="257">(((J2690/60)/60)/24)+DATE(1970,1,1)</f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si="256"/>
        <v>42581.961689814809</v>
      </c>
      <c r="T2691" s="10">
        <f t="shared" si="257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42158.105046296296</v>
      </c>
      <c r="T2692" s="10">
        <f t="shared" si="257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42134.724039351851</v>
      </c>
      <c r="T2693" s="10">
        <f t="shared" si="257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42088.292361111111</v>
      </c>
      <c r="T2694" s="10">
        <f t="shared" si="257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41864.138495370367</v>
      </c>
      <c r="T2695" s="10">
        <f t="shared" si="257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41908.140497685185</v>
      </c>
      <c r="T2696" s="10">
        <f t="shared" si="257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42108.14025462963</v>
      </c>
      <c r="T2697" s="10">
        <f t="shared" si="257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41998.844444444447</v>
      </c>
      <c r="T2698" s="10">
        <f t="shared" si="257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42218.916666666672</v>
      </c>
      <c r="T2699" s="10">
        <f t="shared" si="257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41817.898240740738</v>
      </c>
      <c r="T2700" s="10">
        <f t="shared" si="257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41859.896562499998</v>
      </c>
      <c r="T2701" s="10">
        <f t="shared" si="257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41900.87467592593</v>
      </c>
      <c r="T2702" s="10">
        <f t="shared" si="257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42832.733032407406</v>
      </c>
      <c r="T2703" s="10">
        <f t="shared" si="257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42830.760150462964</v>
      </c>
      <c r="T2704" s="10">
        <f t="shared" si="257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42816.648495370369</v>
      </c>
      <c r="T2705" s="10">
        <f t="shared" si="257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42830.820763888885</v>
      </c>
      <c r="T2706" s="10">
        <f t="shared" si="257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42818.874513888892</v>
      </c>
      <c r="T2707" s="10">
        <f t="shared" si="257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41928.290972222225</v>
      </c>
      <c r="T2708" s="10">
        <f t="shared" si="257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41421.290972222225</v>
      </c>
      <c r="T2709" s="10">
        <f t="shared" si="257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42572.698217592595</v>
      </c>
      <c r="T2710" s="10">
        <f t="shared" si="257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42647.165972222225</v>
      </c>
      <c r="T2711" s="10">
        <f t="shared" si="257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41860.083333333336</v>
      </c>
      <c r="T2712" s="10">
        <f t="shared" si="257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41810.917361111111</v>
      </c>
      <c r="T2713" s="10">
        <f t="shared" si="257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41468.75</v>
      </c>
      <c r="T2714" s="10">
        <f t="shared" si="257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42362.653749999998</v>
      </c>
      <c r="T2715" s="10">
        <f t="shared" si="257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42657.958333333328</v>
      </c>
      <c r="T2716" s="10">
        <f t="shared" si="257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42421.398472222223</v>
      </c>
      <c r="T2717" s="10">
        <f t="shared" si="257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42285.333252314813</v>
      </c>
      <c r="T2718" s="10">
        <f t="shared" si="257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41979.956585648149</v>
      </c>
      <c r="T2719" s="10">
        <f t="shared" si="257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42493.958333333328</v>
      </c>
      <c r="T2720" s="10">
        <f t="shared" si="257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42477.989513888882</v>
      </c>
      <c r="T2721" s="10">
        <f t="shared" si="257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42685.507557870369</v>
      </c>
      <c r="T2722" s="10">
        <f t="shared" si="257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41523.791666666664</v>
      </c>
      <c r="T2723" s="10">
        <f t="shared" si="257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42764.857094907406</v>
      </c>
      <c r="T2724" s="10">
        <f t="shared" si="257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42004.880648148144</v>
      </c>
      <c r="T2725" s="10">
        <f t="shared" si="257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42231.32707175926</v>
      </c>
      <c r="T2726" s="10">
        <f t="shared" si="257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42795.744618055556</v>
      </c>
      <c r="T2727" s="10">
        <f t="shared" si="257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42482.579988425925</v>
      </c>
      <c r="T2728" s="10">
        <f t="shared" si="257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42223.676655092597</v>
      </c>
      <c r="T2729" s="10">
        <f t="shared" si="257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42368.59993055556</v>
      </c>
      <c r="T2730" s="10">
        <f t="shared" si="257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42125.240706018521</v>
      </c>
      <c r="T2731" s="10">
        <f t="shared" si="257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41386.541377314818</v>
      </c>
      <c r="T2732" s="10">
        <f t="shared" si="257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41930.166666666664</v>
      </c>
      <c r="T2733" s="10">
        <f t="shared" si="257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41422</v>
      </c>
      <c r="T2734" s="10">
        <f t="shared" si="257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42104.231180555551</v>
      </c>
      <c r="T2735" s="10">
        <f t="shared" si="257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42656.915972222225</v>
      </c>
      <c r="T2736" s="10">
        <f t="shared" si="257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41346.833333333336</v>
      </c>
      <c r="T2737" s="10">
        <f t="shared" si="257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41752.666354166664</v>
      </c>
      <c r="T2738" s="10">
        <f t="shared" si="257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41654.791666666664</v>
      </c>
      <c r="T2739" s="10">
        <f t="shared" si="257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42680.143564814818</v>
      </c>
      <c r="T2740" s="10">
        <f t="shared" si="257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41764.887928240743</v>
      </c>
      <c r="T2741" s="10">
        <f t="shared" si="257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42074.99018518519</v>
      </c>
      <c r="T2742" s="10">
        <f t="shared" si="257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41932.088194444441</v>
      </c>
      <c r="T2743" s="10">
        <f t="shared" si="257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41044.719756944447</v>
      </c>
      <c r="T2744" s="10">
        <f t="shared" si="257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42662.328784722224</v>
      </c>
      <c r="T2745" s="10">
        <f t="shared" si="257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40968.062476851854</v>
      </c>
      <c r="T2746" s="10">
        <f t="shared" si="257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41104.988055555557</v>
      </c>
      <c r="T2747" s="10">
        <f t="shared" si="257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41880.781377314815</v>
      </c>
      <c r="T2748" s="10">
        <f t="shared" si="257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41076.131944444445</v>
      </c>
      <c r="T2749" s="10">
        <f t="shared" si="257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42615.7106712963</v>
      </c>
      <c r="T2750" s="10">
        <f t="shared" si="257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42098.757372685184</v>
      </c>
      <c r="T2751" s="10">
        <f t="shared" si="257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41090.833333333336</v>
      </c>
      <c r="T2752" s="10">
        <f t="shared" si="257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41807.887060185189</v>
      </c>
      <c r="T2753" s="10">
        <f t="shared" si="257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ROUND(E2754*100/D2754,0)</f>
        <v>11</v>
      </c>
      <c r="P2754" s="6">
        <f t="shared" ref="P2754:P2817" si="259">E2754/L2754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 LEN(N2754)-FIND("/", N2754))</f>
        <v>children's books</v>
      </c>
      <c r="S2754" s="10">
        <f t="shared" ref="S2754:S2817" si="262">(((I2754/60)/60)/24)+DATE(1970,1,1)</f>
        <v>40895.765092592592</v>
      </c>
      <c r="T2754" s="10">
        <f t="shared" ref="T2754:T2817" si="263">(((J2754/60)/60)/24)+DATE(1970,1,1)</f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si="262"/>
        <v>41147.900729166664</v>
      </c>
      <c r="T2755" s="10">
        <f t="shared" si="263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41893.636006944449</v>
      </c>
      <c r="T2756" s="10">
        <f t="shared" si="263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42102.790821759263</v>
      </c>
      <c r="T2757" s="10">
        <f t="shared" si="263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41650.90047453704</v>
      </c>
      <c r="T2758" s="10">
        <f t="shared" si="263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42588.65662037037</v>
      </c>
      <c r="T2759" s="10">
        <f t="shared" si="263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42653.441932870366</v>
      </c>
      <c r="T2760" s="10">
        <f t="shared" si="263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42567.36650462963</v>
      </c>
      <c r="T2761" s="10">
        <f t="shared" si="263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41445.461319444446</v>
      </c>
      <c r="T2762" s="10">
        <f t="shared" si="263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41277.063576388886</v>
      </c>
      <c r="T2763" s="10">
        <f t="shared" si="263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40986.995312500003</v>
      </c>
      <c r="T2764" s="10">
        <f t="shared" si="263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41418.579675925925</v>
      </c>
      <c r="T2765" s="10">
        <f t="shared" si="263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41059.791666666664</v>
      </c>
      <c r="T2766" s="10">
        <f t="shared" si="263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41210.579027777778</v>
      </c>
      <c r="T2767" s="10">
        <f t="shared" si="263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40766.668032407404</v>
      </c>
      <c r="T2768" s="10">
        <f t="shared" si="263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42232.958912037036</v>
      </c>
      <c r="T2769" s="10">
        <f t="shared" si="263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40997.573182870372</v>
      </c>
      <c r="T2770" s="10">
        <f t="shared" si="263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41795.826273148145</v>
      </c>
      <c r="T2771" s="10">
        <f t="shared" si="263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41716.663541666669</v>
      </c>
      <c r="T2772" s="10">
        <f t="shared" si="263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41306.708333333336</v>
      </c>
      <c r="T2773" s="10">
        <f t="shared" si="263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41552.869143518517</v>
      </c>
      <c r="T2774" s="10">
        <f t="shared" si="263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42484.86482638889</v>
      </c>
      <c r="T2775" s="10">
        <f t="shared" si="263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41341.126481481479</v>
      </c>
      <c r="T2776" s="10">
        <f t="shared" si="263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40893.013356481482</v>
      </c>
      <c r="T2777" s="10">
        <f t="shared" si="263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42167.297175925924</v>
      </c>
      <c r="T2778" s="10">
        <f t="shared" si="263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42202.669027777782</v>
      </c>
      <c r="T2779" s="10">
        <f t="shared" si="263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41876.978078703702</v>
      </c>
      <c r="T2780" s="10">
        <f t="shared" si="263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42330.627557870372</v>
      </c>
      <c r="T2781" s="10">
        <f t="shared" si="263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42804.447777777779</v>
      </c>
      <c r="T2782" s="10">
        <f t="shared" si="263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42047.291666666672</v>
      </c>
      <c r="T2783" s="10">
        <f t="shared" si="263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42052.207638888889</v>
      </c>
      <c r="T2784" s="10">
        <f t="shared" si="263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42117.535254629634</v>
      </c>
      <c r="T2785" s="10">
        <f t="shared" si="263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41941.787534722222</v>
      </c>
      <c r="T2786" s="10">
        <f t="shared" si="263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42587.875</v>
      </c>
      <c r="T2787" s="10">
        <f t="shared" si="263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41829.569212962961</v>
      </c>
      <c r="T2788" s="10">
        <f t="shared" si="263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41838.198518518519</v>
      </c>
      <c r="T2789" s="10">
        <f t="shared" si="263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42580.701886574068</v>
      </c>
      <c r="T2790" s="10">
        <f t="shared" si="263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42075.166666666672</v>
      </c>
      <c r="T2791" s="10">
        <f t="shared" si="263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42046.938692129625</v>
      </c>
      <c r="T2792" s="10">
        <f t="shared" si="263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42622.166666666672</v>
      </c>
      <c r="T2793" s="10">
        <f t="shared" si="263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42228.231006944443</v>
      </c>
      <c r="T2794" s="10">
        <f t="shared" si="263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42206.419039351851</v>
      </c>
      <c r="T2795" s="10">
        <f t="shared" si="263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42432.791666666672</v>
      </c>
      <c r="T2796" s="10">
        <f t="shared" si="263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41796.958333333336</v>
      </c>
      <c r="T2797" s="10">
        <f t="shared" si="263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41825.528101851851</v>
      </c>
      <c r="T2798" s="10">
        <f t="shared" si="263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41828.94027777778</v>
      </c>
      <c r="T2799" s="10">
        <f t="shared" si="263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42216.666666666672</v>
      </c>
      <c r="T2800" s="10">
        <f t="shared" si="263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42538.666666666672</v>
      </c>
      <c r="T2801" s="10">
        <f t="shared" si="263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42008.552847222221</v>
      </c>
      <c r="T2802" s="10">
        <f t="shared" si="263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41922.458333333336</v>
      </c>
      <c r="T2803" s="10">
        <f t="shared" si="263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42222.64707175926</v>
      </c>
      <c r="T2804" s="10">
        <f t="shared" si="263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42201</v>
      </c>
      <c r="T2805" s="10">
        <f t="shared" si="263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41911.453587962962</v>
      </c>
      <c r="T2806" s="10">
        <f t="shared" si="263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42238.505474537036</v>
      </c>
      <c r="T2807" s="10">
        <f t="shared" si="263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42221.458333333328</v>
      </c>
      <c r="T2808" s="10">
        <f t="shared" si="263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42184.873124999998</v>
      </c>
      <c r="T2809" s="10">
        <f t="shared" si="263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42238.84646990741</v>
      </c>
      <c r="T2810" s="10">
        <f t="shared" si="263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42459.610416666663</v>
      </c>
      <c r="T2811" s="10">
        <f t="shared" si="263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41791.165972222225</v>
      </c>
      <c r="T2812" s="10">
        <f t="shared" si="263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42058.496562500004</v>
      </c>
      <c r="T2813" s="10">
        <f t="shared" si="263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42100.166666666672</v>
      </c>
      <c r="T2814" s="10">
        <f t="shared" si="263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42718.742604166662</v>
      </c>
      <c r="T2815" s="10">
        <f t="shared" si="263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42133.399479166663</v>
      </c>
      <c r="T2816" s="10">
        <f t="shared" si="263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42589.776724537034</v>
      </c>
      <c r="T2817" s="10">
        <f t="shared" si="263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ROUND(E2818*100/D2818,0)</f>
        <v>142</v>
      </c>
      <c r="P2818" s="6">
        <f t="shared" ref="P2818:P2881" si="265">E2818/L2818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 LEN(N2818)-FIND("/", N2818))</f>
        <v>plays</v>
      </c>
      <c r="S2818" s="10">
        <f t="shared" ref="S2818:S2881" si="268">(((I2818/60)/60)/24)+DATE(1970,1,1)</f>
        <v>42218.666666666672</v>
      </c>
      <c r="T2818" s="10">
        <f t="shared" ref="T2818:T2881" si="269">(((J2818/60)/60)/24)+DATE(1970,1,1)</f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si="268"/>
        <v>42063.634976851856</v>
      </c>
      <c r="T2819" s="10">
        <f t="shared" si="269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42270.598217592589</v>
      </c>
      <c r="T2820" s="10">
        <f t="shared" si="269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42169.525567129633</v>
      </c>
      <c r="T2821" s="10">
        <f t="shared" si="269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42426</v>
      </c>
      <c r="T2822" s="10">
        <f t="shared" si="269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41905.922858796301</v>
      </c>
      <c r="T2823" s="10">
        <f t="shared" si="269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42090.642268518524</v>
      </c>
      <c r="T2824" s="10">
        <f t="shared" si="269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42094.957638888889</v>
      </c>
      <c r="T2825" s="10">
        <f t="shared" si="269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42168.071527777778</v>
      </c>
      <c r="T2826" s="10">
        <f t="shared" si="269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42342.792662037042</v>
      </c>
      <c r="T2827" s="10">
        <f t="shared" si="269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42195.291666666672</v>
      </c>
      <c r="T2828" s="10">
        <f t="shared" si="269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42524.6875</v>
      </c>
      <c r="T2829" s="10">
        <f t="shared" si="269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42279.958333333328</v>
      </c>
      <c r="T2830" s="10">
        <f t="shared" si="269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42523.434236111112</v>
      </c>
      <c r="T2831" s="10">
        <f t="shared" si="269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41771.165972222225</v>
      </c>
      <c r="T2832" s="10">
        <f t="shared" si="269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42201.824884259258</v>
      </c>
      <c r="T2833" s="10">
        <f t="shared" si="269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41966.916666666672</v>
      </c>
      <c r="T2834" s="10">
        <f t="shared" si="269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42288.083333333328</v>
      </c>
      <c r="T2835" s="10">
        <f t="shared" si="269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42034.959837962961</v>
      </c>
      <c r="T2836" s="10">
        <f t="shared" si="269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42343</v>
      </c>
      <c r="T2837" s="10">
        <f t="shared" si="269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42784.207638888889</v>
      </c>
      <c r="T2838" s="10">
        <f t="shared" si="269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42347.950046296297</v>
      </c>
      <c r="T2839" s="10">
        <f t="shared" si="269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41864.916666666664</v>
      </c>
      <c r="T2840" s="10">
        <f t="shared" si="269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41876.207638888889</v>
      </c>
      <c r="T2841" s="10">
        <f t="shared" si="269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42081.708333333328</v>
      </c>
      <c r="T2842" s="10">
        <f t="shared" si="269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42351.781215277777</v>
      </c>
      <c r="T2843" s="10">
        <f t="shared" si="269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41811.458333333336</v>
      </c>
      <c r="T2844" s="10">
        <f t="shared" si="269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42534.166666666672</v>
      </c>
      <c r="T2845" s="10">
        <f t="shared" si="269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42739.546064814815</v>
      </c>
      <c r="T2846" s="10">
        <f t="shared" si="269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42163.016585648147</v>
      </c>
      <c r="T2847" s="10">
        <f t="shared" si="269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42153.692060185189</v>
      </c>
      <c r="T2848" s="10">
        <f t="shared" si="269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42513.806307870371</v>
      </c>
      <c r="T2849" s="10">
        <f t="shared" si="269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42153.648831018523</v>
      </c>
      <c r="T2850" s="10">
        <f t="shared" si="269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42483.428240740745</v>
      </c>
      <c r="T2851" s="10">
        <f t="shared" si="269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41888.007071759261</v>
      </c>
      <c r="T2852" s="10">
        <f t="shared" si="269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42398.970138888893</v>
      </c>
      <c r="T2853" s="10">
        <f t="shared" si="269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41811.045173611114</v>
      </c>
      <c r="T2854" s="10">
        <f t="shared" si="269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41896.190937499996</v>
      </c>
      <c r="T2855" s="10">
        <f t="shared" si="269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42131.71665509259</v>
      </c>
      <c r="T2856" s="10">
        <f t="shared" si="269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42398.981944444444</v>
      </c>
      <c r="T2857" s="10">
        <f t="shared" si="269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42224.898611111115</v>
      </c>
      <c r="T2858" s="10">
        <f t="shared" si="269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42786.75</v>
      </c>
      <c r="T2859" s="10">
        <f t="shared" si="269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41978.477777777778</v>
      </c>
      <c r="T2860" s="10">
        <f t="shared" si="269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42293.362314814818</v>
      </c>
      <c r="T2861" s="10">
        <f t="shared" si="269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42540.800648148142</v>
      </c>
      <c r="T2862" s="10">
        <f t="shared" si="269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42271.590833333335</v>
      </c>
      <c r="T2863" s="10">
        <f t="shared" si="269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41814.789687500001</v>
      </c>
      <c r="T2864" s="10">
        <f t="shared" si="269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41891.675034722226</v>
      </c>
      <c r="T2865" s="10">
        <f t="shared" si="269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42202.554166666669</v>
      </c>
      <c r="T2866" s="10">
        <f t="shared" si="269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42010.114108796297</v>
      </c>
      <c r="T2867" s="10">
        <f t="shared" si="269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42657.916666666672</v>
      </c>
      <c r="T2868" s="10">
        <f t="shared" si="269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42555.166666666672</v>
      </c>
      <c r="T2869" s="10">
        <f t="shared" si="269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42648.827013888891</v>
      </c>
      <c r="T2870" s="10">
        <f t="shared" si="269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42570.593530092592</v>
      </c>
      <c r="T2871" s="10">
        <f t="shared" si="269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41776.189409722225</v>
      </c>
      <c r="T2872" s="10">
        <f t="shared" si="269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41994.738576388889</v>
      </c>
      <c r="T2873" s="10">
        <f t="shared" si="269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42175.11618055556</v>
      </c>
      <c r="T2874" s="10">
        <f t="shared" si="269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42032.817488425921</v>
      </c>
      <c r="T2875" s="10">
        <f t="shared" si="269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42752.84474537037</v>
      </c>
      <c r="T2876" s="10">
        <f t="shared" si="269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42495.128391203703</v>
      </c>
      <c r="T2877" s="10">
        <f t="shared" si="269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42201.743969907402</v>
      </c>
      <c r="T2878" s="10">
        <f t="shared" si="269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42704.708333333328</v>
      </c>
      <c r="T2879" s="10">
        <f t="shared" si="269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42188.615682870368</v>
      </c>
      <c r="T2880" s="10">
        <f t="shared" si="269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42389.725243055553</v>
      </c>
      <c r="T2881" s="10">
        <f t="shared" si="269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ROUND(E2882*100/D2882,0)</f>
        <v>23</v>
      </c>
      <c r="P2882" s="6">
        <f t="shared" ref="P2882:P2945" si="271">E2882/L2882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 LEN(N2882)-FIND("/", N2882))</f>
        <v>plays</v>
      </c>
      <c r="S2882" s="10">
        <f t="shared" ref="S2882:S2945" si="274">(((I2882/60)/60)/24)+DATE(1970,1,1)</f>
        <v>42236.711805555555</v>
      </c>
      <c r="T2882" s="10">
        <f t="shared" ref="T2882:T2945" si="275">(((J2882/60)/60)/24)+DATE(1970,1,1)</f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0">
        <f t="shared" si="274"/>
        <v>41976.639305555553</v>
      </c>
      <c r="T2883" s="10">
        <f t="shared" si="275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42491.596273148149</v>
      </c>
      <c r="T2884" s="10">
        <f t="shared" si="275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42406.207638888889</v>
      </c>
      <c r="T2885" s="10">
        <f t="shared" si="275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41978.727256944447</v>
      </c>
      <c r="T2886" s="10">
        <f t="shared" si="275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42077.034733796296</v>
      </c>
      <c r="T2887" s="10">
        <f t="shared" si="275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42266.165972222225</v>
      </c>
      <c r="T2888" s="10">
        <f t="shared" si="275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42015.427361111113</v>
      </c>
      <c r="T2889" s="10">
        <f t="shared" si="275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41930.207638888889</v>
      </c>
      <c r="T2890" s="10">
        <f t="shared" si="275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41880.863252314812</v>
      </c>
      <c r="T2891" s="10">
        <f t="shared" si="275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41860.125</v>
      </c>
      <c r="T2892" s="10">
        <f t="shared" si="275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42475.84175925926</v>
      </c>
      <c r="T2893" s="10">
        <f t="shared" si="275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41876.875</v>
      </c>
      <c r="T2894" s="10">
        <f t="shared" si="275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42013.083333333328</v>
      </c>
      <c r="T2895" s="10">
        <f t="shared" si="275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42097.944618055553</v>
      </c>
      <c r="T2896" s="10">
        <f t="shared" si="275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41812.875</v>
      </c>
      <c r="T2897" s="10">
        <f t="shared" si="275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42716.25</v>
      </c>
      <c r="T2898" s="10">
        <f t="shared" si="275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42288.645196759258</v>
      </c>
      <c r="T2899" s="10">
        <f t="shared" si="275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42308.664965277778</v>
      </c>
      <c r="T2900" s="10">
        <f t="shared" si="275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42575.078217592592</v>
      </c>
      <c r="T2901" s="10">
        <f t="shared" si="275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41860.234166666669</v>
      </c>
      <c r="T2902" s="10">
        <f t="shared" si="275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42042.904386574075</v>
      </c>
      <c r="T2903" s="10">
        <f t="shared" si="275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42240.439768518518</v>
      </c>
      <c r="T2904" s="10">
        <f t="shared" si="275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42256.166874999995</v>
      </c>
      <c r="T2905" s="10">
        <f t="shared" si="275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41952.5</v>
      </c>
      <c r="T2906" s="10">
        <f t="shared" si="275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42620.056863425925</v>
      </c>
      <c r="T2907" s="10">
        <f t="shared" si="275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42217.041666666672</v>
      </c>
      <c r="T2908" s="10">
        <f t="shared" si="275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42504.877743055549</v>
      </c>
      <c r="T2909" s="10">
        <f t="shared" si="275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42529.731701388882</v>
      </c>
      <c r="T2910" s="10">
        <f t="shared" si="275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41968.823611111111</v>
      </c>
      <c r="T2911" s="10">
        <f t="shared" si="275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42167.841284722221</v>
      </c>
      <c r="T2912" s="10">
        <f t="shared" si="275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42182.768819444449</v>
      </c>
      <c r="T2913" s="10">
        <f t="shared" si="275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42384.131643518514</v>
      </c>
      <c r="T2914" s="10">
        <f t="shared" si="275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41888.922905092593</v>
      </c>
      <c r="T2915" s="10">
        <f t="shared" si="275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42077.865671296298</v>
      </c>
      <c r="T2916" s="10">
        <f t="shared" si="275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42445.356365740736</v>
      </c>
      <c r="T2917" s="10">
        <f t="shared" si="275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41778.476724537039</v>
      </c>
      <c r="T2918" s="10">
        <f t="shared" si="275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42263.234340277777</v>
      </c>
      <c r="T2919" s="10">
        <f t="shared" si="275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42306.629710648151</v>
      </c>
      <c r="T2920" s="10">
        <f t="shared" si="275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41856.61954861111</v>
      </c>
      <c r="T2921" s="10">
        <f t="shared" si="275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42088.750810185185</v>
      </c>
      <c r="T2922" s="10">
        <f t="shared" si="275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41907.886620370373</v>
      </c>
      <c r="T2923" s="10">
        <f t="shared" si="275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42142.874155092592</v>
      </c>
      <c r="T2924" s="10">
        <f t="shared" si="275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42028.125</v>
      </c>
      <c r="T2925" s="10">
        <f t="shared" si="275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42133.165972222225</v>
      </c>
      <c r="T2926" s="10">
        <f t="shared" si="275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41893.584120370368</v>
      </c>
      <c r="T2927" s="10">
        <f t="shared" si="275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42058.765960648147</v>
      </c>
      <c r="T2928" s="10">
        <f t="shared" si="275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41835.208333333336</v>
      </c>
      <c r="T2929" s="10">
        <f t="shared" si="275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42433.998217592598</v>
      </c>
      <c r="T2930" s="10">
        <f t="shared" si="275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41784.564328703702</v>
      </c>
      <c r="T2931" s="10">
        <f t="shared" si="275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42131.584074074075</v>
      </c>
      <c r="T2932" s="10">
        <f t="shared" si="275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41897.255555555559</v>
      </c>
      <c r="T2933" s="10">
        <f t="shared" si="275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42056.458333333328</v>
      </c>
      <c r="T2934" s="10">
        <f t="shared" si="275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42525.956631944442</v>
      </c>
      <c r="T2935" s="10">
        <f t="shared" si="275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41805.636157407411</v>
      </c>
      <c r="T2936" s="10">
        <f t="shared" si="275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42611.708333333328</v>
      </c>
      <c r="T2937" s="10">
        <f t="shared" si="275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41925.207638888889</v>
      </c>
      <c r="T2938" s="10">
        <f t="shared" si="275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41833.457326388889</v>
      </c>
      <c r="T2939" s="10">
        <f t="shared" si="275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42034.703865740739</v>
      </c>
      <c r="T2940" s="10">
        <f t="shared" si="275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41879.041666666664</v>
      </c>
      <c r="T2941" s="10">
        <f t="shared" si="275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42022.773356481484</v>
      </c>
      <c r="T2942" s="10">
        <f t="shared" si="275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42064.960127314815</v>
      </c>
      <c r="T2943" s="10">
        <f t="shared" si="275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42354.845833333333</v>
      </c>
      <c r="T2944" s="10">
        <f t="shared" si="275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42107.129398148143</v>
      </c>
      <c r="T2945" s="10">
        <f t="shared" si="275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ROUND(E2946*100/D2946,0)</f>
        <v>1</v>
      </c>
      <c r="P2946" s="6">
        <f t="shared" ref="P2946:P3009" si="277">E2946/L2946</f>
        <v>100</v>
      </c>
      <c r="Q2946" t="str">
        <f t="shared" ref="Q2946:Q3009" si="278">LEFT(N2946,FIND("/",N2946)-1)</f>
        <v>theater</v>
      </c>
      <c r="R2946" t="str">
        <f t="shared" ref="R2946:R3009" si="279">RIGHT(N2946, LEN(N2946)-FIND("/", N2946))</f>
        <v>spaces</v>
      </c>
      <c r="S2946" s="10">
        <f t="shared" ref="S2946:S3009" si="280">(((I2946/60)/60)/24)+DATE(1970,1,1)</f>
        <v>42162.9143287037</v>
      </c>
      <c r="T2946" s="10">
        <f t="shared" ref="T2946:T3009" si="281">(((J2946/60)/60)/24)+DATE(1970,1,1)</f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0">
        <f t="shared" si="280"/>
        <v>42148.139583333337</v>
      </c>
      <c r="T2947" s="10">
        <f t="shared" si="281"/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42597.531157407408</v>
      </c>
      <c r="T2948" s="10">
        <f t="shared" si="281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42698.715972222228</v>
      </c>
      <c r="T2949" s="10">
        <f t="shared" si="281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42157.649224537032</v>
      </c>
      <c r="T2950" s="10">
        <f t="shared" si="281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42327.864780092597</v>
      </c>
      <c r="T2951" s="10">
        <f t="shared" si="281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42392.36518518519</v>
      </c>
      <c r="T2952" s="10">
        <f t="shared" si="281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41917.802928240737</v>
      </c>
      <c r="T2953" s="10">
        <f t="shared" si="281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42660.166666666672</v>
      </c>
      <c r="T2954" s="10">
        <f t="shared" si="281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42285.791909722218</v>
      </c>
      <c r="T2955" s="10">
        <f t="shared" si="281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42810.541701388895</v>
      </c>
      <c r="T2956" s="10">
        <f t="shared" si="281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42171.741307870368</v>
      </c>
      <c r="T2957" s="10">
        <f t="shared" si="281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42494.958912037036</v>
      </c>
      <c r="T2958" s="10">
        <f t="shared" si="281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42090.969583333332</v>
      </c>
      <c r="T2959" s="10">
        <f t="shared" si="281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42498.73746527778</v>
      </c>
      <c r="T2960" s="10">
        <f t="shared" si="281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42528.008391203708</v>
      </c>
      <c r="T2961" s="10">
        <f t="shared" si="281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41893.757210648146</v>
      </c>
      <c r="T2962" s="10">
        <f t="shared" si="281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42089.166666666672</v>
      </c>
      <c r="T2963" s="10">
        <f t="shared" si="281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42064.290972222225</v>
      </c>
      <c r="T2964" s="10">
        <f t="shared" si="281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42187.470185185186</v>
      </c>
      <c r="T2965" s="10">
        <f t="shared" si="281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41857.897222222222</v>
      </c>
      <c r="T2966" s="10">
        <f t="shared" si="281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42192.729548611111</v>
      </c>
      <c r="T2967" s="10">
        <f t="shared" si="281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42263.738564814819</v>
      </c>
      <c r="T2968" s="10">
        <f t="shared" si="281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42072.156157407408</v>
      </c>
      <c r="T2969" s="10">
        <f t="shared" si="281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42599.165972222225</v>
      </c>
      <c r="T2970" s="10">
        <f t="shared" si="281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42127.952083333337</v>
      </c>
      <c r="T2971" s="10">
        <f t="shared" si="281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41838.669571759259</v>
      </c>
      <c r="T2972" s="10">
        <f t="shared" si="281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41882.658310185187</v>
      </c>
      <c r="T2973" s="10">
        <f t="shared" si="281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42709.041666666672</v>
      </c>
      <c r="T2974" s="10">
        <f t="shared" si="281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42370.166666666672</v>
      </c>
      <c r="T2975" s="10">
        <f t="shared" si="281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41908.065972222219</v>
      </c>
      <c r="T2976" s="10">
        <f t="shared" si="281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41970.125</v>
      </c>
      <c r="T2977" s="10">
        <f t="shared" si="281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42442.5</v>
      </c>
      <c r="T2978" s="10">
        <f t="shared" si="281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42086.093055555553</v>
      </c>
      <c r="T2979" s="10">
        <f t="shared" si="281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41932.249305555553</v>
      </c>
      <c r="T2980" s="10">
        <f t="shared" si="281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42010.25</v>
      </c>
      <c r="T2981" s="10">
        <f t="shared" si="281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42240.083333333328</v>
      </c>
      <c r="T2982" s="10">
        <f t="shared" si="281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42270.559675925921</v>
      </c>
      <c r="T2983" s="10">
        <f t="shared" si="281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42411.686840277776</v>
      </c>
      <c r="T2984" s="10">
        <f t="shared" si="281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41954.674027777779</v>
      </c>
      <c r="T2985" s="10">
        <f t="shared" si="281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42606.278715277775</v>
      </c>
      <c r="T2986" s="10">
        <f t="shared" si="281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42674.166666666672</v>
      </c>
      <c r="T2987" s="10">
        <f t="shared" si="281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42491.458402777775</v>
      </c>
      <c r="T2988" s="10">
        <f t="shared" si="281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42656</v>
      </c>
      <c r="T2989" s="10">
        <f t="shared" si="281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42541.362048611118</v>
      </c>
      <c r="T2990" s="10">
        <f t="shared" si="281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42359.207638888889</v>
      </c>
      <c r="T2991" s="10">
        <f t="shared" si="281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42376.57430555555</v>
      </c>
      <c r="T2992" s="10">
        <f t="shared" si="281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42762.837152777778</v>
      </c>
      <c r="T2993" s="10">
        <f t="shared" si="281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42652.767476851848</v>
      </c>
      <c r="T2994" s="10">
        <f t="shared" si="281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42420.838738425926</v>
      </c>
      <c r="T2995" s="10">
        <f t="shared" si="281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41915.478842592594</v>
      </c>
      <c r="T2996" s="10">
        <f t="shared" si="281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42754.665173611109</v>
      </c>
      <c r="T2997" s="10">
        <f t="shared" si="281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42150.912500000006</v>
      </c>
      <c r="T2998" s="10">
        <f t="shared" si="281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42793.207638888889</v>
      </c>
      <c r="T2999" s="10">
        <f t="shared" si="281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41806.184027777781</v>
      </c>
      <c r="T3000" s="10">
        <f t="shared" si="281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42795.083333333328</v>
      </c>
      <c r="T3001" s="10">
        <f t="shared" si="281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42766.75</v>
      </c>
      <c r="T3002" s="10">
        <f t="shared" si="281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42564.895625000005</v>
      </c>
      <c r="T3003" s="10">
        <f t="shared" si="281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41269.83625</v>
      </c>
      <c r="T3004" s="10">
        <f t="shared" si="281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42430.249305555553</v>
      </c>
      <c r="T3005" s="10">
        <f t="shared" si="281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41958.922731481478</v>
      </c>
      <c r="T3006" s="10">
        <f t="shared" si="281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41918.674826388888</v>
      </c>
      <c r="T3007" s="10">
        <f t="shared" si="281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41987.756840277783</v>
      </c>
      <c r="T3008" s="10">
        <f t="shared" si="281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42119.216238425928</v>
      </c>
      <c r="T3009" s="10">
        <f t="shared" si="281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ROUND(E3010*100/D3010,0)</f>
        <v>101</v>
      </c>
      <c r="P3010" s="6">
        <f t="shared" ref="P3010:P3073" si="283">E3010/L3010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 LEN(N3010)-FIND("/", N3010))</f>
        <v>spaces</v>
      </c>
      <c r="S3010" s="10">
        <f t="shared" ref="S3010:S3073" si="286">(((I3010/60)/60)/24)+DATE(1970,1,1)</f>
        <v>42390.212025462963</v>
      </c>
      <c r="T3010" s="10">
        <f t="shared" ref="T3010:T3073" si="287">(((J3010/60)/60)/24)+DATE(1970,1,1)</f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120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0">
        <f t="shared" si="286"/>
        <v>41969.611574074079</v>
      </c>
      <c r="T3011" s="10">
        <f t="shared" si="287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42056.832395833335</v>
      </c>
      <c r="T3012" s="10">
        <f t="shared" si="287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42361.957638888889</v>
      </c>
      <c r="T3013" s="10">
        <f t="shared" si="287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42045.702893518523</v>
      </c>
      <c r="T3014" s="10">
        <f t="shared" si="287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42176.836215277777</v>
      </c>
      <c r="T3015" s="10">
        <f t="shared" si="287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41948.208333333336</v>
      </c>
      <c r="T3016" s="10">
        <f t="shared" si="287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41801.166666666664</v>
      </c>
      <c r="T3017" s="10">
        <f t="shared" si="287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41838.548055555555</v>
      </c>
      <c r="T3018" s="10">
        <f t="shared" si="287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41871.850034722222</v>
      </c>
      <c r="T3019" s="10">
        <f t="shared" si="287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42205.916666666672</v>
      </c>
      <c r="T3020" s="10">
        <f t="shared" si="287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41786.125</v>
      </c>
      <c r="T3021" s="10">
        <f t="shared" si="287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42230.846446759257</v>
      </c>
      <c r="T3022" s="10">
        <f t="shared" si="287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42696.249305555553</v>
      </c>
      <c r="T3023" s="10">
        <f t="shared" si="287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42609.95380787037</v>
      </c>
      <c r="T3024" s="10">
        <f t="shared" si="287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42166.675763888896</v>
      </c>
      <c r="T3025" s="10">
        <f t="shared" si="287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41188.993923611109</v>
      </c>
      <c r="T3026" s="10">
        <f t="shared" si="287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41789.666666666664</v>
      </c>
      <c r="T3027" s="10">
        <f t="shared" si="287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42797.459398148145</v>
      </c>
      <c r="T3028" s="10">
        <f t="shared" si="287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42083.662627314814</v>
      </c>
      <c r="T3029" s="10">
        <f t="shared" si="287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42597.264178240745</v>
      </c>
      <c r="T3030" s="10">
        <f t="shared" si="287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41961.190972222219</v>
      </c>
      <c r="T3031" s="10">
        <f t="shared" si="287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42263.747349537036</v>
      </c>
      <c r="T3032" s="10">
        <f t="shared" si="287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42657.882488425923</v>
      </c>
      <c r="T3033" s="10">
        <f t="shared" si="287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42258.044664351852</v>
      </c>
      <c r="T3034" s="10">
        <f t="shared" si="287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42600.110243055555</v>
      </c>
      <c r="T3035" s="10">
        <f t="shared" si="287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42675.165972222225</v>
      </c>
      <c r="T3036" s="10">
        <f t="shared" si="287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41398.560289351852</v>
      </c>
      <c r="T3037" s="10">
        <f t="shared" si="287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41502.499305555553</v>
      </c>
      <c r="T3038" s="10">
        <f t="shared" si="287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40453.207638888889</v>
      </c>
      <c r="T3039" s="10">
        <f t="shared" si="287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42433.252280092594</v>
      </c>
      <c r="T3040" s="10">
        <f t="shared" si="287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41637.332638888889</v>
      </c>
      <c r="T3041" s="10">
        <f t="shared" si="287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42181.958333333328</v>
      </c>
      <c r="T3042" s="10">
        <f t="shared" si="287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42389.868611111116</v>
      </c>
      <c r="T3043" s="10">
        <f t="shared" si="287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42283.688043981485</v>
      </c>
      <c r="T3044" s="10">
        <f t="shared" si="287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42110.118055555555</v>
      </c>
      <c r="T3045" s="10">
        <f t="shared" si="287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42402.7268287037</v>
      </c>
      <c r="T3046" s="10">
        <f t="shared" si="287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41873.155729166669</v>
      </c>
      <c r="T3047" s="10">
        <f t="shared" si="287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41892.202777777777</v>
      </c>
      <c r="T3048" s="10">
        <f t="shared" si="287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42487.552777777775</v>
      </c>
      <c r="T3049" s="10">
        <f t="shared" si="287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42004.890277777777</v>
      </c>
      <c r="T3050" s="10">
        <f t="shared" si="287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42169.014525462961</v>
      </c>
      <c r="T3051" s="10">
        <f t="shared" si="287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42495.16851851852</v>
      </c>
      <c r="T3052" s="10">
        <f t="shared" si="287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42774.416030092587</v>
      </c>
      <c r="T3053" s="10">
        <f t="shared" si="287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42152.665972222225</v>
      </c>
      <c r="T3054" s="10">
        <f t="shared" si="287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41914.165972222225</v>
      </c>
      <c r="T3055" s="10">
        <f t="shared" si="287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42065.044444444444</v>
      </c>
      <c r="T3056" s="10">
        <f t="shared" si="287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42013.95821759259</v>
      </c>
      <c r="T3057" s="10">
        <f t="shared" si="287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41911.636388888888</v>
      </c>
      <c r="T3058" s="10">
        <f t="shared" si="287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42463.608923611115</v>
      </c>
      <c r="T3059" s="10">
        <f t="shared" si="287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42510.374305555553</v>
      </c>
      <c r="T3060" s="10">
        <f t="shared" si="287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41859.935717592591</v>
      </c>
      <c r="T3061" s="10">
        <f t="shared" si="287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42275.274699074071</v>
      </c>
      <c r="T3062" s="10">
        <f t="shared" si="287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41864.784120370372</v>
      </c>
      <c r="T3063" s="10">
        <f t="shared" si="287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42277.75</v>
      </c>
      <c r="T3064" s="10">
        <f t="shared" si="287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42665.922893518517</v>
      </c>
      <c r="T3065" s="10">
        <f t="shared" si="287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42330.290972222225</v>
      </c>
      <c r="T3066" s="10">
        <f t="shared" si="287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41850.055231481485</v>
      </c>
      <c r="T3067" s="10">
        <f t="shared" si="287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42561.228437500002</v>
      </c>
      <c r="T3068" s="10">
        <f t="shared" si="287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42256.938414351855</v>
      </c>
      <c r="T3069" s="10">
        <f t="shared" si="287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42293.691574074073</v>
      </c>
      <c r="T3070" s="10">
        <f t="shared" si="287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41987.833726851852</v>
      </c>
      <c r="T3071" s="10">
        <f t="shared" si="287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42711.733437499999</v>
      </c>
      <c r="T3072" s="10">
        <f t="shared" si="287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42115.249305555553</v>
      </c>
      <c r="T3073" s="10">
        <f t="shared" si="287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ROUND(E3074*100/D3074,0)</f>
        <v>0</v>
      </c>
      <c r="P3074" s="6">
        <f t="shared" ref="P3074:P3137" si="289">E3074/L3074</f>
        <v>1</v>
      </c>
      <c r="Q3074" t="str">
        <f t="shared" ref="Q3074:Q3137" si="290">LEFT(N3074,FIND("/",N3074)-1)</f>
        <v>theater</v>
      </c>
      <c r="R3074" t="str">
        <f t="shared" ref="R3074:R3137" si="291">RIGHT(N3074, LEN(N3074)-FIND("/", N3074))</f>
        <v>spaces</v>
      </c>
      <c r="S3074" s="10">
        <f t="shared" ref="S3074:S3137" si="292">(((I3074/60)/60)/24)+DATE(1970,1,1)</f>
        <v>42673.073611111111</v>
      </c>
      <c r="T3074" s="10">
        <f t="shared" ref="T3074:T3137" si="293">(((J3074/60)/60)/24)+DATE(1970,1,1)</f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si="292"/>
        <v>42169.804861111115</v>
      </c>
      <c r="T3075" s="10">
        <f t="shared" si="293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42439.571284722217</v>
      </c>
      <c r="T3076" s="10">
        <f t="shared" si="293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42601.102314814809</v>
      </c>
      <c r="T3077" s="10">
        <f t="shared" si="293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42286.651886574073</v>
      </c>
      <c r="T3078" s="10">
        <f t="shared" si="293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42796.956921296296</v>
      </c>
      <c r="T3079" s="10">
        <f t="shared" si="293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42061.138831018514</v>
      </c>
      <c r="T3080" s="10">
        <f t="shared" si="293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42085.671701388885</v>
      </c>
      <c r="T3081" s="10">
        <f t="shared" si="293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42000.0699537037</v>
      </c>
      <c r="T3082" s="10">
        <f t="shared" si="293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42267.181608796294</v>
      </c>
      <c r="T3083" s="10">
        <f t="shared" si="293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42323.96465277778</v>
      </c>
      <c r="T3084" s="10">
        <f t="shared" si="293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41883.208333333336</v>
      </c>
      <c r="T3085" s="10">
        <f t="shared" si="293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42129.783333333333</v>
      </c>
      <c r="T3086" s="10">
        <f t="shared" si="293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42276.883784722217</v>
      </c>
      <c r="T3087" s="10">
        <f t="shared" si="293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42233.67082175926</v>
      </c>
      <c r="T3088" s="10">
        <f t="shared" si="293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42725.192013888889</v>
      </c>
      <c r="T3089" s="10">
        <f t="shared" si="293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42012.570138888885</v>
      </c>
      <c r="T3090" s="10">
        <f t="shared" si="293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42560.082638888889</v>
      </c>
      <c r="T3091" s="10">
        <f t="shared" si="293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42125.777141203704</v>
      </c>
      <c r="T3092" s="10">
        <f t="shared" si="293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42596.948414351849</v>
      </c>
      <c r="T3093" s="10">
        <f t="shared" si="293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42292.916666666672</v>
      </c>
      <c r="T3094" s="10">
        <f t="shared" si="293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41791.165972222225</v>
      </c>
      <c r="T3095" s="10">
        <f t="shared" si="293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42267.795787037037</v>
      </c>
      <c r="T3096" s="10">
        <f t="shared" si="293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42583.025231481486</v>
      </c>
      <c r="T3097" s="10">
        <f t="shared" si="293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42144.825532407413</v>
      </c>
      <c r="T3098" s="10">
        <f t="shared" si="293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42650.583333333328</v>
      </c>
      <c r="T3099" s="10">
        <f t="shared" si="293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42408.01180555555</v>
      </c>
      <c r="T3100" s="10">
        <f t="shared" si="293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42412.189710648148</v>
      </c>
      <c r="T3101" s="10">
        <f t="shared" si="293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41932.622395833336</v>
      </c>
      <c r="T3102" s="10">
        <f t="shared" si="293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42201.330555555556</v>
      </c>
      <c r="T3103" s="10">
        <f t="shared" si="293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42605.340486111112</v>
      </c>
      <c r="T3104" s="10">
        <f t="shared" si="293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42167.156319444446</v>
      </c>
      <c r="T3105" s="10">
        <f t="shared" si="293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42038.083333333328</v>
      </c>
      <c r="T3106" s="10">
        <f t="shared" si="293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41931.208333333336</v>
      </c>
      <c r="T3107" s="10">
        <f t="shared" si="293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42263.916666666672</v>
      </c>
      <c r="T3108" s="10">
        <f t="shared" si="293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42135.814247685179</v>
      </c>
      <c r="T3109" s="10">
        <f t="shared" si="293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42122.638819444444</v>
      </c>
      <c r="T3110" s="10">
        <f t="shared" si="293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41879.125115740739</v>
      </c>
      <c r="T3111" s="10">
        <f t="shared" si="293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42785.031469907408</v>
      </c>
      <c r="T3112" s="10">
        <f t="shared" si="293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41916.595138888886</v>
      </c>
      <c r="T3113" s="10">
        <f t="shared" si="293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42675.121921296297</v>
      </c>
      <c r="T3114" s="10">
        <f t="shared" si="293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42111.731273148151</v>
      </c>
      <c r="T3115" s="10">
        <f t="shared" si="293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41903.632523148146</v>
      </c>
      <c r="T3116" s="10">
        <f t="shared" si="293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42526.447071759263</v>
      </c>
      <c r="T3117" s="10">
        <f t="shared" si="293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42095.515335648146</v>
      </c>
      <c r="T3118" s="10">
        <f t="shared" si="293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42517.55</v>
      </c>
      <c r="T3119" s="10">
        <f t="shared" si="293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42553.649571759262</v>
      </c>
      <c r="T3120" s="10">
        <f t="shared" si="293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42090.003842592589</v>
      </c>
      <c r="T3121" s="10">
        <f t="shared" si="293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42495.900416666671</v>
      </c>
      <c r="T3122" s="10">
        <f t="shared" si="293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41908.679803240739</v>
      </c>
      <c r="T3123" s="10">
        <f t="shared" si="293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42683.973750000005</v>
      </c>
      <c r="T3124" s="10">
        <f t="shared" si="293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42560.993032407408</v>
      </c>
      <c r="T3125" s="10">
        <f t="shared" si="293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42037.780104166668</v>
      </c>
      <c r="T3126" s="10">
        <f t="shared" si="293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42376.20685185185</v>
      </c>
      <c r="T3127" s="10">
        <f t="shared" si="293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42456.976412037038</v>
      </c>
      <c r="T3128" s="10">
        <f t="shared" si="293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42064.856817129628</v>
      </c>
      <c r="T3129" s="10">
        <f t="shared" si="293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42810.784039351856</v>
      </c>
      <c r="T3130" s="10">
        <f t="shared" si="293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42843.801145833335</v>
      </c>
      <c r="T3131" s="10">
        <f t="shared" si="293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42839.207638888889</v>
      </c>
      <c r="T3132" s="10">
        <f t="shared" si="293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42833.537557870368</v>
      </c>
      <c r="T3133" s="10">
        <f t="shared" si="293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42846.308564814812</v>
      </c>
      <c r="T3134" s="10">
        <f t="shared" si="293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42818.523541666669</v>
      </c>
      <c r="T3135" s="10">
        <f t="shared" si="293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42821.678460648152</v>
      </c>
      <c r="T3136" s="10">
        <f t="shared" si="293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42829.151863425926</v>
      </c>
      <c r="T3137" s="10">
        <f t="shared" si="293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ROUND(E3138*100/D3138,0)</f>
        <v>128</v>
      </c>
      <c r="P3138" s="6">
        <f t="shared" ref="P3138:P3201" si="295">E3138/L3138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 LEN(N3138)-FIND("/", N3138))</f>
        <v>plays</v>
      </c>
      <c r="S3138" s="10">
        <f t="shared" ref="S3138:S3201" si="298">(((I3138/60)/60)/24)+DATE(1970,1,1)</f>
        <v>42825.957638888889</v>
      </c>
      <c r="T3138" s="10">
        <f t="shared" ref="T3138:T3201" si="299">(((J3138/60)/60)/24)+DATE(1970,1,1)</f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0">
        <f t="shared" si="298"/>
        <v>42858.8</v>
      </c>
      <c r="T3139" s="10">
        <f t="shared" si="299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42828.645914351851</v>
      </c>
      <c r="T3140" s="10">
        <f t="shared" si="299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42819.189583333333</v>
      </c>
      <c r="T3141" s="10">
        <f t="shared" si="299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42832.677118055552</v>
      </c>
      <c r="T3142" s="10">
        <f t="shared" si="299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42841.833333333328</v>
      </c>
      <c r="T3143" s="10">
        <f t="shared" si="299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42813.471516203703</v>
      </c>
      <c r="T3144" s="10">
        <f t="shared" si="299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42834.358287037037</v>
      </c>
      <c r="T3145" s="10">
        <f t="shared" si="299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42813.25</v>
      </c>
      <c r="T3146" s="10">
        <f t="shared" si="299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42821.999236111107</v>
      </c>
      <c r="T3147" s="10">
        <f t="shared" si="299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42841.640810185185</v>
      </c>
      <c r="T3148" s="10">
        <f t="shared" si="299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41950.011053240742</v>
      </c>
      <c r="T3149" s="10">
        <f t="shared" si="299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41913.166666666664</v>
      </c>
      <c r="T3150" s="10">
        <f t="shared" si="299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41250.083333333336</v>
      </c>
      <c r="T3151" s="10">
        <f t="shared" si="299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40568.166666666664</v>
      </c>
      <c r="T3152" s="10">
        <f t="shared" si="299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41892.83997685185</v>
      </c>
      <c r="T3153" s="10">
        <f t="shared" si="299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41580.867673611108</v>
      </c>
      <c r="T3154" s="10">
        <f t="shared" si="299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40664.207638888889</v>
      </c>
      <c r="T3155" s="10">
        <f t="shared" si="299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41000.834004629629</v>
      </c>
      <c r="T3156" s="10">
        <f t="shared" si="299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41263.499131944445</v>
      </c>
      <c r="T3157" s="10">
        <f t="shared" si="299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41061.953055555554</v>
      </c>
      <c r="T3158" s="10">
        <f t="shared" si="299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41839.208333333336</v>
      </c>
      <c r="T3159" s="10">
        <f t="shared" si="299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41477.839722222219</v>
      </c>
      <c r="T3160" s="10">
        <f t="shared" si="299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40926.958333333336</v>
      </c>
      <c r="T3161" s="10">
        <f t="shared" si="299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41864.207638888889</v>
      </c>
      <c r="T3162" s="10">
        <f t="shared" si="299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41927.536134259259</v>
      </c>
      <c r="T3163" s="10">
        <f t="shared" si="299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41827.083333333336</v>
      </c>
      <c r="T3164" s="10">
        <f t="shared" si="299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41805.753761574073</v>
      </c>
      <c r="T3165" s="10">
        <f t="shared" si="299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41799.80572916667</v>
      </c>
      <c r="T3166" s="10">
        <f t="shared" si="299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40666.165972222225</v>
      </c>
      <c r="T3167" s="10">
        <f t="shared" si="299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41969.332638888889</v>
      </c>
      <c r="T3168" s="10">
        <f t="shared" si="299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41853.175706018519</v>
      </c>
      <c r="T3169" s="10">
        <f t="shared" si="299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41803.916666666664</v>
      </c>
      <c r="T3170" s="10">
        <f t="shared" si="299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41621.207638888889</v>
      </c>
      <c r="T3171" s="10">
        <f t="shared" si="299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41822.166666666664</v>
      </c>
      <c r="T3172" s="10">
        <f t="shared" si="299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42496.608310185184</v>
      </c>
      <c r="T3173" s="10">
        <f t="shared" si="299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40953.729953703703</v>
      </c>
      <c r="T3174" s="10">
        <f t="shared" si="299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41908.878379629627</v>
      </c>
      <c r="T3175" s="10">
        <f t="shared" si="299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41876.864675925928</v>
      </c>
      <c r="T3176" s="10">
        <f t="shared" si="299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40591.886886574073</v>
      </c>
      <c r="T3177" s="10">
        <f t="shared" si="299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41504.625</v>
      </c>
      <c r="T3178" s="10">
        <f t="shared" si="299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41811.666770833333</v>
      </c>
      <c r="T3179" s="10">
        <f t="shared" si="299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41836.605034722219</v>
      </c>
      <c r="T3180" s="10">
        <f t="shared" si="299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41400.702210648145</v>
      </c>
      <c r="T3181" s="10">
        <f t="shared" si="299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41810.412604166668</v>
      </c>
      <c r="T3182" s="10">
        <f t="shared" si="299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41805.666666666664</v>
      </c>
      <c r="T3183" s="10">
        <f t="shared" si="299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40939.708333333336</v>
      </c>
      <c r="T3184" s="10">
        <f t="shared" si="299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41509.79478009259</v>
      </c>
      <c r="T3185" s="10">
        <f t="shared" si="299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41821.993414351848</v>
      </c>
      <c r="T3186" s="10">
        <f t="shared" si="299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41836.977326388893</v>
      </c>
      <c r="T3187" s="10">
        <f t="shared" si="299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41898.875</v>
      </c>
      <c r="T3188" s="10">
        <f t="shared" si="299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41855.666354166664</v>
      </c>
      <c r="T3189" s="10">
        <f t="shared" si="299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42165.415532407409</v>
      </c>
      <c r="T3190" s="10">
        <f t="shared" si="299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42148.346435185187</v>
      </c>
      <c r="T3191" s="10">
        <f t="shared" si="299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42713.192997685182</v>
      </c>
      <c r="T3192" s="10">
        <f t="shared" si="299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42598.755428240736</v>
      </c>
      <c r="T3193" s="10">
        <f t="shared" si="299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42063.916666666672</v>
      </c>
      <c r="T3194" s="10">
        <f t="shared" si="299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42055.968240740738</v>
      </c>
      <c r="T3195" s="10">
        <f t="shared" si="299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42212.062476851846</v>
      </c>
      <c r="T3196" s="10">
        <f t="shared" si="299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42047.594236111108</v>
      </c>
      <c r="T3197" s="10">
        <f t="shared" si="299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42217.583333333328</v>
      </c>
      <c r="T3198" s="10">
        <f t="shared" si="299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42039.493263888886</v>
      </c>
      <c r="T3199" s="10">
        <f t="shared" si="299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42051.424502314811</v>
      </c>
      <c r="T3200" s="10">
        <f t="shared" si="299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41888.875</v>
      </c>
      <c r="T3201" s="10">
        <f t="shared" si="299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ROUND(E3202*100/D3202,0)</f>
        <v>0</v>
      </c>
      <c r="P3202" s="6">
        <f t="shared" ref="P3202:P3265" si="301">E3202/L3202</f>
        <v>1</v>
      </c>
      <c r="Q3202" t="str">
        <f t="shared" ref="Q3202:Q3265" si="302">LEFT(N3202,FIND("/",N3202)-1)</f>
        <v>theater</v>
      </c>
      <c r="R3202" t="str">
        <f t="shared" ref="R3202:R3265" si="303">RIGHT(N3202, LEN(N3202)-FIND("/", N3202))</f>
        <v>musical</v>
      </c>
      <c r="S3202" s="10">
        <f t="shared" ref="S3202:S3265" si="304">(((I3202/60)/60)/24)+DATE(1970,1,1)</f>
        <v>42490.231944444444</v>
      </c>
      <c r="T3202" s="10">
        <f t="shared" ref="T3202:T3265" si="305">(((J3202/60)/60)/24)+DATE(1970,1,1)</f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0">
        <f t="shared" si="304"/>
        <v>41882.767094907409</v>
      </c>
      <c r="T3203" s="10">
        <f t="shared" si="305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42352.249305555553</v>
      </c>
      <c r="T3204" s="10">
        <f t="shared" si="305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42272.988680555558</v>
      </c>
      <c r="T3205" s="10">
        <f t="shared" si="305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42202.676388888889</v>
      </c>
      <c r="T3206" s="10">
        <f t="shared" si="305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42125.374675925923</v>
      </c>
      <c r="T3207" s="10">
        <f t="shared" si="305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42266.276053240741</v>
      </c>
      <c r="T3208" s="10">
        <f t="shared" si="305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42117.236192129625</v>
      </c>
      <c r="T3209" s="10">
        <f t="shared" si="305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41848.605057870373</v>
      </c>
      <c r="T3210" s="10">
        <f t="shared" si="305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41810.958333333336</v>
      </c>
      <c r="T3211" s="10">
        <f t="shared" si="305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41061.165972222225</v>
      </c>
      <c r="T3212" s="10">
        <f t="shared" si="305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41866.083333333336</v>
      </c>
      <c r="T3213" s="10">
        <f t="shared" si="305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41859.795729166668</v>
      </c>
      <c r="T3214" s="10">
        <f t="shared" si="305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42211.763414351852</v>
      </c>
      <c r="T3215" s="10">
        <f t="shared" si="305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42374.996527777781</v>
      </c>
      <c r="T3216" s="10">
        <f t="shared" si="305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42257.165972222225</v>
      </c>
      <c r="T3217" s="10">
        <f t="shared" si="305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42196.604166666672</v>
      </c>
      <c r="T3218" s="10">
        <f t="shared" si="305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42678.546111111107</v>
      </c>
      <c r="T3219" s="10">
        <f t="shared" si="305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42004</v>
      </c>
      <c r="T3220" s="10">
        <f t="shared" si="305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42085.941516203704</v>
      </c>
      <c r="T3221" s="10">
        <f t="shared" si="305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42806.875</v>
      </c>
      <c r="T3222" s="10">
        <f t="shared" si="305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42190.696793981479</v>
      </c>
      <c r="T3223" s="10">
        <f t="shared" si="305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42301.895138888889</v>
      </c>
      <c r="T3224" s="10">
        <f t="shared" si="305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42236.835370370376</v>
      </c>
      <c r="T3225" s="10">
        <f t="shared" si="305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42745.208333333328</v>
      </c>
      <c r="T3226" s="10">
        <f t="shared" si="305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42524.875</v>
      </c>
      <c r="T3227" s="10">
        <f t="shared" si="305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42307.583472222221</v>
      </c>
      <c r="T3228" s="10">
        <f t="shared" si="305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42752.882361111115</v>
      </c>
      <c r="T3229" s="10">
        <f t="shared" si="305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42355.207638888889</v>
      </c>
      <c r="T3230" s="10">
        <f t="shared" si="305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41963.333310185189</v>
      </c>
      <c r="T3231" s="10">
        <f t="shared" si="305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41913.165972222225</v>
      </c>
      <c r="T3232" s="10">
        <f t="shared" si="305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42476.943831018521</v>
      </c>
      <c r="T3233" s="10">
        <f t="shared" si="305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42494.165972222225</v>
      </c>
      <c r="T3234" s="10">
        <f t="shared" si="305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42796.805034722223</v>
      </c>
      <c r="T3235" s="10">
        <f t="shared" si="305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42767.979861111111</v>
      </c>
      <c r="T3236" s="10">
        <f t="shared" si="305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42552.347812499997</v>
      </c>
      <c r="T3237" s="10">
        <f t="shared" si="305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42732.917048611111</v>
      </c>
      <c r="T3238" s="10">
        <f t="shared" si="305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42276.165972222225</v>
      </c>
      <c r="T3239" s="10">
        <f t="shared" si="305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42186.510393518518</v>
      </c>
      <c r="T3240" s="10">
        <f t="shared" si="305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42302.999305555553</v>
      </c>
      <c r="T3241" s="10">
        <f t="shared" si="305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42782.958333333328</v>
      </c>
      <c r="T3242" s="10">
        <f t="shared" si="305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41926.290972222225</v>
      </c>
      <c r="T3243" s="10">
        <f t="shared" si="305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41901.755694444444</v>
      </c>
      <c r="T3244" s="10">
        <f t="shared" si="305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42286</v>
      </c>
      <c r="T3245" s="10">
        <f t="shared" si="305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42705.735902777778</v>
      </c>
      <c r="T3246" s="10">
        <f t="shared" si="305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42167.083333333328</v>
      </c>
      <c r="T3247" s="10">
        <f t="shared" si="305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42259.165972222225</v>
      </c>
      <c r="T3248" s="10">
        <f t="shared" si="305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42197.434166666666</v>
      </c>
      <c r="T3249" s="10">
        <f t="shared" si="305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42098.846724537041</v>
      </c>
      <c r="T3250" s="10">
        <f t="shared" si="305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42175.746689814812</v>
      </c>
      <c r="T3251" s="10">
        <f t="shared" si="305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41948.783842592595</v>
      </c>
      <c r="T3252" s="10">
        <f t="shared" si="305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42176.731087962966</v>
      </c>
      <c r="T3253" s="10">
        <f t="shared" si="305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42620.472685185188</v>
      </c>
      <c r="T3254" s="10">
        <f t="shared" si="305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42621.15625</v>
      </c>
      <c r="T3255" s="10">
        <f t="shared" si="305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42089.044085648144</v>
      </c>
      <c r="T3256" s="10">
        <f t="shared" si="305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41919.768229166664</v>
      </c>
      <c r="T3257" s="10">
        <f t="shared" si="305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42166.165972222225</v>
      </c>
      <c r="T3258" s="10">
        <f t="shared" si="305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42788.559629629628</v>
      </c>
      <c r="T3259" s="10">
        <f t="shared" si="305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42012.887280092589</v>
      </c>
      <c r="T3260" s="10">
        <f t="shared" si="305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42644.165972222225</v>
      </c>
      <c r="T3261" s="10">
        <f t="shared" si="305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42338.714328703703</v>
      </c>
      <c r="T3262" s="10">
        <f t="shared" si="305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42201.725416666668</v>
      </c>
      <c r="T3263" s="10">
        <f t="shared" si="305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41995.166666666672</v>
      </c>
      <c r="T3264" s="10">
        <f t="shared" si="305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42307.875</v>
      </c>
      <c r="T3265" s="10">
        <f t="shared" si="305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ROUND(E3266*100/D3266,0)</f>
        <v>103</v>
      </c>
      <c r="P3266" s="6">
        <f t="shared" ref="P3266:P3329" si="307">E3266/L3266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 LEN(N3266)-FIND("/", N3266))</f>
        <v>plays</v>
      </c>
      <c r="S3266" s="10">
        <f t="shared" ref="S3266:S3329" si="310">(((I3266/60)/60)/24)+DATE(1970,1,1)</f>
        <v>42032.916666666672</v>
      </c>
      <c r="T3266" s="10">
        <f t="shared" ref="T3266:T3329" si="311">(((J3266/60)/60)/24)+DATE(1970,1,1)</f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si="310"/>
        <v>42341.708333333328</v>
      </c>
      <c r="T3267" s="10">
        <f t="shared" si="311"/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42167.875</v>
      </c>
      <c r="T3268" s="10">
        <f t="shared" si="311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42202.757638888885</v>
      </c>
      <c r="T3269" s="10">
        <f t="shared" si="311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42606.90425925926</v>
      </c>
      <c r="T3270" s="10">
        <f t="shared" si="311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42171.458333333328</v>
      </c>
      <c r="T3271" s="10">
        <f t="shared" si="311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42197.533159722225</v>
      </c>
      <c r="T3272" s="10">
        <f t="shared" si="311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41945.478877314818</v>
      </c>
      <c r="T3273" s="10">
        <f t="shared" si="311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42314.541770833333</v>
      </c>
      <c r="T3274" s="10">
        <f t="shared" si="311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42627.791666666672</v>
      </c>
      <c r="T3275" s="10">
        <f t="shared" si="311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42444.875</v>
      </c>
      <c r="T3276" s="10">
        <f t="shared" si="311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42044.1875</v>
      </c>
      <c r="T3277" s="10">
        <f t="shared" si="311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42461.165972222225</v>
      </c>
      <c r="T3278" s="10">
        <f t="shared" si="311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41961.724606481483</v>
      </c>
      <c r="T3279" s="10">
        <f t="shared" si="311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42154.848414351851</v>
      </c>
      <c r="T3280" s="10">
        <f t="shared" si="311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42461.06086805556</v>
      </c>
      <c r="T3281" s="10">
        <f t="shared" si="311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42156.208333333328</v>
      </c>
      <c r="T3282" s="10">
        <f t="shared" si="311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42249.019733796296</v>
      </c>
      <c r="T3283" s="10">
        <f t="shared" si="311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42489.19430555556</v>
      </c>
      <c r="T3284" s="10">
        <f t="shared" si="311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42410.875</v>
      </c>
      <c r="T3285" s="10">
        <f t="shared" si="311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42398.249305555553</v>
      </c>
      <c r="T3286" s="10">
        <f t="shared" si="311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42794.208333333328</v>
      </c>
      <c r="T3287" s="10">
        <f t="shared" si="311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42597.840069444443</v>
      </c>
      <c r="T3288" s="10">
        <f t="shared" si="311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42336.750324074077</v>
      </c>
      <c r="T3289" s="10">
        <f t="shared" si="311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42541.958333333328</v>
      </c>
      <c r="T3290" s="10">
        <f t="shared" si="311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42786.368078703701</v>
      </c>
      <c r="T3291" s="10">
        <f t="shared" si="311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42805.51494212963</v>
      </c>
      <c r="T3292" s="10">
        <f t="shared" si="311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42264.165972222225</v>
      </c>
      <c r="T3293" s="10">
        <f t="shared" si="311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42342.811898148153</v>
      </c>
      <c r="T3294" s="10">
        <f t="shared" si="311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42798.425370370373</v>
      </c>
      <c r="T3295" s="10">
        <f t="shared" si="311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42171.541134259256</v>
      </c>
      <c r="T3296" s="10">
        <f t="shared" si="311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42639.442465277782</v>
      </c>
      <c r="T3297" s="10">
        <f t="shared" si="311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42330.916666666672</v>
      </c>
      <c r="T3298" s="10">
        <f t="shared" si="311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42212.957638888889</v>
      </c>
      <c r="T3299" s="10">
        <f t="shared" si="311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42260</v>
      </c>
      <c r="T3300" s="10">
        <f t="shared" si="311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42291.917395833334</v>
      </c>
      <c r="T3301" s="10">
        <f t="shared" si="311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42123.743773148148</v>
      </c>
      <c r="T3302" s="10">
        <f t="shared" si="311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42583.290972222225</v>
      </c>
      <c r="T3303" s="10">
        <f t="shared" si="311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42711.35157407407</v>
      </c>
      <c r="T3304" s="10">
        <f t="shared" si="311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42091.609768518523</v>
      </c>
      <c r="T3305" s="10">
        <f t="shared" si="311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42726.624444444446</v>
      </c>
      <c r="T3306" s="10">
        <f t="shared" si="311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42216.855879629627</v>
      </c>
      <c r="T3307" s="10">
        <f t="shared" si="311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42531.125</v>
      </c>
      <c r="T3308" s="10">
        <f t="shared" si="311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42505.057164351849</v>
      </c>
      <c r="T3309" s="10">
        <f t="shared" si="311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42473.876909722225</v>
      </c>
      <c r="T3310" s="10">
        <f t="shared" si="311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42659.650208333333</v>
      </c>
      <c r="T3311" s="10">
        <f t="shared" si="311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42283.928530092591</v>
      </c>
      <c r="T3312" s="10">
        <f t="shared" si="311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42294.29178240741</v>
      </c>
      <c r="T3313" s="10">
        <f t="shared" si="311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42685.916666666672</v>
      </c>
      <c r="T3314" s="10">
        <f t="shared" si="311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42396.041666666672</v>
      </c>
      <c r="T3315" s="10">
        <f t="shared" si="311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42132.836805555555</v>
      </c>
      <c r="T3316" s="10">
        <f t="shared" si="311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42496.303715277783</v>
      </c>
      <c r="T3317" s="10">
        <f t="shared" si="311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41859.57916666667</v>
      </c>
      <c r="T3318" s="10">
        <f t="shared" si="311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42529.039629629624</v>
      </c>
      <c r="T3319" s="10">
        <f t="shared" si="311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42471.104166666672</v>
      </c>
      <c r="T3320" s="10">
        <f t="shared" si="311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42035.585486111115</v>
      </c>
      <c r="T3321" s="10">
        <f t="shared" si="311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42543.045798611114</v>
      </c>
      <c r="T3322" s="10">
        <f t="shared" si="311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41928.165972222225</v>
      </c>
      <c r="T3323" s="10">
        <f t="shared" si="311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42543.163194444445</v>
      </c>
      <c r="T3324" s="10">
        <f t="shared" si="311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42638.36583333333</v>
      </c>
      <c r="T3325" s="10">
        <f t="shared" si="311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42526.58321759259</v>
      </c>
      <c r="T3326" s="10">
        <f t="shared" si="311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42099.743946759263</v>
      </c>
      <c r="T3327" s="10">
        <f t="shared" si="311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42071.67251157407</v>
      </c>
      <c r="T3328" s="10">
        <f t="shared" si="311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42498.374606481477</v>
      </c>
      <c r="T3329" s="10">
        <f t="shared" si="311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ROUND(E3330*100/D3330,0)</f>
        <v>146</v>
      </c>
      <c r="P3330" s="6">
        <f t="shared" ref="P3330:P3393" si="313">E3330/L3330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 LEN(N3330)-FIND("/", N3330))</f>
        <v>plays</v>
      </c>
      <c r="S3330" s="10">
        <f t="shared" ref="S3330:S3393" si="316">(((I3330/60)/60)/24)+DATE(1970,1,1)</f>
        <v>41825.041666666664</v>
      </c>
      <c r="T3330" s="10">
        <f t="shared" ref="T3330:T3393" si="317">(((J3330/60)/60)/24)+DATE(1970,1,1)</f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117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si="316"/>
        <v>41847.958333333336</v>
      </c>
      <c r="T3331" s="10">
        <f t="shared" si="317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42095.845694444448</v>
      </c>
      <c r="T3332" s="10">
        <f t="shared" si="317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42283.697754629626</v>
      </c>
      <c r="T3333" s="10">
        <f t="shared" si="317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41839.860300925924</v>
      </c>
      <c r="T3334" s="10">
        <f t="shared" si="317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42170.676851851851</v>
      </c>
      <c r="T3335" s="10">
        <f t="shared" si="317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42215.521087962959</v>
      </c>
      <c r="T3336" s="10">
        <f t="shared" si="317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41854.958333333336</v>
      </c>
      <c r="T3337" s="10">
        <f t="shared" si="317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42465.35701388889</v>
      </c>
      <c r="T3338" s="10">
        <f t="shared" si="317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41922.875</v>
      </c>
      <c r="T3339" s="10">
        <f t="shared" si="317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42790.574999999997</v>
      </c>
      <c r="T3340" s="10">
        <f t="shared" si="317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42579.665717592594</v>
      </c>
      <c r="T3341" s="10">
        <f t="shared" si="317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42710.974004629628</v>
      </c>
      <c r="T3342" s="10">
        <f t="shared" si="317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42533.708333333328</v>
      </c>
      <c r="T3343" s="10">
        <f t="shared" si="317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42095.207638888889</v>
      </c>
      <c r="T3344" s="10">
        <f t="shared" si="317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42473.554166666669</v>
      </c>
      <c r="T3345" s="10">
        <f t="shared" si="317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41881.200150462959</v>
      </c>
      <c r="T3346" s="10">
        <f t="shared" si="317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42112.025694444441</v>
      </c>
      <c r="T3347" s="10">
        <f t="shared" si="317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42061.024421296301</v>
      </c>
      <c r="T3348" s="10">
        <f t="shared" si="317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42498.875</v>
      </c>
      <c r="T3349" s="10">
        <f t="shared" si="317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42490.165972222225</v>
      </c>
      <c r="T3350" s="10">
        <f t="shared" si="317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42534.708333333328</v>
      </c>
      <c r="T3351" s="10">
        <f t="shared" si="317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42337.958333333328</v>
      </c>
      <c r="T3352" s="10">
        <f t="shared" si="317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41843.458333333336</v>
      </c>
      <c r="T3353" s="10">
        <f t="shared" si="317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42552.958333333328</v>
      </c>
      <c r="T3354" s="10">
        <f t="shared" si="317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42492.958333333328</v>
      </c>
      <c r="T3355" s="10">
        <f t="shared" si="317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42306.167361111111</v>
      </c>
      <c r="T3356" s="10">
        <f t="shared" si="317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42500.470138888893</v>
      </c>
      <c r="T3357" s="10">
        <f t="shared" si="317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42566.815648148149</v>
      </c>
      <c r="T3358" s="10">
        <f t="shared" si="317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41852.417939814812</v>
      </c>
      <c r="T3359" s="10">
        <f t="shared" si="317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41962.352766203709</v>
      </c>
      <c r="T3360" s="10">
        <f t="shared" si="317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42791.057106481487</v>
      </c>
      <c r="T3361" s="10">
        <f t="shared" si="317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42718.665972222225</v>
      </c>
      <c r="T3362" s="10">
        <f t="shared" si="317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41883.665972222225</v>
      </c>
      <c r="T3363" s="10">
        <f t="shared" si="317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42070.204861111109</v>
      </c>
      <c r="T3364" s="10">
        <f t="shared" si="317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41870.666666666664</v>
      </c>
      <c r="T3365" s="10">
        <f t="shared" si="317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42444.875</v>
      </c>
      <c r="T3366" s="10">
        <f t="shared" si="317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42351.101759259262</v>
      </c>
      <c r="T3367" s="10">
        <f t="shared" si="317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42137.067557870367</v>
      </c>
      <c r="T3368" s="10">
        <f t="shared" si="317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42217.933958333335</v>
      </c>
      <c r="T3369" s="10">
        <f t="shared" si="317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42005.208333333328</v>
      </c>
      <c r="T3370" s="10">
        <f t="shared" si="317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42750.041435185187</v>
      </c>
      <c r="T3371" s="10">
        <f t="shared" si="317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42721.333333333328</v>
      </c>
      <c r="T3372" s="10">
        <f t="shared" si="317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42340.874594907407</v>
      </c>
      <c r="T3373" s="10">
        <f t="shared" si="317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41876.207638888889</v>
      </c>
      <c r="T3374" s="10">
        <f t="shared" si="317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42203.666666666672</v>
      </c>
      <c r="T3375" s="10">
        <f t="shared" si="317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42305.731666666667</v>
      </c>
      <c r="T3376" s="10">
        <f t="shared" si="317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41777.610798611109</v>
      </c>
      <c r="T3377" s="10">
        <f t="shared" si="317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42119.659652777773</v>
      </c>
      <c r="T3378" s="10">
        <f t="shared" si="317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42083.705555555556</v>
      </c>
      <c r="T3379" s="10">
        <f t="shared" si="317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41882.547222222223</v>
      </c>
      <c r="T3380" s="10">
        <f t="shared" si="317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42242.958333333328</v>
      </c>
      <c r="T3381" s="10">
        <f t="shared" si="317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41972.995115740734</v>
      </c>
      <c r="T3382" s="10">
        <f t="shared" si="317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42074.143321759257</v>
      </c>
      <c r="T3383" s="10">
        <f t="shared" si="317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42583.957638888889</v>
      </c>
      <c r="T3384" s="10">
        <f t="shared" si="317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42544.782638888893</v>
      </c>
      <c r="T3385" s="10">
        <f t="shared" si="317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42329.125</v>
      </c>
      <c r="T3386" s="10">
        <f t="shared" si="317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41983.8675</v>
      </c>
      <c r="T3387" s="10">
        <f t="shared" si="317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41976.644745370373</v>
      </c>
      <c r="T3388" s="10">
        <f t="shared" si="317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41987.762592592597</v>
      </c>
      <c r="T3389" s="10">
        <f t="shared" si="317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42173.461122685185</v>
      </c>
      <c r="T3390" s="10">
        <f t="shared" si="317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42524.563449074078</v>
      </c>
      <c r="T3391" s="10">
        <f t="shared" si="317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41830.774826388886</v>
      </c>
      <c r="T3392" s="10">
        <f t="shared" si="317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41859.936111111114</v>
      </c>
      <c r="T3393" s="10">
        <f t="shared" si="317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ROUND(E3394*100/D3394,0)</f>
        <v>100</v>
      </c>
      <c r="P3394" s="6">
        <f t="shared" ref="P3394:P3457" si="319">E3394/L3394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 LEN(N3394)-FIND("/", N3394))</f>
        <v>plays</v>
      </c>
      <c r="S3394" s="10">
        <f t="shared" ref="S3394:S3457" si="322">(((I3394/60)/60)/24)+DATE(1970,1,1)</f>
        <v>42496.845543981486</v>
      </c>
      <c r="T3394" s="10">
        <f t="shared" ref="T3394:T3457" si="323">(((J3394/60)/60)/24)+DATE(1970,1,1)</f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106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si="322"/>
        <v>41949.031944444447</v>
      </c>
      <c r="T3395" s="10">
        <f t="shared" si="323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41847.59542824074</v>
      </c>
      <c r="T3396" s="10">
        <f t="shared" si="323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42154.756944444445</v>
      </c>
      <c r="T3397" s="10">
        <f t="shared" si="323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41791.165972222225</v>
      </c>
      <c r="T3398" s="10">
        <f t="shared" si="323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42418.916666666672</v>
      </c>
      <c r="T3399" s="10">
        <f t="shared" si="323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41964.708333333328</v>
      </c>
      <c r="T3400" s="10">
        <f t="shared" si="323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42056.920428240745</v>
      </c>
      <c r="T3401" s="10">
        <f t="shared" si="323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41879.953865740739</v>
      </c>
      <c r="T3402" s="10">
        <f t="shared" si="323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42223.723912037036</v>
      </c>
      <c r="T3403" s="10">
        <f t="shared" si="323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42320.104861111111</v>
      </c>
      <c r="T3404" s="10">
        <f t="shared" si="323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42180.462083333332</v>
      </c>
      <c r="T3405" s="10">
        <f t="shared" si="323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42172.503495370373</v>
      </c>
      <c r="T3406" s="10">
        <f t="shared" si="323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42430.999305555553</v>
      </c>
      <c r="T3407" s="10">
        <f t="shared" si="323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41836.492777777778</v>
      </c>
      <c r="T3408" s="10">
        <f t="shared" si="323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41826.422326388885</v>
      </c>
      <c r="T3409" s="10">
        <f t="shared" si="323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41838.991944444446</v>
      </c>
      <c r="T3410" s="10">
        <f t="shared" si="323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42582.873611111107</v>
      </c>
      <c r="T3411" s="10">
        <f t="shared" si="323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42527.291666666672</v>
      </c>
      <c r="T3412" s="10">
        <f t="shared" si="323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42285.022824074069</v>
      </c>
      <c r="T3413" s="10">
        <f t="shared" si="323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41909.959050925929</v>
      </c>
      <c r="T3414" s="10">
        <f t="shared" si="323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42063.207638888889</v>
      </c>
      <c r="T3415" s="10">
        <f t="shared" si="323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42705.332638888889</v>
      </c>
      <c r="T3416" s="10">
        <f t="shared" si="323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42477.979166666672</v>
      </c>
      <c r="T3417" s="10">
        <f t="shared" si="323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42117.770833333328</v>
      </c>
      <c r="T3418" s="10">
        <f t="shared" si="323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41938.029861111114</v>
      </c>
      <c r="T3419" s="10">
        <f t="shared" si="323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41782.83457175926</v>
      </c>
      <c r="T3420" s="10">
        <f t="shared" si="323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42466.895833333328</v>
      </c>
      <c r="T3421" s="10">
        <f t="shared" si="323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42414</v>
      </c>
      <c r="T3422" s="10">
        <f t="shared" si="323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42067.791238425925</v>
      </c>
      <c r="T3423" s="10">
        <f t="shared" si="323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42352</v>
      </c>
      <c r="T3424" s="10">
        <f t="shared" si="323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42118.911354166667</v>
      </c>
      <c r="T3425" s="10">
        <f t="shared" si="323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42040.290972222225</v>
      </c>
      <c r="T3426" s="10">
        <f t="shared" si="323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41916.617314814815</v>
      </c>
      <c r="T3427" s="10">
        <f t="shared" si="323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41903.083333333336</v>
      </c>
      <c r="T3428" s="10">
        <f t="shared" si="323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41822.645277777774</v>
      </c>
      <c r="T3429" s="10">
        <f t="shared" si="323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42063.708333333328</v>
      </c>
      <c r="T3430" s="10">
        <f t="shared" si="323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42676.021539351852</v>
      </c>
      <c r="T3431" s="10">
        <f t="shared" si="323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41850.945613425924</v>
      </c>
      <c r="T3432" s="10">
        <f t="shared" si="323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41869.730937500004</v>
      </c>
      <c r="T3433" s="10">
        <f t="shared" si="323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42405.916666666672</v>
      </c>
      <c r="T3434" s="10">
        <f t="shared" si="323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41807.125</v>
      </c>
      <c r="T3435" s="10">
        <f t="shared" si="323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41830.380428240744</v>
      </c>
      <c r="T3436" s="10">
        <f t="shared" si="323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42589.125</v>
      </c>
      <c r="T3437" s="10">
        <f t="shared" si="323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41872.686111111114</v>
      </c>
      <c r="T3438" s="10">
        <f t="shared" si="323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42235.710879629631</v>
      </c>
      <c r="T3439" s="10">
        <f t="shared" si="323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42126.875</v>
      </c>
      <c r="T3440" s="10">
        <f t="shared" si="323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42388.207638888889</v>
      </c>
      <c r="T3441" s="10">
        <f t="shared" si="323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41831.677083333336</v>
      </c>
      <c r="T3442" s="10">
        <f t="shared" si="323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42321.845138888893</v>
      </c>
      <c r="T3443" s="10">
        <f t="shared" si="323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42154.841111111105</v>
      </c>
      <c r="T3444" s="10">
        <f t="shared" si="323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41891.524837962963</v>
      </c>
      <c r="T3445" s="10">
        <f t="shared" si="323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42529.582638888889</v>
      </c>
      <c r="T3446" s="10">
        <f t="shared" si="323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42300.530509259261</v>
      </c>
      <c r="T3447" s="10">
        <f t="shared" si="323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42040.513888888891</v>
      </c>
      <c r="T3448" s="10">
        <f t="shared" si="323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42447.847361111111</v>
      </c>
      <c r="T3449" s="10">
        <f t="shared" si="323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41990.119085648148</v>
      </c>
      <c r="T3450" s="10">
        <f t="shared" si="323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42560.166666666672</v>
      </c>
      <c r="T3451" s="10">
        <f t="shared" si="323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42096.662858796291</v>
      </c>
      <c r="T3452" s="10">
        <f t="shared" si="323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42115.723692129628</v>
      </c>
      <c r="T3453" s="10">
        <f t="shared" si="323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41843.165972222225</v>
      </c>
      <c r="T3454" s="10">
        <f t="shared" si="323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42595.97865740741</v>
      </c>
      <c r="T3455" s="10">
        <f t="shared" si="323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41851.698599537034</v>
      </c>
      <c r="T3456" s="10">
        <f t="shared" si="323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42656.7503125</v>
      </c>
      <c r="T3457" s="10">
        <f t="shared" si="323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ROUND(E3458*100/D3458,0)</f>
        <v>191</v>
      </c>
      <c r="P3458" s="6">
        <f t="shared" ref="P3458:P3521" si="325">E3458/L3458</f>
        <v>358.6875</v>
      </c>
      <c r="Q3458" t="str">
        <f t="shared" ref="Q3458:Q3521" si="326">LEFT(N3458,FIND("/",N3458)-1)</f>
        <v>theater</v>
      </c>
      <c r="R3458" t="str">
        <f t="shared" ref="R3458:R3521" si="327">RIGHT(N3458, LEN(N3458)-FIND("/", N3458))</f>
        <v>plays</v>
      </c>
      <c r="S3458" s="10">
        <f t="shared" ref="S3458:S3521" si="328">(((I3458/60)/60)/24)+DATE(1970,1,1)</f>
        <v>41852.290972222225</v>
      </c>
      <c r="T3458" s="10">
        <f t="shared" ref="T3458:T3521" si="329">(((J3458/60)/60)/24)+DATE(1970,1,1)</f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si="328"/>
        <v>42047.249305555553</v>
      </c>
      <c r="T3459" s="10">
        <f t="shared" si="329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42038.185416666667</v>
      </c>
      <c r="T3460" s="10">
        <f t="shared" si="329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42510.479861111111</v>
      </c>
      <c r="T3461" s="10">
        <f t="shared" si="329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41866.527222222219</v>
      </c>
      <c r="T3462" s="10">
        <f t="shared" si="329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42672.125</v>
      </c>
      <c r="T3463" s="10">
        <f t="shared" si="329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42195.75</v>
      </c>
      <c r="T3464" s="10">
        <f t="shared" si="329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42654.165972222225</v>
      </c>
      <c r="T3465" s="10">
        <f t="shared" si="329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42605.130057870367</v>
      </c>
      <c r="T3466" s="10">
        <f t="shared" si="329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42225.666666666672</v>
      </c>
      <c r="T3467" s="10">
        <f t="shared" si="329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42479.977430555555</v>
      </c>
      <c r="T3468" s="10">
        <f t="shared" si="329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42083.630000000005</v>
      </c>
      <c r="T3469" s="10">
        <f t="shared" si="329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42634.125</v>
      </c>
      <c r="T3470" s="10">
        <f t="shared" si="329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42488.641724537039</v>
      </c>
      <c r="T3471" s="10">
        <f t="shared" si="329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42566.901388888888</v>
      </c>
      <c r="T3472" s="10">
        <f t="shared" si="329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41882.833333333336</v>
      </c>
      <c r="T3473" s="10">
        <f t="shared" si="329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41949.249305555553</v>
      </c>
      <c r="T3474" s="10">
        <f t="shared" si="329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42083.852083333331</v>
      </c>
      <c r="T3475" s="10">
        <f t="shared" si="329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42571.501516203702</v>
      </c>
      <c r="T3476" s="10">
        <f t="shared" si="329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41946</v>
      </c>
      <c r="T3477" s="10">
        <f t="shared" si="329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41939.125</v>
      </c>
      <c r="T3478" s="10">
        <f t="shared" si="329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42141.125</v>
      </c>
      <c r="T3479" s="10">
        <f t="shared" si="329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42079.875</v>
      </c>
      <c r="T3480" s="10">
        <f t="shared" si="329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41811.855092592588</v>
      </c>
      <c r="T3481" s="10">
        <f t="shared" si="329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42195.875</v>
      </c>
      <c r="T3482" s="10">
        <f t="shared" si="329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42006.24754629629</v>
      </c>
      <c r="T3483" s="10">
        <f t="shared" si="329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41826.771597222221</v>
      </c>
      <c r="T3484" s="10">
        <f t="shared" si="329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41823.668761574074</v>
      </c>
      <c r="T3485" s="10">
        <f t="shared" si="329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42536.760405092587</v>
      </c>
      <c r="T3486" s="10">
        <f t="shared" si="329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42402.693055555559</v>
      </c>
      <c r="T3487" s="10">
        <f t="shared" si="329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42158.290972222225</v>
      </c>
      <c r="T3488" s="10">
        <f t="shared" si="329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42179.940416666665</v>
      </c>
      <c r="T3489" s="10">
        <f t="shared" si="329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42111.666666666672</v>
      </c>
      <c r="T3490" s="10">
        <f t="shared" si="329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41783.875</v>
      </c>
      <c r="T3491" s="10">
        <f t="shared" si="329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42473.802361111113</v>
      </c>
      <c r="T3492" s="10">
        <f t="shared" si="329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42142.249814814815</v>
      </c>
      <c r="T3493" s="10">
        <f t="shared" si="329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42303.009224537032</v>
      </c>
      <c r="T3494" s="10">
        <f t="shared" si="329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41868.21597222222</v>
      </c>
      <c r="T3495" s="10">
        <f t="shared" si="329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42700.25</v>
      </c>
      <c r="T3496" s="10">
        <f t="shared" si="329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41944.720833333333</v>
      </c>
      <c r="T3497" s="10">
        <f t="shared" si="329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42624.846828703703</v>
      </c>
      <c r="T3498" s="10">
        <f t="shared" si="329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42523.916666666672</v>
      </c>
      <c r="T3499" s="10">
        <f t="shared" si="329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42518.905555555553</v>
      </c>
      <c r="T3500" s="10">
        <f t="shared" si="329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42186.290972222225</v>
      </c>
      <c r="T3501" s="10">
        <f t="shared" si="329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42436.207638888889</v>
      </c>
      <c r="T3502" s="10">
        <f t="shared" si="329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42258.763831018514</v>
      </c>
      <c r="T3503" s="10">
        <f t="shared" si="329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42445.165972222225</v>
      </c>
      <c r="T3504" s="10">
        <f t="shared" si="329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42575.478333333333</v>
      </c>
      <c r="T3505" s="10">
        <f t="shared" si="329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42327.790405092594</v>
      </c>
      <c r="T3506" s="10">
        <f t="shared" si="329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41772.166666666664</v>
      </c>
      <c r="T3507" s="10">
        <f t="shared" si="329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41874.734259259261</v>
      </c>
      <c r="T3508" s="10">
        <f t="shared" si="329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42521.92288194444</v>
      </c>
      <c r="T3509" s="10">
        <f t="shared" si="329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42500.875</v>
      </c>
      <c r="T3510" s="10">
        <f t="shared" si="329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41964.204861111109</v>
      </c>
      <c r="T3511" s="10">
        <f t="shared" si="329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41822.62090277778</v>
      </c>
      <c r="T3512" s="10">
        <f t="shared" si="329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41950.770833333336</v>
      </c>
      <c r="T3513" s="10">
        <f t="shared" si="329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42117.49527777778</v>
      </c>
      <c r="T3514" s="10">
        <f t="shared" si="329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41794.207638888889</v>
      </c>
      <c r="T3515" s="10">
        <f t="shared" si="329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42037.207638888889</v>
      </c>
      <c r="T3516" s="10">
        <f t="shared" si="329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42155.772812499999</v>
      </c>
      <c r="T3517" s="10">
        <f t="shared" si="329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41890.125</v>
      </c>
      <c r="T3518" s="10">
        <f t="shared" si="329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41824.458333333336</v>
      </c>
      <c r="T3519" s="10">
        <f t="shared" si="329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41914.597916666666</v>
      </c>
      <c r="T3520" s="10">
        <f t="shared" si="329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42067.598958333328</v>
      </c>
      <c r="T3521" s="10">
        <f t="shared" si="329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ROUND(E3522*100/D3522,0)</f>
        <v>101</v>
      </c>
      <c r="P3522" s="6">
        <f t="shared" ref="P3522:P3585" si="331">E3522/L3522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 LEN(N3522)-FIND("/", N3522))</f>
        <v>plays</v>
      </c>
      <c r="S3522" s="10">
        <f t="shared" ref="S3522:S3585" si="334">(((I3522/60)/60)/24)+DATE(1970,1,1)</f>
        <v>42253.57430555555</v>
      </c>
      <c r="T3522" s="10">
        <f t="shared" ref="T3522:T3585" si="335">(((J3522/60)/60)/24)+DATE(1970,1,1)</f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si="334"/>
        <v>41911.361342592594</v>
      </c>
      <c r="T3523" s="10">
        <f t="shared" si="335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42262.420833333337</v>
      </c>
      <c r="T3524" s="10">
        <f t="shared" si="335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42638.958333333328</v>
      </c>
      <c r="T3525" s="10">
        <f t="shared" si="335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41895.166666666664</v>
      </c>
      <c r="T3526" s="10">
        <f t="shared" si="335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42225.666666666672</v>
      </c>
      <c r="T3527" s="10">
        <f t="shared" si="335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42488.249305555553</v>
      </c>
      <c r="T3528" s="10">
        <f t="shared" si="335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42196.165972222225</v>
      </c>
      <c r="T3529" s="10">
        <f t="shared" si="335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42753.50136574074</v>
      </c>
      <c r="T3530" s="10">
        <f t="shared" si="335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42198.041666666672</v>
      </c>
      <c r="T3531" s="10">
        <f t="shared" si="335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42470.833333333328</v>
      </c>
      <c r="T3532" s="10">
        <f t="shared" si="335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42551.654328703706</v>
      </c>
      <c r="T3533" s="10">
        <f t="shared" si="335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41900.165972222225</v>
      </c>
      <c r="T3534" s="10">
        <f t="shared" si="335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42319.802858796291</v>
      </c>
      <c r="T3535" s="10">
        <f t="shared" si="335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42278.6252662037</v>
      </c>
      <c r="T3536" s="10">
        <f t="shared" si="335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42279.75</v>
      </c>
      <c r="T3537" s="10">
        <f t="shared" si="335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42358.499305555553</v>
      </c>
      <c r="T3538" s="10">
        <f t="shared" si="335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41960.332638888889</v>
      </c>
      <c r="T3539" s="10">
        <f t="shared" si="335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42599.420601851853</v>
      </c>
      <c r="T3540" s="10">
        <f t="shared" si="335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42621.756041666667</v>
      </c>
      <c r="T3541" s="10">
        <f t="shared" si="335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42547.003368055557</v>
      </c>
      <c r="T3542" s="10">
        <f t="shared" si="335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42247.730034722219</v>
      </c>
      <c r="T3543" s="10">
        <f t="shared" si="335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41889.599791666667</v>
      </c>
      <c r="T3544" s="10">
        <f t="shared" si="335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42180.755312499998</v>
      </c>
      <c r="T3545" s="10">
        <f t="shared" si="335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42070.831678240742</v>
      </c>
      <c r="T3546" s="10">
        <f t="shared" si="335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42105.807395833333</v>
      </c>
      <c r="T3547" s="10">
        <f t="shared" si="335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42095.165972222225</v>
      </c>
      <c r="T3548" s="10">
        <f t="shared" si="335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42504.165972222225</v>
      </c>
      <c r="T3549" s="10">
        <f t="shared" si="335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42434.041666666672</v>
      </c>
      <c r="T3550" s="10">
        <f t="shared" si="335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42251.394363425927</v>
      </c>
      <c r="T3551" s="10">
        <f t="shared" si="335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42492.893495370372</v>
      </c>
      <c r="T3552" s="10">
        <f t="shared" si="335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41781.921527777777</v>
      </c>
      <c r="T3553" s="10">
        <f t="shared" si="335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41818.587083333332</v>
      </c>
      <c r="T3554" s="10">
        <f t="shared" si="335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42228</v>
      </c>
      <c r="T3555" s="10">
        <f t="shared" si="335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42046.708333333328</v>
      </c>
      <c r="T3556" s="10">
        <f t="shared" si="335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42691.483726851846</v>
      </c>
      <c r="T3557" s="10">
        <f t="shared" si="335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41868.649583333332</v>
      </c>
      <c r="T3558" s="10">
        <f t="shared" si="335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41764.276747685188</v>
      </c>
      <c r="T3559" s="10">
        <f t="shared" si="335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42181.875</v>
      </c>
      <c r="T3560" s="10">
        <f t="shared" si="335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42216.373611111107</v>
      </c>
      <c r="T3561" s="10">
        <f t="shared" si="335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42151.114583333328</v>
      </c>
      <c r="T3562" s="10">
        <f t="shared" si="335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42221.774999999994</v>
      </c>
      <c r="T3563" s="10">
        <f t="shared" si="335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42442.916666666672</v>
      </c>
      <c r="T3564" s="10">
        <f t="shared" si="335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42583.791666666672</v>
      </c>
      <c r="T3565" s="10">
        <f t="shared" si="335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42282.666666666672</v>
      </c>
      <c r="T3566" s="10">
        <f t="shared" si="335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42004.743148148147</v>
      </c>
      <c r="T3567" s="10">
        <f t="shared" si="335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42027.507905092592</v>
      </c>
      <c r="T3568" s="10">
        <f t="shared" si="335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42165.810694444444</v>
      </c>
      <c r="T3569" s="10">
        <f t="shared" si="335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41899.740671296298</v>
      </c>
      <c r="T3570" s="10">
        <f t="shared" si="335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42012.688611111109</v>
      </c>
      <c r="T3571" s="10">
        <f t="shared" si="335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42004.291666666672</v>
      </c>
      <c r="T3572" s="10">
        <f t="shared" si="335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41942.858946759261</v>
      </c>
      <c r="T3573" s="10">
        <f t="shared" si="335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42176.570393518516</v>
      </c>
      <c r="T3574" s="10">
        <f t="shared" si="335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41951.417199074072</v>
      </c>
      <c r="T3575" s="10">
        <f t="shared" si="335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41956.984351851846</v>
      </c>
      <c r="T3576" s="10">
        <f t="shared" si="335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42593.165972222225</v>
      </c>
      <c r="T3577" s="10">
        <f t="shared" si="335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42709.590902777782</v>
      </c>
      <c r="T3578" s="10">
        <f t="shared" si="335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42120.26944444445</v>
      </c>
      <c r="T3579" s="10">
        <f t="shared" si="335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42490.733530092592</v>
      </c>
      <c r="T3580" s="10">
        <f t="shared" si="335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42460.720555555556</v>
      </c>
      <c r="T3581" s="10">
        <f t="shared" si="335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42064.207638888889</v>
      </c>
      <c r="T3582" s="10">
        <f t="shared" si="335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41850.471180555556</v>
      </c>
      <c r="T3583" s="10">
        <f t="shared" si="335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42465.095856481479</v>
      </c>
      <c r="T3584" s="10">
        <f t="shared" si="335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42478.384317129632</v>
      </c>
      <c r="T3585" s="10">
        <f t="shared" si="335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ROUND(E3586*100/D3586,0)</f>
        <v>116</v>
      </c>
      <c r="P3586" s="6">
        <f t="shared" ref="P3586:P3649" si="337">E3586/L3586</f>
        <v>30.9375</v>
      </c>
      <c r="Q3586" t="str">
        <f t="shared" ref="Q3586:Q3649" si="338">LEFT(N3586,FIND("/",N3586)-1)</f>
        <v>theater</v>
      </c>
      <c r="R3586" t="str">
        <f t="shared" ref="R3586:R3649" si="339">RIGHT(N3586, LEN(N3586)-FIND("/", N3586))</f>
        <v>plays</v>
      </c>
      <c r="S3586" s="10">
        <f t="shared" ref="S3586:S3649" si="340">(((I3586/60)/60)/24)+DATE(1970,1,1)</f>
        <v>42198.316481481481</v>
      </c>
      <c r="T3586" s="10">
        <f t="shared" ref="T3586:T3649" si="341">(((J3586/60)/60)/24)+DATE(1970,1,1)</f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si="340"/>
        <v>41994.716319444444</v>
      </c>
      <c r="T3587" s="10">
        <f t="shared" si="341"/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42636.697569444441</v>
      </c>
      <c r="T3588" s="10">
        <f t="shared" si="341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42548.791666666672</v>
      </c>
      <c r="T3589" s="10">
        <f t="shared" si="341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42123.958333333328</v>
      </c>
      <c r="T3590" s="10">
        <f t="shared" si="341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42150.647534722222</v>
      </c>
      <c r="T3591" s="10">
        <f t="shared" si="341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41932.333726851852</v>
      </c>
      <c r="T3592" s="10">
        <f t="shared" si="341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42028.207638888889</v>
      </c>
      <c r="T3593" s="10">
        <f t="shared" si="341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42046.207638888889</v>
      </c>
      <c r="T3594" s="10">
        <f t="shared" si="341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42009.851388888885</v>
      </c>
      <c r="T3595" s="10">
        <f t="shared" si="341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42617.066921296297</v>
      </c>
      <c r="T3596" s="10">
        <f t="shared" si="341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42076.290972222225</v>
      </c>
      <c r="T3597" s="10">
        <f t="shared" si="341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41877.715069444443</v>
      </c>
      <c r="T3598" s="10">
        <f t="shared" si="341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42432.249305555553</v>
      </c>
      <c r="T3599" s="10">
        <f t="shared" si="341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41885.207638888889</v>
      </c>
      <c r="T3600" s="10">
        <f t="shared" si="341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42246</v>
      </c>
      <c r="T3601" s="10">
        <f t="shared" si="341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42656.849120370374</v>
      </c>
      <c r="T3602" s="10">
        <f t="shared" si="341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42020.99863425926</v>
      </c>
      <c r="T3603" s="10">
        <f t="shared" si="341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42507.894432870366</v>
      </c>
      <c r="T3604" s="10">
        <f t="shared" si="341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42313.906018518523</v>
      </c>
      <c r="T3605" s="10">
        <f t="shared" si="341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42489.290972222225</v>
      </c>
      <c r="T3606" s="10">
        <f t="shared" si="341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42413.793124999997</v>
      </c>
      <c r="T3607" s="10">
        <f t="shared" si="341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42596.604826388888</v>
      </c>
      <c r="T3608" s="10">
        <f t="shared" si="341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42353</v>
      </c>
      <c r="T3609" s="10">
        <f t="shared" si="341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42538.583333333328</v>
      </c>
      <c r="T3610" s="10">
        <f t="shared" si="341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42459.950057870374</v>
      </c>
      <c r="T3611" s="10">
        <f t="shared" si="341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42233.432129629626</v>
      </c>
      <c r="T3612" s="10">
        <f t="shared" si="341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42102.370381944449</v>
      </c>
      <c r="T3613" s="10">
        <f t="shared" si="341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41799.726979166669</v>
      </c>
      <c r="T3614" s="10">
        <f t="shared" si="341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41818.58997685185</v>
      </c>
      <c r="T3615" s="10">
        <f t="shared" si="341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42174.041851851856</v>
      </c>
      <c r="T3616" s="10">
        <f t="shared" si="341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42348.593703703707</v>
      </c>
      <c r="T3617" s="10">
        <f t="shared" si="341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42082.908148148148</v>
      </c>
      <c r="T3618" s="10">
        <f t="shared" si="341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42794</v>
      </c>
      <c r="T3619" s="10">
        <f t="shared" si="341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42158.627893518518</v>
      </c>
      <c r="T3620" s="10">
        <f t="shared" si="341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42693.916666666672</v>
      </c>
      <c r="T3621" s="10">
        <f t="shared" si="341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42068.166666666672</v>
      </c>
      <c r="T3622" s="10">
        <f t="shared" si="341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42643.875</v>
      </c>
      <c r="T3623" s="10">
        <f t="shared" si="341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41910.140972222223</v>
      </c>
      <c r="T3624" s="10">
        <f t="shared" si="341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41846.291666666664</v>
      </c>
      <c r="T3625" s="10">
        <f t="shared" si="341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42605.774189814809</v>
      </c>
      <c r="T3626" s="10">
        <f t="shared" si="341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42187.652511574073</v>
      </c>
      <c r="T3627" s="10">
        <f t="shared" si="341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41867.667326388888</v>
      </c>
      <c r="T3628" s="10">
        <f t="shared" si="341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42511.165972222225</v>
      </c>
      <c r="T3629" s="10">
        <f t="shared" si="341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42351.874953703707</v>
      </c>
      <c r="T3630" s="10">
        <f t="shared" si="341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42495.708333333328</v>
      </c>
      <c r="T3631" s="10">
        <f t="shared" si="341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41972.888773148152</v>
      </c>
      <c r="T3632" s="10">
        <f t="shared" si="341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41905.165972222225</v>
      </c>
      <c r="T3633" s="10">
        <f t="shared" si="341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41966.936909722222</v>
      </c>
      <c r="T3634" s="10">
        <f t="shared" si="341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42693.041666666672</v>
      </c>
      <c r="T3635" s="10">
        <f t="shared" si="341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42749.165972222225</v>
      </c>
      <c r="T3636" s="10">
        <f t="shared" si="341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42480.88282407407</v>
      </c>
      <c r="T3637" s="10">
        <f t="shared" si="341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42261.694780092599</v>
      </c>
      <c r="T3638" s="10">
        <f t="shared" si="341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42005.700636574074</v>
      </c>
      <c r="T3639" s="10">
        <f t="shared" si="341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42113.631157407406</v>
      </c>
      <c r="T3640" s="10">
        <f t="shared" si="341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42650.632638888885</v>
      </c>
      <c r="T3641" s="10">
        <f t="shared" si="341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42134.781597222223</v>
      </c>
      <c r="T3642" s="10">
        <f t="shared" si="341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41917.208333333336</v>
      </c>
      <c r="T3643" s="10">
        <f t="shared" si="341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42338.708333333328</v>
      </c>
      <c r="T3644" s="10">
        <f t="shared" si="341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42325.185636574075</v>
      </c>
      <c r="T3645" s="10">
        <f t="shared" si="341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42437.207638888889</v>
      </c>
      <c r="T3646" s="10">
        <f t="shared" si="341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42696.012013888889</v>
      </c>
      <c r="T3647" s="10">
        <f t="shared" si="341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42171.979166666672</v>
      </c>
      <c r="T3648" s="10">
        <f t="shared" si="341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42643.749155092592</v>
      </c>
      <c r="T3649" s="10">
        <f t="shared" si="341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ROUND(E3650*100/D3650,0)</f>
        <v>100</v>
      </c>
      <c r="P3650" s="6">
        <f t="shared" ref="P3650:P3713" si="343">E3650/L3650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 LEN(N3650)-FIND("/", N3650))</f>
        <v>plays</v>
      </c>
      <c r="S3650" s="10">
        <f t="shared" ref="S3650:S3713" si="346">(((I3650/60)/60)/24)+DATE(1970,1,1)</f>
        <v>41917.292187500003</v>
      </c>
      <c r="T3650" s="10">
        <f t="shared" ref="T3650:T3713" si="347">(((J3650/60)/60)/24)+DATE(1970,1,1)</f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0">
        <f t="shared" si="346"/>
        <v>41806.712893518517</v>
      </c>
      <c r="T3651" s="10">
        <f t="shared" si="347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42402.478981481487</v>
      </c>
      <c r="T3652" s="10">
        <f t="shared" si="347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41861.665972222225</v>
      </c>
      <c r="T3653" s="10">
        <f t="shared" si="347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42607.165972222225</v>
      </c>
      <c r="T3654" s="10">
        <f t="shared" si="347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42221.363506944443</v>
      </c>
      <c r="T3655" s="10">
        <f t="shared" si="347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42463.708333333328</v>
      </c>
      <c r="T3656" s="10">
        <f t="shared" si="347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42203.290972222225</v>
      </c>
      <c r="T3657" s="10">
        <f t="shared" si="347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42767.957638888889</v>
      </c>
      <c r="T3658" s="10">
        <f t="shared" si="347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42522.904166666667</v>
      </c>
      <c r="T3659" s="10">
        <f t="shared" si="347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41822.165972222225</v>
      </c>
      <c r="T3660" s="10">
        <f t="shared" si="347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42082.610416666663</v>
      </c>
      <c r="T3661" s="10">
        <f t="shared" si="347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41996.881076388891</v>
      </c>
      <c r="T3662" s="10">
        <f t="shared" si="347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42470.166666666672</v>
      </c>
      <c r="T3663" s="10">
        <f t="shared" si="347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42094.178402777776</v>
      </c>
      <c r="T3664" s="10">
        <f t="shared" si="347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42725.493402777778</v>
      </c>
      <c r="T3665" s="10">
        <f t="shared" si="347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42537.248715277776</v>
      </c>
      <c r="T3666" s="10">
        <f t="shared" si="347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42305.829166666663</v>
      </c>
      <c r="T3667" s="10">
        <f t="shared" si="347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41844.291666666664</v>
      </c>
      <c r="T3668" s="10">
        <f t="shared" si="347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42203.970127314817</v>
      </c>
      <c r="T3669" s="10">
        <f t="shared" si="347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42208.772916666669</v>
      </c>
      <c r="T3670" s="10">
        <f t="shared" si="347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42166.675196759257</v>
      </c>
      <c r="T3671" s="10">
        <f t="shared" si="347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42155.958333333328</v>
      </c>
      <c r="T3672" s="10">
        <f t="shared" si="347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41841.165972222225</v>
      </c>
      <c r="T3673" s="10">
        <f t="shared" si="347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41908.946574074071</v>
      </c>
      <c r="T3674" s="10">
        <f t="shared" si="347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41948.536111111112</v>
      </c>
      <c r="T3675" s="10">
        <f t="shared" si="347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42616.873020833329</v>
      </c>
      <c r="T3676" s="10">
        <f t="shared" si="347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42505.958333333328</v>
      </c>
      <c r="T3677" s="10">
        <f t="shared" si="347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41894.815787037034</v>
      </c>
      <c r="T3678" s="10">
        <f t="shared" si="347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41823.165972222225</v>
      </c>
      <c r="T3679" s="10">
        <f t="shared" si="347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42155.531226851846</v>
      </c>
      <c r="T3680" s="10">
        <f t="shared" si="347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41821.207638888889</v>
      </c>
      <c r="T3681" s="10">
        <f t="shared" si="347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42648.454097222217</v>
      </c>
      <c r="T3682" s="10">
        <f t="shared" si="347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42384.651504629626</v>
      </c>
      <c r="T3683" s="10">
        <f t="shared" si="347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41806.290972222225</v>
      </c>
      <c r="T3684" s="10">
        <f t="shared" si="347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42663.116851851853</v>
      </c>
      <c r="T3685" s="10">
        <f t="shared" si="347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42249.180393518516</v>
      </c>
      <c r="T3686" s="10">
        <f t="shared" si="347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41778.875</v>
      </c>
      <c r="T3687" s="10">
        <f t="shared" si="347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42245.165972222225</v>
      </c>
      <c r="T3688" s="10">
        <f t="shared" si="347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41817.218229166669</v>
      </c>
      <c r="T3689" s="10">
        <f t="shared" si="347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41859.787083333329</v>
      </c>
      <c r="T3690" s="10">
        <f t="shared" si="347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42176.934027777781</v>
      </c>
      <c r="T3691" s="10">
        <f t="shared" si="347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41970.639849537038</v>
      </c>
      <c r="T3692" s="10">
        <f t="shared" si="347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42065.207638888889</v>
      </c>
      <c r="T3693" s="10">
        <f t="shared" si="347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41901</v>
      </c>
      <c r="T3694" s="10">
        <f t="shared" si="347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42338.9375</v>
      </c>
      <c r="T3695" s="10">
        <f t="shared" si="347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42527.083333333328</v>
      </c>
      <c r="T3696" s="10">
        <f t="shared" si="347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42015.870486111111</v>
      </c>
      <c r="T3697" s="10">
        <f t="shared" si="347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42048.617083333331</v>
      </c>
      <c r="T3698" s="10">
        <f t="shared" si="347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42500.465833333335</v>
      </c>
      <c r="T3699" s="10">
        <f t="shared" si="347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42431.806562500002</v>
      </c>
      <c r="T3700" s="10">
        <f t="shared" si="347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41927.602037037039</v>
      </c>
      <c r="T3701" s="10">
        <f t="shared" si="347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41912.666666666664</v>
      </c>
      <c r="T3702" s="10">
        <f t="shared" si="347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42159.541585648149</v>
      </c>
      <c r="T3703" s="10">
        <f t="shared" si="347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42561.957638888889</v>
      </c>
      <c r="T3704" s="10">
        <f t="shared" si="347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42595.290972222225</v>
      </c>
      <c r="T3705" s="10">
        <f t="shared" si="347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42521.689745370371</v>
      </c>
      <c r="T3706" s="10">
        <f t="shared" si="347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41813.75</v>
      </c>
      <c r="T3707" s="10">
        <f t="shared" si="347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41894.913761574076</v>
      </c>
      <c r="T3708" s="10">
        <f t="shared" si="347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42573.226388888885</v>
      </c>
      <c r="T3709" s="10">
        <f t="shared" si="347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41824.142199074071</v>
      </c>
      <c r="T3710" s="10">
        <f t="shared" si="347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41815.707708333335</v>
      </c>
      <c r="T3711" s="10">
        <f t="shared" si="347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42097.576249999998</v>
      </c>
      <c r="T3712" s="10">
        <f t="shared" si="347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41805.666666666664</v>
      </c>
      <c r="T3713" s="10">
        <f t="shared" si="347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ROUND(E3714*100/D3714,0)</f>
        <v>154</v>
      </c>
      <c r="P3714" s="6">
        <f t="shared" ref="P3714:P3777" si="349">E3714/L3714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 LEN(N3714)-FIND("/", N3714))</f>
        <v>plays</v>
      </c>
      <c r="S3714" s="10">
        <f t="shared" ref="S3714:S3777" si="352">(((I3714/60)/60)/24)+DATE(1970,1,1)</f>
        <v>42155.290972222225</v>
      </c>
      <c r="T3714" s="10">
        <f t="shared" ref="T3714:T3777" si="353">(((J3714/60)/60)/24)+DATE(1970,1,1)</f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102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si="352"/>
        <v>42525.738032407404</v>
      </c>
      <c r="T3715" s="10">
        <f t="shared" si="353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42150.165972222225</v>
      </c>
      <c r="T3716" s="10">
        <f t="shared" si="353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42094.536111111112</v>
      </c>
      <c r="T3717" s="10">
        <f t="shared" si="353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42390.887835648144</v>
      </c>
      <c r="T3718" s="10">
        <f t="shared" si="353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42133.866307870368</v>
      </c>
      <c r="T3719" s="10">
        <f t="shared" si="353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42062.716145833328</v>
      </c>
      <c r="T3720" s="10">
        <f t="shared" si="353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42177.729930555557</v>
      </c>
      <c r="T3721" s="10">
        <f t="shared" si="353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42187.993125000001</v>
      </c>
      <c r="T3722" s="10">
        <f t="shared" si="353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41948.977824074071</v>
      </c>
      <c r="T3723" s="10">
        <f t="shared" si="353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42411.957638888889</v>
      </c>
      <c r="T3724" s="10">
        <f t="shared" si="353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41973.794699074075</v>
      </c>
      <c r="T3725" s="10">
        <f t="shared" si="353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42494.958333333328</v>
      </c>
      <c r="T3726" s="10">
        <f t="shared" si="353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42418.895833333328</v>
      </c>
      <c r="T3727" s="10">
        <f t="shared" si="353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42489.875</v>
      </c>
      <c r="T3728" s="10">
        <f t="shared" si="353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42663.204861111109</v>
      </c>
      <c r="T3729" s="10">
        <f t="shared" si="353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42235.171018518522</v>
      </c>
      <c r="T3730" s="10">
        <f t="shared" si="353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42086.16333333333</v>
      </c>
      <c r="T3731" s="10">
        <f t="shared" si="353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42233.677766203706</v>
      </c>
      <c r="T3732" s="10">
        <f t="shared" si="353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42014.140972222223</v>
      </c>
      <c r="T3733" s="10">
        <f t="shared" si="353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42028.5</v>
      </c>
      <c r="T3734" s="10">
        <f t="shared" si="353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42112.9375</v>
      </c>
      <c r="T3735" s="10">
        <f t="shared" si="353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42149.901574074072</v>
      </c>
      <c r="T3736" s="10">
        <f t="shared" si="353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42152.693159722221</v>
      </c>
      <c r="T3737" s="10">
        <f t="shared" si="353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42086.75</v>
      </c>
      <c r="T3738" s="10">
        <f t="shared" si="353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42320.290972222225</v>
      </c>
      <c r="T3739" s="10">
        <f t="shared" si="353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41835.916666666664</v>
      </c>
      <c r="T3740" s="10">
        <f t="shared" si="353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42568.449861111112</v>
      </c>
      <c r="T3741" s="10">
        <f t="shared" si="353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41863.079143518517</v>
      </c>
      <c r="T3742" s="10">
        <f t="shared" si="353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42355.920717592591</v>
      </c>
      <c r="T3743" s="10">
        <f t="shared" si="353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41888.214629629627</v>
      </c>
      <c r="T3744" s="10">
        <f t="shared" si="353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41823.710231481484</v>
      </c>
      <c r="T3745" s="10">
        <f t="shared" si="353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41825.165972222225</v>
      </c>
      <c r="T3746" s="10">
        <f t="shared" si="353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41861.697939814818</v>
      </c>
      <c r="T3747" s="10">
        <f t="shared" si="353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42651.389340277776</v>
      </c>
      <c r="T3748" s="10">
        <f t="shared" si="353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42190.957638888889</v>
      </c>
      <c r="T3749" s="10">
        <f t="shared" si="353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42416.249305555553</v>
      </c>
      <c r="T3750" s="10">
        <f t="shared" si="353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42489.165972222225</v>
      </c>
      <c r="T3751" s="10">
        <f t="shared" si="353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42045.332638888889</v>
      </c>
      <c r="T3752" s="10">
        <f t="shared" si="353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42462.993900462956</v>
      </c>
      <c r="T3753" s="10">
        <f t="shared" si="353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42659.875</v>
      </c>
      <c r="T3754" s="10">
        <f t="shared" si="353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42158</v>
      </c>
      <c r="T3755" s="10">
        <f t="shared" si="353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41846.207638888889</v>
      </c>
      <c r="T3756" s="10">
        <f t="shared" si="353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42475.866979166662</v>
      </c>
      <c r="T3757" s="10">
        <f t="shared" si="353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41801.814791666664</v>
      </c>
      <c r="T3758" s="10">
        <f t="shared" si="353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41974.850868055553</v>
      </c>
      <c r="T3759" s="10">
        <f t="shared" si="353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41778.208333333336</v>
      </c>
      <c r="T3760" s="10">
        <f t="shared" si="353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42242.108252314814</v>
      </c>
      <c r="T3761" s="10">
        <f t="shared" si="353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41764.525300925925</v>
      </c>
      <c r="T3762" s="10">
        <f t="shared" si="353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42226.958333333328</v>
      </c>
      <c r="T3763" s="10">
        <f t="shared" si="353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42218.813530092593</v>
      </c>
      <c r="T3764" s="10">
        <f t="shared" si="353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42095.708634259259</v>
      </c>
      <c r="T3765" s="10">
        <f t="shared" si="353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42519.024999999994</v>
      </c>
      <c r="T3766" s="10">
        <f t="shared" si="353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41850.776412037041</v>
      </c>
      <c r="T3767" s="10">
        <f t="shared" si="353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41823.167187500003</v>
      </c>
      <c r="T3768" s="10">
        <f t="shared" si="353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42064.207638888889</v>
      </c>
      <c r="T3769" s="10">
        <f t="shared" si="353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41802.727893518517</v>
      </c>
      <c r="T3770" s="10">
        <f t="shared" si="353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42475.598136574074</v>
      </c>
      <c r="T3771" s="10">
        <f t="shared" si="353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42168.930671296301</v>
      </c>
      <c r="T3772" s="10">
        <f t="shared" si="353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42508</v>
      </c>
      <c r="T3773" s="10">
        <f t="shared" si="353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42703.25</v>
      </c>
      <c r="T3774" s="10">
        <f t="shared" si="353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42689.088888888888</v>
      </c>
      <c r="T3775" s="10">
        <f t="shared" si="353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42103.792303240742</v>
      </c>
      <c r="T3776" s="10">
        <f t="shared" si="353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42103.166666666672</v>
      </c>
      <c r="T3777" s="10">
        <f t="shared" si="353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ROUND(E3778*100/D3778,0)</f>
        <v>107</v>
      </c>
      <c r="P3778" s="6">
        <f t="shared" ref="P3778:P3841" si="355">E3778/L3778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 LEN(N3778)-FIND("/", N3778))</f>
        <v>musical</v>
      </c>
      <c r="S3778" s="10">
        <f t="shared" ref="S3778:S3841" si="358">(((I3778/60)/60)/24)+DATE(1970,1,1)</f>
        <v>41852.041666666664</v>
      </c>
      <c r="T3778" s="10">
        <f t="shared" ref="T3778:T3841" si="359">(((J3778/60)/60)/24)+DATE(1970,1,1)</f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si="358"/>
        <v>41909.166666666664</v>
      </c>
      <c r="T3779" s="10">
        <f t="shared" si="359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42049.819212962961</v>
      </c>
      <c r="T3780" s="10">
        <f t="shared" si="359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42455.693750000006</v>
      </c>
      <c r="T3781" s="10">
        <f t="shared" si="359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42198.837499999994</v>
      </c>
      <c r="T3782" s="10">
        <f t="shared" si="359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41890.882928240739</v>
      </c>
      <c r="T3783" s="10">
        <f t="shared" si="359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42575.958333333328</v>
      </c>
      <c r="T3784" s="10">
        <f t="shared" si="359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42444.666666666672</v>
      </c>
      <c r="T3785" s="10">
        <f t="shared" si="359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42561.980694444443</v>
      </c>
      <c r="T3786" s="10">
        <f t="shared" si="359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42584.418749999997</v>
      </c>
      <c r="T3787" s="10">
        <f t="shared" si="359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42517.037905092591</v>
      </c>
      <c r="T3788" s="10">
        <f t="shared" si="359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42196.165972222225</v>
      </c>
      <c r="T3789" s="10">
        <f t="shared" si="359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42361.679166666669</v>
      </c>
      <c r="T3790" s="10">
        <f t="shared" si="359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42170.798819444448</v>
      </c>
      <c r="T3791" s="10">
        <f t="shared" si="359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42696.708599537036</v>
      </c>
      <c r="T3792" s="10">
        <f t="shared" si="359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41826.692037037035</v>
      </c>
      <c r="T3793" s="10">
        <f t="shared" si="359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42200.447013888886</v>
      </c>
      <c r="T3794" s="10">
        <f t="shared" si="359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41989.938993055555</v>
      </c>
      <c r="T3795" s="10">
        <f t="shared" si="359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42162.58048611111</v>
      </c>
      <c r="T3796" s="10">
        <f t="shared" si="359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42244.9375</v>
      </c>
      <c r="T3797" s="10">
        <f t="shared" si="359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42749.029583333337</v>
      </c>
      <c r="T3798" s="10">
        <f t="shared" si="359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42114.881539351853</v>
      </c>
      <c r="T3799" s="10">
        <f t="shared" si="359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41861.722777777781</v>
      </c>
      <c r="T3800" s="10">
        <f t="shared" si="359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42440.93105324074</v>
      </c>
      <c r="T3801" s="10">
        <f t="shared" si="359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42015.207638888889</v>
      </c>
      <c r="T3802" s="10">
        <f t="shared" si="359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42006.676111111112</v>
      </c>
      <c r="T3803" s="10">
        <f t="shared" si="359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42299.126226851848</v>
      </c>
      <c r="T3804" s="10">
        <f t="shared" si="359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42433.971851851849</v>
      </c>
      <c r="T3805" s="10">
        <f t="shared" si="359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42582.291666666672</v>
      </c>
      <c r="T3806" s="10">
        <f t="shared" si="359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41909.887037037035</v>
      </c>
      <c r="T3807" s="10">
        <f t="shared" si="359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41819.259039351848</v>
      </c>
      <c r="T3808" s="10">
        <f t="shared" si="359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42097.909016203703</v>
      </c>
      <c r="T3809" s="10">
        <f t="shared" si="359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42119.412256944444</v>
      </c>
      <c r="T3810" s="10">
        <f t="shared" si="359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41850.958333333336</v>
      </c>
      <c r="T3811" s="10">
        <f t="shared" si="359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42084.807384259257</v>
      </c>
      <c r="T3812" s="10">
        <f t="shared" si="359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42521.458333333328</v>
      </c>
      <c r="T3813" s="10">
        <f t="shared" si="359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42156.165972222225</v>
      </c>
      <c r="T3814" s="10">
        <f t="shared" si="359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42535.904861111107</v>
      </c>
      <c r="T3815" s="10">
        <f t="shared" si="359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42095.165972222225</v>
      </c>
      <c r="T3816" s="10">
        <f t="shared" si="359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42236.958333333328</v>
      </c>
      <c r="T3817" s="10">
        <f t="shared" si="359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41837.690081018518</v>
      </c>
      <c r="T3818" s="10">
        <f t="shared" si="359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42301.165972222225</v>
      </c>
      <c r="T3819" s="10">
        <f t="shared" si="359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42075.800717592589</v>
      </c>
      <c r="T3820" s="10">
        <f t="shared" si="359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42202.876388888893</v>
      </c>
      <c r="T3821" s="10">
        <f t="shared" si="359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42190.651817129634</v>
      </c>
      <c r="T3822" s="10">
        <f t="shared" si="359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42373.180636574078</v>
      </c>
      <c r="T3823" s="10">
        <f t="shared" si="359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42388.957638888889</v>
      </c>
      <c r="T3824" s="10">
        <f t="shared" si="359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42205.165972222225</v>
      </c>
      <c r="T3825" s="10">
        <f t="shared" si="359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42583.570138888885</v>
      </c>
      <c r="T3826" s="10">
        <f t="shared" si="359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42172.069606481484</v>
      </c>
      <c r="T3827" s="10">
        <f t="shared" si="359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42131.423541666663</v>
      </c>
      <c r="T3828" s="10">
        <f t="shared" si="359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42090</v>
      </c>
      <c r="T3829" s="10">
        <f t="shared" si="359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42004.569293981483</v>
      </c>
      <c r="T3830" s="10">
        <f t="shared" si="359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42613.865405092598</v>
      </c>
      <c r="T3831" s="10">
        <f t="shared" si="359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42517.740868055553</v>
      </c>
      <c r="T3832" s="10">
        <f t="shared" si="359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41948.890567129631</v>
      </c>
      <c r="T3833" s="10">
        <f t="shared" si="359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42420.114988425921</v>
      </c>
      <c r="T3834" s="10">
        <f t="shared" si="359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41974.797916666663</v>
      </c>
      <c r="T3835" s="10">
        <f t="shared" si="359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42173.445219907408</v>
      </c>
      <c r="T3836" s="10">
        <f t="shared" si="359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42481.94222222222</v>
      </c>
      <c r="T3837" s="10">
        <f t="shared" si="359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42585.172916666663</v>
      </c>
      <c r="T3838" s="10">
        <f t="shared" si="359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42188.765717592592</v>
      </c>
      <c r="T3839" s="10">
        <f t="shared" si="359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42146.710752314815</v>
      </c>
      <c r="T3840" s="10">
        <f t="shared" si="359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42215.142638888887</v>
      </c>
      <c r="T3841" s="10">
        <f t="shared" si="359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ROUND(E3842*100/D3842,0)</f>
        <v>6500</v>
      </c>
      <c r="P3842" s="6">
        <f t="shared" ref="P3842:P3905" si="361">E3842/L3842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 LEN(N3842)-FIND("/", N3842))</f>
        <v>plays</v>
      </c>
      <c r="S3842" s="10">
        <f t="shared" ref="S3842:S3905" si="364">(((I3842/60)/60)/24)+DATE(1970,1,1)</f>
        <v>42457.660057870366</v>
      </c>
      <c r="T3842" s="10">
        <f t="shared" ref="T3842:T3905" si="365">(((J3842/60)/60)/24)+DATE(1970,1,1)</f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9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si="364"/>
        <v>41840.785729166666</v>
      </c>
      <c r="T3843" s="10">
        <f t="shared" si="365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41770.493657407409</v>
      </c>
      <c r="T3844" s="10">
        <f t="shared" si="365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41791.072500000002</v>
      </c>
      <c r="T3845" s="10">
        <f t="shared" si="365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41793.290972222225</v>
      </c>
      <c r="T3846" s="10">
        <f t="shared" si="365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42278.627013888887</v>
      </c>
      <c r="T3847" s="10">
        <f t="shared" si="365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41916.290972222225</v>
      </c>
      <c r="T3848" s="10">
        <f t="shared" si="365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42204.224432870367</v>
      </c>
      <c r="T3849" s="10">
        <f t="shared" si="365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42295.817002314812</v>
      </c>
      <c r="T3850" s="10">
        <f t="shared" si="365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42166.767175925925</v>
      </c>
      <c r="T3851" s="10">
        <f t="shared" si="365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42005.124340277776</v>
      </c>
      <c r="T3852" s="10">
        <f t="shared" si="365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42202.439571759256</v>
      </c>
      <c r="T3853" s="10">
        <f t="shared" si="365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42090.149027777778</v>
      </c>
      <c r="T3854" s="10">
        <f t="shared" si="365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41883.84002314815</v>
      </c>
      <c r="T3855" s="10">
        <f t="shared" si="365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42133.884930555556</v>
      </c>
      <c r="T3856" s="10">
        <f t="shared" si="365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42089.929062499999</v>
      </c>
      <c r="T3857" s="10">
        <f t="shared" si="365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42071.701423611114</v>
      </c>
      <c r="T3858" s="10">
        <f t="shared" si="365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41852.716666666667</v>
      </c>
      <c r="T3859" s="10">
        <f t="shared" si="365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42146.875</v>
      </c>
      <c r="T3860" s="10">
        <f t="shared" si="365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41815.875</v>
      </c>
      <c r="T3861" s="10">
        <f t="shared" si="365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41863.660995370366</v>
      </c>
      <c r="T3862" s="10">
        <f t="shared" si="365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41955.907638888893</v>
      </c>
      <c r="T3863" s="10">
        <f t="shared" si="365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42625.707638888889</v>
      </c>
      <c r="T3864" s="10">
        <f t="shared" si="365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42313.674826388888</v>
      </c>
      <c r="T3865" s="10">
        <f t="shared" si="365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42325.933495370366</v>
      </c>
      <c r="T3866" s="10">
        <f t="shared" si="365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41881.229166666664</v>
      </c>
      <c r="T3867" s="10">
        <f t="shared" si="365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42452.145138888889</v>
      </c>
      <c r="T3868" s="10">
        <f t="shared" si="365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42539.814108796301</v>
      </c>
      <c r="T3869" s="10">
        <f t="shared" si="365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41890.659780092588</v>
      </c>
      <c r="T3870" s="10">
        <f t="shared" si="365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42077.132638888885</v>
      </c>
      <c r="T3871" s="10">
        <f t="shared" si="365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41823.17219907407</v>
      </c>
      <c r="T3872" s="10">
        <f t="shared" si="365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42823.739004629635</v>
      </c>
      <c r="T3873" s="10">
        <f t="shared" si="365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42230.145787037036</v>
      </c>
      <c r="T3874" s="10">
        <f t="shared" si="365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42285.696006944447</v>
      </c>
      <c r="T3875" s="10">
        <f t="shared" si="365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42028.041666666672</v>
      </c>
      <c r="T3876" s="10">
        <f t="shared" si="365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42616.416666666672</v>
      </c>
      <c r="T3877" s="10">
        <f t="shared" si="365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42402.624166666668</v>
      </c>
      <c r="T3878" s="10">
        <f t="shared" si="365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42712.67768518519</v>
      </c>
      <c r="T3879" s="10">
        <f t="shared" si="365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42185.165972222225</v>
      </c>
      <c r="T3880" s="10">
        <f t="shared" si="365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42029.861064814817</v>
      </c>
      <c r="T3881" s="10">
        <f t="shared" si="365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41850.958333333336</v>
      </c>
      <c r="T3882" s="10">
        <f t="shared" si="365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42786.018506944441</v>
      </c>
      <c r="T3883" s="10">
        <f t="shared" si="365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42400.960416666669</v>
      </c>
      <c r="T3884" s="10">
        <f t="shared" si="365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41884.602650462963</v>
      </c>
      <c r="T3885" s="10">
        <f t="shared" si="365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42090.749907407408</v>
      </c>
      <c r="T3886" s="10">
        <f t="shared" si="365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42499.951284722221</v>
      </c>
      <c r="T3887" s="10">
        <f t="shared" si="365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41984.228032407409</v>
      </c>
      <c r="T3888" s="10">
        <f t="shared" si="365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42125.916666666672</v>
      </c>
      <c r="T3889" s="10">
        <f t="shared" si="365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42792.545810185184</v>
      </c>
      <c r="T3890" s="10">
        <f t="shared" si="365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42008.976388888885</v>
      </c>
      <c r="T3891" s="10">
        <f t="shared" si="365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42231.758611111116</v>
      </c>
      <c r="T3892" s="10">
        <f t="shared" si="365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42086.207638888889</v>
      </c>
      <c r="T3893" s="10">
        <f t="shared" si="365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41875.291666666664</v>
      </c>
      <c r="T3894" s="10">
        <f t="shared" si="365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41821.25</v>
      </c>
      <c r="T3895" s="10">
        <f t="shared" si="365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42710.207638888889</v>
      </c>
      <c r="T3896" s="10">
        <f t="shared" si="365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42063.250208333338</v>
      </c>
      <c r="T3897" s="10">
        <f t="shared" si="365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41807.191875000004</v>
      </c>
      <c r="T3898" s="10">
        <f t="shared" si="365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42012.87364583333</v>
      </c>
      <c r="T3899" s="10">
        <f t="shared" si="365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42233.666666666672</v>
      </c>
      <c r="T3900" s="10">
        <f t="shared" si="365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41863.775011574071</v>
      </c>
      <c r="T3901" s="10">
        <f t="shared" si="365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42166.092488425929</v>
      </c>
      <c r="T3902" s="10">
        <f t="shared" si="365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42357.826377314821</v>
      </c>
      <c r="T3903" s="10">
        <f t="shared" si="365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42688.509745370371</v>
      </c>
      <c r="T3904" s="10">
        <f t="shared" si="365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42230.818055555559</v>
      </c>
      <c r="T3905" s="10">
        <f t="shared" si="365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ROUND(E3906*100/D3906,0)</f>
        <v>0</v>
      </c>
      <c r="P3906" s="6">
        <f t="shared" ref="P3906:P3969" si="367">E3906/L3906</f>
        <v>1.5</v>
      </c>
      <c r="Q3906" t="str">
        <f t="shared" ref="Q3906:Q3969" si="368">LEFT(N3906,FIND("/",N3906)-1)</f>
        <v>theater</v>
      </c>
      <c r="R3906" t="str">
        <f t="shared" ref="R3906:R3969" si="369">RIGHT(N3906, LEN(N3906)-FIND("/", N3906))</f>
        <v>plays</v>
      </c>
      <c r="S3906" s="10">
        <f t="shared" ref="S3906:S3969" si="370">(((I3906/60)/60)/24)+DATE(1970,1,1)</f>
        <v>42109.211111111115</v>
      </c>
      <c r="T3906" s="10">
        <f t="shared" ref="T3906:T3969" si="371">(((J3906/60)/60)/24)+DATE(1970,1,1)</f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12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si="370"/>
        <v>42166.958333333328</v>
      </c>
      <c r="T3907" s="10">
        <f t="shared" si="371"/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42181.559027777781</v>
      </c>
      <c r="T3908" s="10">
        <f t="shared" si="371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41938.838888888888</v>
      </c>
      <c r="T3909" s="10">
        <f t="shared" si="371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41849.135370370372</v>
      </c>
      <c r="T3910" s="10">
        <f t="shared" si="371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41893.359282407408</v>
      </c>
      <c r="T3911" s="10">
        <f t="shared" si="371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42254.756909722222</v>
      </c>
      <c r="T3912" s="10">
        <f t="shared" si="371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41969.853900462964</v>
      </c>
      <c r="T3913" s="10">
        <f t="shared" si="371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42119.190972222219</v>
      </c>
      <c r="T3914" s="10">
        <f t="shared" si="371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42338.252881944441</v>
      </c>
      <c r="T3915" s="10">
        <f t="shared" si="371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42134.957638888889</v>
      </c>
      <c r="T3916" s="10">
        <f t="shared" si="371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42522.98505787037</v>
      </c>
      <c r="T3917" s="10">
        <f t="shared" si="371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42524.471666666665</v>
      </c>
      <c r="T3918" s="10">
        <f t="shared" si="371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41893.527326388888</v>
      </c>
      <c r="T3919" s="10">
        <f t="shared" si="371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41855.666666666664</v>
      </c>
      <c r="T3920" s="10">
        <f t="shared" si="371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42387</v>
      </c>
      <c r="T3921" s="10">
        <f t="shared" si="371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42687.428935185191</v>
      </c>
      <c r="T3922" s="10">
        <f t="shared" si="371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41938.75</v>
      </c>
      <c r="T3923" s="10">
        <f t="shared" si="371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42065.958333333328</v>
      </c>
      <c r="T3924" s="10">
        <f t="shared" si="371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42103.979988425926</v>
      </c>
      <c r="T3925" s="10">
        <f t="shared" si="371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41816.959745370368</v>
      </c>
      <c r="T3926" s="10">
        <f t="shared" si="371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41850.870821759258</v>
      </c>
      <c r="T3927" s="10">
        <f t="shared" si="371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42000.085046296299</v>
      </c>
      <c r="T3928" s="10">
        <f t="shared" si="371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41860.267407407409</v>
      </c>
      <c r="T3929" s="10">
        <f t="shared" si="371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42293.207638888889</v>
      </c>
      <c r="T3930" s="10">
        <f t="shared" si="371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42631.827141203699</v>
      </c>
      <c r="T3931" s="10">
        <f t="shared" si="371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42461.25</v>
      </c>
      <c r="T3932" s="10">
        <f t="shared" si="371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42253.151701388888</v>
      </c>
      <c r="T3933" s="10">
        <f t="shared" si="371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42445.126898148148</v>
      </c>
      <c r="T3934" s="10">
        <f t="shared" si="371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42568.029861111107</v>
      </c>
      <c r="T3935" s="10">
        <f t="shared" si="371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42278.541666666672</v>
      </c>
      <c r="T3936" s="10">
        <f t="shared" si="371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42281.656782407401</v>
      </c>
      <c r="T3937" s="10">
        <f t="shared" si="371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42705.304629629631</v>
      </c>
      <c r="T3938" s="10">
        <f t="shared" si="371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42562.631481481483</v>
      </c>
      <c r="T3939" s="10">
        <f t="shared" si="371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42182.905717592599</v>
      </c>
      <c r="T3940" s="10">
        <f t="shared" si="371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41919.1875</v>
      </c>
      <c r="T3941" s="10">
        <f t="shared" si="371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42006.492488425924</v>
      </c>
      <c r="T3942" s="10">
        <f t="shared" si="371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41968.041666666672</v>
      </c>
      <c r="T3943" s="10">
        <f t="shared" si="371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42171.904097222221</v>
      </c>
      <c r="T3944" s="10">
        <f t="shared" si="371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42310.701388888891</v>
      </c>
      <c r="T3945" s="10">
        <f t="shared" si="371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42243.662905092591</v>
      </c>
      <c r="T3946" s="10">
        <f t="shared" si="371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42139.801712962959</v>
      </c>
      <c r="T3947" s="10">
        <f t="shared" si="371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42063.333333333328</v>
      </c>
      <c r="T3948" s="10">
        <f t="shared" si="371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42645.142870370371</v>
      </c>
      <c r="T3949" s="10">
        <f t="shared" si="371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41889.325497685182</v>
      </c>
      <c r="T3950" s="10">
        <f t="shared" si="371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42046.120613425926</v>
      </c>
      <c r="T3951" s="10">
        <f t="shared" si="371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42468.774305555555</v>
      </c>
      <c r="T3952" s="10">
        <f t="shared" si="371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42493.784050925926</v>
      </c>
      <c r="T3953" s="10">
        <f t="shared" si="371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42303.790393518517</v>
      </c>
      <c r="T3954" s="10">
        <f t="shared" si="371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42580.978472222225</v>
      </c>
      <c r="T3955" s="10">
        <f t="shared" si="371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41834.651203703703</v>
      </c>
      <c r="T3956" s="10">
        <f t="shared" si="371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42336.890520833331</v>
      </c>
      <c r="T3957" s="10">
        <f t="shared" si="371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42485.013888888891</v>
      </c>
      <c r="T3958" s="10">
        <f t="shared" si="371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42559.976319444439</v>
      </c>
      <c r="T3959" s="10">
        <f t="shared" si="371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41853.583333333336</v>
      </c>
      <c r="T3960" s="10">
        <f t="shared" si="371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41910.788842592592</v>
      </c>
      <c r="T3961" s="10">
        <f t="shared" si="371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42372.845555555556</v>
      </c>
      <c r="T3962" s="10">
        <f t="shared" si="371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41767.891319444447</v>
      </c>
      <c r="T3963" s="10">
        <f t="shared" si="371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42336.621458333335</v>
      </c>
      <c r="T3964" s="10">
        <f t="shared" si="371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42326.195798611108</v>
      </c>
      <c r="T3965" s="10">
        <f t="shared" si="371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42113.680393518516</v>
      </c>
      <c r="T3966" s="10">
        <f t="shared" si="371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42474.194212962961</v>
      </c>
      <c r="T3967" s="10">
        <f t="shared" si="371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41844.124305555553</v>
      </c>
      <c r="T3968" s="10">
        <f t="shared" si="371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42800.290590277778</v>
      </c>
      <c r="T3969" s="10">
        <f t="shared" si="371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ROUND(E3970*100/D3970,0)</f>
        <v>11</v>
      </c>
      <c r="P3970" s="6">
        <f t="shared" ref="P3970:P4033" si="373">E3970/L3970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 LEN(N3970)-FIND("/", N3970))</f>
        <v>plays</v>
      </c>
      <c r="S3970" s="10">
        <f t="shared" ref="S3970:S4033" si="376">(((I3970/60)/60)/24)+DATE(1970,1,1)</f>
        <v>42512.815659722226</v>
      </c>
      <c r="T3970" s="10">
        <f t="shared" ref="T3970:T4033" si="377">(((J3970/60)/60)/24)+DATE(1970,1,1)</f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si="376"/>
        <v>42611.163194444445</v>
      </c>
      <c r="T3971" s="10">
        <f t="shared" si="377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42477.863553240735</v>
      </c>
      <c r="T3972" s="10">
        <f t="shared" si="377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41841.536180555559</v>
      </c>
      <c r="T3973" s="10">
        <f t="shared" si="377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42041.067523148144</v>
      </c>
      <c r="T3974" s="10">
        <f t="shared" si="377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42499.166666666672</v>
      </c>
      <c r="T3975" s="10">
        <f t="shared" si="377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42523.546851851846</v>
      </c>
      <c r="T3976" s="10">
        <f t="shared" si="377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42564.866875</v>
      </c>
      <c r="T3977" s="10">
        <f t="shared" si="377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41852.291666666664</v>
      </c>
      <c r="T3978" s="10">
        <f t="shared" si="377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42573.788564814815</v>
      </c>
      <c r="T3979" s="10">
        <f t="shared" si="377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42035.642974537041</v>
      </c>
      <c r="T3980" s="10">
        <f t="shared" si="377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42092.833333333328</v>
      </c>
      <c r="T3981" s="10">
        <f t="shared" si="377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41825.598923611113</v>
      </c>
      <c r="T3982" s="10">
        <f t="shared" si="377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42568.179965277777</v>
      </c>
      <c r="T3983" s="10">
        <f t="shared" si="377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42192.809953703705</v>
      </c>
      <c r="T3984" s="10">
        <f t="shared" si="377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41779.290972222225</v>
      </c>
      <c r="T3985" s="10">
        <f t="shared" si="377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41951</v>
      </c>
      <c r="T3986" s="10">
        <f t="shared" si="377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42420.878472222219</v>
      </c>
      <c r="T3987" s="10">
        <f t="shared" si="377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42496.544444444444</v>
      </c>
      <c r="T3988" s="10">
        <f t="shared" si="377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41775.92465277778</v>
      </c>
      <c r="T3989" s="10">
        <f t="shared" si="377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42245.08116898148</v>
      </c>
      <c r="T3990" s="10">
        <f t="shared" si="377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42316.791446759264</v>
      </c>
      <c r="T3991" s="10">
        <f t="shared" si="377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42431.672372685185</v>
      </c>
      <c r="T3992" s="10">
        <f t="shared" si="377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42155.644467592589</v>
      </c>
      <c r="T3993" s="10">
        <f t="shared" si="377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42349.982164351852</v>
      </c>
      <c r="T3994" s="10">
        <f t="shared" si="377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42137.864722222221</v>
      </c>
      <c r="T3995" s="10">
        <f t="shared" si="377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41839.389930555553</v>
      </c>
      <c r="T3996" s="10">
        <f t="shared" si="377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42049.477083333331</v>
      </c>
      <c r="T3997" s="10">
        <f t="shared" si="377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41963.669444444444</v>
      </c>
      <c r="T3998" s="10">
        <f t="shared" si="377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42099.349780092598</v>
      </c>
      <c r="T3999" s="10">
        <f t="shared" si="377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42091.921597222223</v>
      </c>
      <c r="T4000" s="10">
        <f t="shared" si="377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41882.827650462961</v>
      </c>
      <c r="T4001" s="10">
        <f t="shared" si="377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42497.603680555556</v>
      </c>
      <c r="T4002" s="10">
        <f t="shared" si="377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42795.791666666672</v>
      </c>
      <c r="T4003" s="10">
        <f t="shared" si="377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41909.043530092589</v>
      </c>
      <c r="T4004" s="10">
        <f t="shared" si="377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42050.587349537032</v>
      </c>
      <c r="T4005" s="10">
        <f t="shared" si="377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41920.16269675926</v>
      </c>
      <c r="T4006" s="10">
        <f t="shared" si="377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41932.807696759257</v>
      </c>
      <c r="T4007" s="10">
        <f t="shared" si="377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42416.772997685184</v>
      </c>
      <c r="T4008" s="10">
        <f t="shared" si="377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41877.686111111114</v>
      </c>
      <c r="T4009" s="10">
        <f t="shared" si="377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42207.964201388888</v>
      </c>
      <c r="T4010" s="10">
        <f t="shared" si="377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41891.700925925928</v>
      </c>
      <c r="T4011" s="10">
        <f t="shared" si="377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41938.770439814813</v>
      </c>
      <c r="T4012" s="10">
        <f t="shared" si="377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42032.54488425926</v>
      </c>
      <c r="T4013" s="10">
        <f t="shared" si="377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42126.544548611113</v>
      </c>
      <c r="T4014" s="10">
        <f t="shared" si="377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42051.301192129627</v>
      </c>
      <c r="T4015" s="10">
        <f t="shared" si="377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42434.246168981481</v>
      </c>
      <c r="T4016" s="10">
        <f t="shared" si="377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42204.780821759254</v>
      </c>
      <c r="T4017" s="10">
        <f t="shared" si="377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41899.872685185182</v>
      </c>
      <c r="T4018" s="10">
        <f t="shared" si="377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41886.672152777777</v>
      </c>
      <c r="T4019" s="10">
        <f t="shared" si="377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42650.91097222222</v>
      </c>
      <c r="T4020" s="10">
        <f t="shared" si="377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42475.686111111107</v>
      </c>
      <c r="T4021" s="10">
        <f t="shared" si="377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42087.149293981478</v>
      </c>
      <c r="T4022" s="10">
        <f t="shared" si="377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41938.911550925928</v>
      </c>
      <c r="T4023" s="10">
        <f t="shared" si="377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42036.120833333334</v>
      </c>
      <c r="T4024" s="10">
        <f t="shared" si="377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42453.957905092597</v>
      </c>
      <c r="T4025" s="10">
        <f t="shared" si="377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42247.670104166667</v>
      </c>
      <c r="T4026" s="10">
        <f t="shared" si="377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42211.237685185188</v>
      </c>
      <c r="T4027" s="10">
        <f t="shared" si="377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42342.697210648148</v>
      </c>
      <c r="T4028" s="10">
        <f t="shared" si="377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42789.041666666672</v>
      </c>
      <c r="T4029" s="10">
        <f t="shared" si="377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41795.938657407409</v>
      </c>
      <c r="T4030" s="10">
        <f t="shared" si="377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42352.025115740747</v>
      </c>
      <c r="T4031" s="10">
        <f t="shared" si="377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42403.784027777772</v>
      </c>
      <c r="T4032" s="10">
        <f t="shared" si="377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41991.626898148148</v>
      </c>
      <c r="T4033" s="10">
        <f t="shared" si="377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ROUND(E4034*100/D4034,0)</f>
        <v>7</v>
      </c>
      <c r="P4034" s="6">
        <f t="shared" ref="P4034:P4097" si="379">E4034/L4034</f>
        <v>59</v>
      </c>
      <c r="Q4034" t="str">
        <f t="shared" ref="Q4034:Q4097" si="380">LEFT(N4034,FIND("/",N4034)-1)</f>
        <v>theater</v>
      </c>
      <c r="R4034" t="str">
        <f t="shared" ref="R4034:R4097" si="381">RIGHT(N4034, LEN(N4034)-FIND("/", N4034))</f>
        <v>plays</v>
      </c>
      <c r="S4034" s="10">
        <f t="shared" ref="S4034:S4097" si="382">(((I4034/60)/60)/24)+DATE(1970,1,1)</f>
        <v>42353.85087962963</v>
      </c>
      <c r="T4034" s="10">
        <f t="shared" ref="T4034:T4097" si="383">(((J4034/60)/60)/24)+DATE(1970,1,1)</f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26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si="382"/>
        <v>42645.375</v>
      </c>
      <c r="T4035" s="10">
        <f t="shared" si="383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42097.905671296292</v>
      </c>
      <c r="T4036" s="10">
        <f t="shared" si="383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41933.882951388885</v>
      </c>
      <c r="T4037" s="10">
        <f t="shared" si="383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41821.9375</v>
      </c>
      <c r="T4038" s="10">
        <f t="shared" si="383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42514.600694444445</v>
      </c>
      <c r="T4039" s="10">
        <f t="shared" si="383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41929.798726851855</v>
      </c>
      <c r="T4040" s="10">
        <f t="shared" si="383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42339.249305555553</v>
      </c>
      <c r="T4041" s="10">
        <f t="shared" si="383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42203.125</v>
      </c>
      <c r="T4042" s="10">
        <f t="shared" si="383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42619.474004629628</v>
      </c>
      <c r="T4043" s="10">
        <f t="shared" si="383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42024.802777777775</v>
      </c>
      <c r="T4044" s="10">
        <f t="shared" si="383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41963.957465277781</v>
      </c>
      <c r="T4045" s="10">
        <f t="shared" si="383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42104.208333333328</v>
      </c>
      <c r="T4046" s="10">
        <f t="shared" si="383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41872.201261574075</v>
      </c>
      <c r="T4047" s="10">
        <f t="shared" si="383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41934.650578703702</v>
      </c>
      <c r="T4048" s="10">
        <f t="shared" si="383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42015.041666666672</v>
      </c>
      <c r="T4049" s="10">
        <f t="shared" si="383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42471.467442129629</v>
      </c>
      <c r="T4050" s="10">
        <f t="shared" si="383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42199.958506944444</v>
      </c>
      <c r="T4051" s="10">
        <f t="shared" si="383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41935.636469907404</v>
      </c>
      <c r="T4052" s="10">
        <f t="shared" si="383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41768.286805555559</v>
      </c>
      <c r="T4053" s="10">
        <f t="shared" si="383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41925.878657407404</v>
      </c>
      <c r="T4054" s="10">
        <f t="shared" si="383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41958.833333333328</v>
      </c>
      <c r="T4055" s="10">
        <f t="shared" si="383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42644.166666666672</v>
      </c>
      <c r="T4056" s="10">
        <f t="shared" si="383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41809.648506944446</v>
      </c>
      <c r="T4057" s="10">
        <f t="shared" si="383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42554.832638888889</v>
      </c>
      <c r="T4058" s="10">
        <f t="shared" si="383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42333.958333333328</v>
      </c>
      <c r="T4059" s="10">
        <f t="shared" si="383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42461.165972222225</v>
      </c>
      <c r="T4060" s="10">
        <f t="shared" si="383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41898.125</v>
      </c>
      <c r="T4061" s="10">
        <f t="shared" si="383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41813.666666666664</v>
      </c>
      <c r="T4062" s="10">
        <f t="shared" si="383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42481.099803240737</v>
      </c>
      <c r="T4063" s="10">
        <f t="shared" si="383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42553.739212962959</v>
      </c>
      <c r="T4064" s="10">
        <f t="shared" si="383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41817.681527777779</v>
      </c>
      <c r="T4065" s="10">
        <f t="shared" si="383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42123.588263888887</v>
      </c>
      <c r="T4066" s="10">
        <f t="shared" si="383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41863.951516203706</v>
      </c>
      <c r="T4067" s="10">
        <f t="shared" si="383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42509.039212962962</v>
      </c>
      <c r="T4068" s="10">
        <f t="shared" si="383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42275.117476851854</v>
      </c>
      <c r="T4069" s="10">
        <f t="shared" si="383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42748.961805555555</v>
      </c>
      <c r="T4070" s="10">
        <f t="shared" si="383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42063.5</v>
      </c>
      <c r="T4071" s="10">
        <f t="shared" si="383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42064.125</v>
      </c>
      <c r="T4072" s="10">
        <f t="shared" si="383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42730.804756944446</v>
      </c>
      <c r="T4073" s="10">
        <f t="shared" si="383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41872.77443287037</v>
      </c>
      <c r="T4074" s="10">
        <f t="shared" si="383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42133.166666666672</v>
      </c>
      <c r="T4075" s="10">
        <f t="shared" si="383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42313.594618055555</v>
      </c>
      <c r="T4076" s="10">
        <f t="shared" si="383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41820.727777777778</v>
      </c>
      <c r="T4077" s="10">
        <f t="shared" si="383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41933.82708333333</v>
      </c>
      <c r="T4078" s="10">
        <f t="shared" si="383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42725.7105787037</v>
      </c>
      <c r="T4079" s="10">
        <f t="shared" si="383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42762.787523148145</v>
      </c>
      <c r="T4080" s="10">
        <f t="shared" si="383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42540.938900462963</v>
      </c>
      <c r="T4081" s="10">
        <f t="shared" si="383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42535.787500000006</v>
      </c>
      <c r="T4082" s="10">
        <f t="shared" si="383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42071.539641203708</v>
      </c>
      <c r="T4083" s="10">
        <f t="shared" si="383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42322.958333333328</v>
      </c>
      <c r="T4084" s="10">
        <f t="shared" si="383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42383.761759259258</v>
      </c>
      <c r="T4085" s="10">
        <f t="shared" si="383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42652.436412037037</v>
      </c>
      <c r="T4086" s="10">
        <f t="shared" si="383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42087.165972222225</v>
      </c>
      <c r="T4087" s="10">
        <f t="shared" si="383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42329.166666666672</v>
      </c>
      <c r="T4088" s="10">
        <f t="shared" si="383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42568.742893518516</v>
      </c>
      <c r="T4089" s="10">
        <f t="shared" si="383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42020.434722222228</v>
      </c>
      <c r="T4090" s="10">
        <f t="shared" si="383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42155.732638888891</v>
      </c>
      <c r="T4091" s="10">
        <f t="shared" si="383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42223.625</v>
      </c>
      <c r="T4092" s="10">
        <f t="shared" si="383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42020.506377314814</v>
      </c>
      <c r="T4093" s="10">
        <f t="shared" si="383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42099.153321759266</v>
      </c>
      <c r="T4094" s="10">
        <f t="shared" si="383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42238.815891203703</v>
      </c>
      <c r="T4095" s="10">
        <f t="shared" si="383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41934.207638888889</v>
      </c>
      <c r="T4096" s="10">
        <f t="shared" si="383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42723.031828703708</v>
      </c>
      <c r="T4097" s="10">
        <f t="shared" si="383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ROUND(E4098*100/D4098,0)</f>
        <v>11</v>
      </c>
      <c r="P4098" s="6">
        <f t="shared" ref="P4098:P4115" si="385">E4098/L4098</f>
        <v>80</v>
      </c>
      <c r="Q4098" t="str">
        <f t="shared" ref="Q4098:Q4115" si="386">LEFT(N4098,FIND("/",N4098)-1)</f>
        <v>theater</v>
      </c>
      <c r="R4098" t="str">
        <f t="shared" ref="R4098:R4115" si="387">RIGHT(N4098, LEN(N4098)-FIND("/", N4098))</f>
        <v>plays</v>
      </c>
      <c r="S4098" s="10">
        <f t="shared" ref="S4098:S4115" si="388">(((I4098/60)/60)/24)+DATE(1970,1,1)</f>
        <v>42794.368749999994</v>
      </c>
      <c r="T4098" s="10">
        <f t="shared" ref="T4098:T4115" si="389">(((J4098/60)/60)/24)+DATE(1970,1,1)</f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0">
        <f t="shared" si="388"/>
        <v>42400.996527777781</v>
      </c>
      <c r="T4099" s="10">
        <f t="shared" si="389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42525.722187499996</v>
      </c>
      <c r="T4100" s="10">
        <f t="shared" si="389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42615.850381944445</v>
      </c>
      <c r="T4101" s="10">
        <f t="shared" si="389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41937.124884259261</v>
      </c>
      <c r="T4102" s="10">
        <f t="shared" si="389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42760.903726851851</v>
      </c>
      <c r="T4103" s="10">
        <f t="shared" si="389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42505.848067129627</v>
      </c>
      <c r="T4104" s="10">
        <f t="shared" si="389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42242.772222222222</v>
      </c>
      <c r="T4105" s="10">
        <f t="shared" si="389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42670.278171296297</v>
      </c>
      <c r="T4106" s="10">
        <f t="shared" si="389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42730.010520833333</v>
      </c>
      <c r="T4107" s="10">
        <f t="shared" si="389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42096.041666666672</v>
      </c>
      <c r="T4108" s="10">
        <f t="shared" si="389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41906.916678240741</v>
      </c>
      <c r="T4109" s="10">
        <f t="shared" si="389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42797.208333333328</v>
      </c>
      <c r="T4110" s="10">
        <f t="shared" si="389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42337.581064814818</v>
      </c>
      <c r="T4111" s="10">
        <f t="shared" si="389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42572.626747685179</v>
      </c>
      <c r="T4112" s="10">
        <f t="shared" si="389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42059.135879629626</v>
      </c>
      <c r="T4113" s="10">
        <f t="shared" si="389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42428</v>
      </c>
      <c r="T4114" s="10">
        <f t="shared" si="389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42377.273611111115</v>
      </c>
      <c r="T4115" s="10">
        <f t="shared" si="389"/>
        <v>42358.573182870372</v>
      </c>
    </row>
    <row r="4116" spans="1:20" x14ac:dyDescent="0.2">
      <c r="P4116" s="6"/>
    </row>
    <row r="4117" spans="1:20" x14ac:dyDescent="0.2">
      <c r="P4117" s="6"/>
    </row>
    <row r="4118" spans="1:20" x14ac:dyDescent="0.2">
      <c r="P4118" s="6"/>
    </row>
    <row r="4119" spans="1:20" x14ac:dyDescent="0.2">
      <c r="P4119" s="6"/>
    </row>
    <row r="4120" spans="1:20" x14ac:dyDescent="0.2">
      <c r="P4120" s="6"/>
    </row>
    <row r="4121" spans="1:20" x14ac:dyDescent="0.2">
      <c r="P4121" s="6"/>
    </row>
    <row r="4122" spans="1:20" x14ac:dyDescent="0.2">
      <c r="P4122" s="6"/>
    </row>
    <row r="4123" spans="1:20" x14ac:dyDescent="0.2">
      <c r="P4123" s="6"/>
    </row>
    <row r="4124" spans="1:20" x14ac:dyDescent="0.2">
      <c r="P4124" s="6"/>
    </row>
    <row r="4125" spans="1:20" x14ac:dyDescent="0.2">
      <c r="P4125" s="6"/>
    </row>
    <row r="4126" spans="1:20" x14ac:dyDescent="0.2">
      <c r="P4126" s="6"/>
    </row>
    <row r="4127" spans="1:20" x14ac:dyDescent="0.2">
      <c r="P4127" s="6"/>
    </row>
    <row r="4128" spans="1:20" x14ac:dyDescent="0.2">
      <c r="P4128" s="6"/>
    </row>
    <row r="4129" spans="16:16" x14ac:dyDescent="0.2">
      <c r="P4129" s="6"/>
    </row>
    <row r="4130" spans="16:16" x14ac:dyDescent="0.2">
      <c r="P4130" s="6"/>
    </row>
    <row r="4131" spans="16:16" x14ac:dyDescent="0.2">
      <c r="P4131" s="6"/>
    </row>
    <row r="4132" spans="16:16" x14ac:dyDescent="0.2">
      <c r="P4132" s="6"/>
    </row>
    <row r="4133" spans="16:16" x14ac:dyDescent="0.2">
      <c r="P4133" s="6"/>
    </row>
    <row r="4134" spans="16:16" x14ac:dyDescent="0.2">
      <c r="P4134" s="6"/>
    </row>
    <row r="4135" spans="16:16" x14ac:dyDescent="0.2">
      <c r="P4135" s="6"/>
    </row>
    <row r="4136" spans="16:16" x14ac:dyDescent="0.2">
      <c r="P4136" s="6"/>
    </row>
    <row r="4137" spans="16:16" x14ac:dyDescent="0.2">
      <c r="P4137" s="6"/>
    </row>
    <row r="4138" spans="16:16" x14ac:dyDescent="0.2">
      <c r="P4138" s="6"/>
    </row>
    <row r="4139" spans="16:16" x14ac:dyDescent="0.2">
      <c r="P4139" s="6"/>
    </row>
    <row r="4140" spans="16:16" x14ac:dyDescent="0.2">
      <c r="P4140" s="6"/>
    </row>
    <row r="4141" spans="16:16" x14ac:dyDescent="0.2">
      <c r="P4141" s="6"/>
    </row>
    <row r="4142" spans="16:16" x14ac:dyDescent="0.2">
      <c r="P4142" s="6"/>
    </row>
    <row r="4143" spans="16:16" x14ac:dyDescent="0.2">
      <c r="P4143" s="6"/>
    </row>
    <row r="4144" spans="16:16" x14ac:dyDescent="0.2">
      <c r="P4144" s="6"/>
    </row>
    <row r="4145" spans="16:16" x14ac:dyDescent="0.2">
      <c r="P4145" s="6"/>
    </row>
    <row r="4146" spans="16:16" x14ac:dyDescent="0.2">
      <c r="P4146" s="6"/>
    </row>
    <row r="4147" spans="16:16" x14ac:dyDescent="0.2">
      <c r="P4147" s="6"/>
    </row>
    <row r="4148" spans="16:16" x14ac:dyDescent="0.2">
      <c r="P4148" s="6"/>
    </row>
    <row r="4149" spans="16:16" x14ac:dyDescent="0.2">
      <c r="P4149" s="6"/>
    </row>
    <row r="4150" spans="16:16" x14ac:dyDescent="0.2">
      <c r="P4150" s="6"/>
    </row>
    <row r="4151" spans="16:16" x14ac:dyDescent="0.2">
      <c r="P4151" s="6"/>
    </row>
  </sheetData>
  <conditionalFormatting sqref="F1:F1048576">
    <cfRule type="containsText" dxfId="7" priority="3" operator="containsText" text="live">
      <formula>NOT(ISERROR(SEARCH("live",F1)))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failed">
      <formula>NOT(ISERROR(SEARCH("failed",F1)))</formula>
    </cfRule>
    <cfRule type="containsText" dxfId="4" priority="6" operator="containsText" text="successful">
      <formula>NOT(ISERROR(SEARCH("successful",F1)))</formula>
    </cfRule>
  </conditionalFormatting>
  <conditionalFormatting sqref="O1:U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:O1048576 Q1:R1048576">
    <cfRule type="colorScale" priority="1">
      <colorScale>
        <cfvo type="num" val="0"/>
        <cfvo type="num" val="100"/>
        <cfvo type="num" val="200"/>
        <color rgb="FFFF0000"/>
        <color rgb="FF00B05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921DD-CCA5-4245-9AED-4B7D694D7BD2}">
  <sheetPr codeName="Sheet2"/>
  <dimension ref="A1:F14"/>
  <sheetViews>
    <sheetView workbookViewId="0">
      <selection activeCell="R21" sqref="R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8321</v>
      </c>
      <c r="B3" s="7" t="s">
        <v>8322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2C388-A756-9045-924A-8205C66345CA}">
  <sheetPr codeName="Sheet3"/>
  <dimension ref="A1:F47"/>
  <sheetViews>
    <sheetView topLeftCell="A5" workbookViewId="0">
      <selection activeCell="G43" sqref="G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47825-5125-0D4A-8F83-62AD5826F21F}">
  <sheetPr codeName="Sheet4"/>
  <dimension ref="A1:F18"/>
  <sheetViews>
    <sheetView workbookViewId="0">
      <selection activeCell="C27" sqref="C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8308</v>
      </c>
      <c r="B1" t="s">
        <v>8364</v>
      </c>
    </row>
    <row r="2" spans="1:6" x14ac:dyDescent="0.2">
      <c r="A2" s="7" t="s">
        <v>8379</v>
      </c>
      <c r="B2" t="s">
        <v>8364</v>
      </c>
    </row>
    <row r="4" spans="1:6" x14ac:dyDescent="0.2">
      <c r="A4" s="7" t="s">
        <v>8321</v>
      </c>
      <c r="B4" s="7" t="s">
        <v>8322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2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">
      <c r="A7" s="12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">
      <c r="A8" s="12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">
      <c r="A9" s="12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">
      <c r="A10" s="12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">
      <c r="A11" s="12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">
      <c r="A12" s="12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">
      <c r="A13" s="12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">
      <c r="A14" s="12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">
      <c r="A15" s="12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">
      <c r="A16" s="12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">
      <c r="A17" s="12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">
      <c r="A18" s="12" t="s">
        <v>8320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1A70-4B62-BD4D-9A6B-437FF426D390}">
  <dimension ref="A1:H13"/>
  <sheetViews>
    <sheetView zoomScaleNormal="100" workbookViewId="0">
      <selection activeCell="I21" sqref="I21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4" customFormat="1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COUNTIFS(DATA!F:F, "successful",DATA!D:D, "&lt; 1000")</f>
        <v>322</v>
      </c>
      <c r="C2">
        <f>COUNTIFS(DATA!F:F, "failed",DATA!D:D, "&lt; 1000")</f>
        <v>113</v>
      </c>
      <c r="D2">
        <f>COUNTIFS(DATA!F:F, "canceled",DATA!D:D, "&lt; 1000")</f>
        <v>18</v>
      </c>
      <c r="E2">
        <f>SUM(B2:D2)</f>
        <v>453</v>
      </c>
      <c r="F2" s="15">
        <f>B2/E2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2">
      <c r="A3" t="s">
        <v>8389</v>
      </c>
      <c r="B3">
        <f>COUNTIFS(DATA!F:F, "successful",DATA!D:D, "&gt;= 1000", DATA!D:D,"&lt;5000")</f>
        <v>932</v>
      </c>
      <c r="C3">
        <f>COUNTIFS(DATA!F:F, "failed",DATA!D:D, "&gt;= 1000", DATA!D:D,"&lt;5000")</f>
        <v>420</v>
      </c>
      <c r="D3">
        <f>COUNTIFS(DATA!F:F, "canceled",DATA!D:D, "&gt;= 1000", DATA!D:D,"&lt;5000")</f>
        <v>60</v>
      </c>
      <c r="E3">
        <f t="shared" ref="E3:E13" si="1">SUM(B3:D3)</f>
        <v>1412</v>
      </c>
      <c r="F3" s="15">
        <f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x14ac:dyDescent="0.2">
      <c r="A4" t="s">
        <v>8390</v>
      </c>
      <c r="B4">
        <f>COUNTIFS(DATA!F:F, "successful",DATA!D:D, "&gt;= 5000", DATA!D:D,"&lt;10000")</f>
        <v>381</v>
      </c>
      <c r="C4">
        <f>COUNTIFS(DATA!F:F, "failed",DATA!D:D, "&gt;= 5000", DATA!D:D,"&lt;10000")</f>
        <v>283</v>
      </c>
      <c r="D4">
        <f>COUNTIFS(DATA!F:F, "canceled",DATA!D:D, "&gt;= 5000", DATA!D:D,"&lt;10000")</f>
        <v>52</v>
      </c>
      <c r="E4">
        <f t="shared" si="1"/>
        <v>716</v>
      </c>
      <c r="F4" s="15">
        <f>B4/$E4</f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x14ac:dyDescent="0.2">
      <c r="A5" t="s">
        <v>8391</v>
      </c>
      <c r="B5">
        <f>COUNTIFS(DATA!F:F, "successful",DATA!D:D, "&gt;= 10000", DATA!D:D,"&lt;15000")</f>
        <v>168</v>
      </c>
      <c r="C5">
        <f>COUNTIFS(DATA!F:F, "failed",DATA!D:D, "&gt;= 10000", DATA!D:D,"&lt;15000")</f>
        <v>144</v>
      </c>
      <c r="D5">
        <f>COUNTIFS(DATA!F:F, "canceled",DATA!D:D, "&gt;= 10000", DATA!D:D,"&lt;15000")</f>
        <v>40</v>
      </c>
      <c r="E5">
        <f t="shared" si="1"/>
        <v>352</v>
      </c>
      <c r="F5" s="15">
        <f>B5/$E5</f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x14ac:dyDescent="0.2">
      <c r="A6" t="s">
        <v>8392</v>
      </c>
      <c r="B6">
        <f>COUNTIFS(DATA!F:F, "successful",DATA!D:D, "&gt;= 15000", DATA!D:D,"&lt;20000")</f>
        <v>94</v>
      </c>
      <c r="C6">
        <f>COUNTIFS(DATA!F:F, "failed",DATA!D:D, "&gt;= 15000", DATA!D:D,"&lt;20000")</f>
        <v>90</v>
      </c>
      <c r="D6">
        <f>COUNTIFS(DATA!F:F, "canceled",DATA!D:D, "&gt;= 15000", DATA!D:D,"&lt;20000")</f>
        <v>17</v>
      </c>
      <c r="E6">
        <f t="shared" si="1"/>
        <v>201</v>
      </c>
      <c r="F6" s="15">
        <f>B6/$E6</f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2">
      <c r="A7" s="13" t="s">
        <v>8393</v>
      </c>
      <c r="B7">
        <f>COUNTIFS(DATA!F:F, "successful",DATA!D:D, "&gt;= 20000", DATA!D:D,"&lt;25000")</f>
        <v>62</v>
      </c>
      <c r="C7">
        <f>COUNTIFS(DATA!F:F, "failed",DATA!D:D, "&gt;= 20000", DATA!D:D,"&lt;25000")</f>
        <v>72</v>
      </c>
      <c r="D7">
        <f>COUNTIFS(DATA!F:F, "canceled",DATA!D:D, "&gt;= 20000", DATA!D:D,"&lt;25000")</f>
        <v>14</v>
      </c>
      <c r="E7">
        <f t="shared" si="1"/>
        <v>148</v>
      </c>
      <c r="F7" s="15">
        <f>B7/$E7</f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2">
      <c r="A8" s="13" t="s">
        <v>8394</v>
      </c>
      <c r="B8">
        <f>COUNTIFS(DATA!F:F, "successful",DATA!D:D, "&gt;= 25000", DATA!D:D,"&lt;30000")</f>
        <v>55</v>
      </c>
      <c r="C8">
        <f>COUNTIFS(DATA!F:F, "failed",DATA!D:D, "&gt;= 25000", DATA!D:D,"&lt;30000")</f>
        <v>64</v>
      </c>
      <c r="D8">
        <f>COUNTIFS(DATA!F:F, "canceled",DATA!D:D, "&gt;= 25000", DATA!D:D,"&lt;30000")</f>
        <v>18</v>
      </c>
      <c r="E8">
        <f t="shared" si="1"/>
        <v>137</v>
      </c>
      <c r="F8" s="15">
        <f>B8/$E8</f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2">
      <c r="A9" s="13" t="s">
        <v>8395</v>
      </c>
      <c r="B9">
        <f>COUNTIFS(DATA!F:F, "successful",DATA!D:D, "&gt;= 30000", DATA!D:D,"&lt;35000")</f>
        <v>32</v>
      </c>
      <c r="C9">
        <f>COUNTIFS(DATA!F:F, "failed",DATA!D:D, "&gt;= 30000", DATA!D:D,"&lt;35000")</f>
        <v>37</v>
      </c>
      <c r="D9">
        <f>COUNTIFS(DATA!F:F, "canceled",DATA!D:D, "&gt;= 30000", DATA!D:D,"&lt;35000")</f>
        <v>13</v>
      </c>
      <c r="E9">
        <f t="shared" si="1"/>
        <v>82</v>
      </c>
      <c r="F9" s="15">
        <f>B9/$E9</f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x14ac:dyDescent="0.2">
      <c r="A10" s="13" t="s">
        <v>8396</v>
      </c>
      <c r="B10">
        <f>COUNTIFS(DATA!F:F, "successful",DATA!D:D, "&gt;= 35000", DATA!D:D,"&lt;40000")</f>
        <v>26</v>
      </c>
      <c r="C10">
        <f>COUNTIFS(DATA!F:F, "failed",DATA!D:D, "&gt;= 35000", DATA!D:D,"&lt;40000")</f>
        <v>22</v>
      </c>
      <c r="D10">
        <f>COUNTIFS(DATA!F:F, "canceled",DATA!D:D, "&gt;= 35000", DATA!D:D,"&lt;40000")</f>
        <v>7</v>
      </c>
      <c r="E10">
        <f t="shared" si="1"/>
        <v>55</v>
      </c>
      <c r="F10" s="15">
        <f>B10/$E10</f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2">
      <c r="A11" s="13" t="s">
        <v>8397</v>
      </c>
      <c r="B11">
        <f>COUNTIFS(DATA!F:F, "successful",DATA!D:D, "&gt;= 40000", DATA!D:D,"&lt;45000")</f>
        <v>21</v>
      </c>
      <c r="C11">
        <f>COUNTIFS(DATA!F:F, "failed",DATA!D:D, "&gt;= 40000", DATA!D:D,"&lt;45000")</f>
        <v>16</v>
      </c>
      <c r="D11">
        <f>COUNTIFS(DATA!F:F, "canceled",DATA!D:D, "&gt;= 40000", DATA!D:D,"&lt;45000")</f>
        <v>6</v>
      </c>
      <c r="E11">
        <f t="shared" si="1"/>
        <v>43</v>
      </c>
      <c r="F11" s="15">
        <f>B11/$E11</f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x14ac:dyDescent="0.2">
      <c r="A12" s="13" t="s">
        <v>8398</v>
      </c>
      <c r="B12">
        <f>COUNTIFS(DATA!F:F, "successful",DATA!D:D, "&gt;= 45000", DATA!D:D,"&lt;50000")</f>
        <v>6</v>
      </c>
      <c r="C12">
        <f>COUNTIFS(DATA!F:F, "failed",DATA!D:D, "&gt;= 45000", DATA!D:D,"&lt;50000")</f>
        <v>11</v>
      </c>
      <c r="D12">
        <f>COUNTIFS(DATA!F:F, "canceled",DATA!D:D, "&gt;= 45000", DATA!D:D,"&lt;50000")</f>
        <v>4</v>
      </c>
      <c r="E12">
        <f t="shared" si="1"/>
        <v>21</v>
      </c>
      <c r="F12" s="15">
        <f>B12/$E12</f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2">
      <c r="A13" s="13" t="s">
        <v>8399</v>
      </c>
      <c r="B13">
        <f>COUNTIFS(DATA!F:F, "successful",DATA!D:D, "&gt;= 50000")</f>
        <v>86</v>
      </c>
      <c r="C13">
        <f>COUNTIFS(DATA!F:F, "failed",DATA!D:D, "&gt;= 50000")</f>
        <v>258</v>
      </c>
      <c r="D13">
        <f>COUNTIFS(DATA!F:F, "canceled",DATA!D:D, "&gt;= 50000")</f>
        <v>100</v>
      </c>
      <c r="E13">
        <f t="shared" si="1"/>
        <v>444</v>
      </c>
      <c r="F13" s="15">
        <f>B13/$E13</f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ABD0B-BAD1-CE41-AC44-E5ECE1E6E3D8}">
  <dimension ref="A1:I2186"/>
  <sheetViews>
    <sheetView tabSelected="1" workbookViewId="0">
      <selection activeCell="I30" sqref="I30"/>
    </sheetView>
  </sheetViews>
  <sheetFormatPr baseColWidth="10" defaultRowHeight="15" x14ac:dyDescent="0.2"/>
  <cols>
    <col min="2" max="2" width="14.1640625" bestFit="1" customWidth="1"/>
    <col min="3" max="3" width="25.6640625" bestFit="1" customWidth="1"/>
    <col min="8" max="8" width="26.6640625" bestFit="1" customWidth="1"/>
  </cols>
  <sheetData>
    <row r="1" spans="1:9" x14ac:dyDescent="0.2">
      <c r="A1" s="14" t="s">
        <v>8400</v>
      </c>
      <c r="B1" s="14" t="s">
        <v>8401</v>
      </c>
    </row>
    <row r="2" spans="1:9" x14ac:dyDescent="0.2">
      <c r="A2" t="s">
        <v>8219</v>
      </c>
      <c r="B2">
        <v>182</v>
      </c>
      <c r="C2" s="14" t="s">
        <v>8402</v>
      </c>
      <c r="D2">
        <f>AVERAGE(B2:B2186)</f>
        <v>194.42517162471395</v>
      </c>
      <c r="F2" t="s">
        <v>8221</v>
      </c>
      <c r="G2">
        <v>0</v>
      </c>
      <c r="H2" s="14" t="s">
        <v>8402</v>
      </c>
      <c r="I2">
        <f>AVERAGE(G2:G1531)</f>
        <v>22.097525473071325</v>
      </c>
    </row>
    <row r="3" spans="1:9" x14ac:dyDescent="0.2">
      <c r="A3" t="s">
        <v>8219</v>
      </c>
      <c r="B3">
        <v>79</v>
      </c>
      <c r="C3" s="14" t="s">
        <v>8403</v>
      </c>
      <c r="D3">
        <f>MEDIAN(B2:B2186)</f>
        <v>62</v>
      </c>
      <c r="F3" t="s">
        <v>8221</v>
      </c>
      <c r="G3">
        <v>1</v>
      </c>
      <c r="H3" s="14" t="s">
        <v>8403</v>
      </c>
      <c r="I3">
        <f>MEDIAN(G2:G1531)</f>
        <v>4</v>
      </c>
    </row>
    <row r="4" spans="1:9" x14ac:dyDescent="0.2">
      <c r="A4" t="s">
        <v>8219</v>
      </c>
      <c r="B4">
        <v>35</v>
      </c>
      <c r="C4" s="14" t="s">
        <v>8404</v>
      </c>
      <c r="D4">
        <f>MIN(B2:B2186)</f>
        <v>1</v>
      </c>
      <c r="F4" t="s">
        <v>8221</v>
      </c>
      <c r="G4">
        <v>10</v>
      </c>
      <c r="H4" s="14" t="s">
        <v>8404</v>
      </c>
      <c r="I4">
        <f>MIN(G2:G1531)</f>
        <v>0</v>
      </c>
    </row>
    <row r="5" spans="1:9" x14ac:dyDescent="0.2">
      <c r="A5" t="s">
        <v>8219</v>
      </c>
      <c r="B5">
        <v>150</v>
      </c>
      <c r="C5" s="14" t="s">
        <v>8405</v>
      </c>
      <c r="D5">
        <f>MAX(B2:B2186)</f>
        <v>26457</v>
      </c>
      <c r="F5" t="s">
        <v>8221</v>
      </c>
      <c r="G5">
        <v>0</v>
      </c>
      <c r="H5" s="14" t="s">
        <v>8405</v>
      </c>
      <c r="I5">
        <f>MAX(G2:G1531)</f>
        <v>1293</v>
      </c>
    </row>
    <row r="6" spans="1:9" x14ac:dyDescent="0.2">
      <c r="A6" t="s">
        <v>8219</v>
      </c>
      <c r="B6">
        <v>284</v>
      </c>
      <c r="C6" s="14" t="s">
        <v>8406</v>
      </c>
      <c r="D6">
        <f>VAR(B2:B2186)</f>
        <v>713167.37912800396</v>
      </c>
      <c r="F6" t="s">
        <v>8221</v>
      </c>
      <c r="G6">
        <v>7</v>
      </c>
      <c r="H6" s="14" t="s">
        <v>8406</v>
      </c>
      <c r="I6">
        <f>VAR(G2:G1531)</f>
        <v>5481.5400375995687</v>
      </c>
    </row>
    <row r="7" spans="1:9" x14ac:dyDescent="0.2">
      <c r="A7" t="s">
        <v>8219</v>
      </c>
      <c r="B7">
        <v>47</v>
      </c>
      <c r="C7" s="14" t="s">
        <v>8407</v>
      </c>
      <c r="D7">
        <f>STDEV(B2:B2186)</f>
        <v>844.49237955591047</v>
      </c>
      <c r="F7" t="s">
        <v>8221</v>
      </c>
      <c r="G7">
        <v>0</v>
      </c>
      <c r="H7" s="14" t="s">
        <v>8407</v>
      </c>
      <c r="I7">
        <f>STDEV(G2:G1531)</f>
        <v>74.037423223661477</v>
      </c>
    </row>
    <row r="8" spans="1:9" x14ac:dyDescent="0.2">
      <c r="A8" t="s">
        <v>8219</v>
      </c>
      <c r="B8">
        <v>58</v>
      </c>
      <c r="F8" t="s">
        <v>8221</v>
      </c>
      <c r="G8">
        <v>1</v>
      </c>
    </row>
    <row r="9" spans="1:9" x14ac:dyDescent="0.2">
      <c r="A9" t="s">
        <v>8219</v>
      </c>
      <c r="B9">
        <v>57</v>
      </c>
      <c r="F9" t="s">
        <v>8221</v>
      </c>
      <c r="G9">
        <v>2</v>
      </c>
    </row>
    <row r="10" spans="1:9" x14ac:dyDescent="0.2">
      <c r="A10" t="s">
        <v>8219</v>
      </c>
      <c r="B10">
        <v>12</v>
      </c>
      <c r="F10" t="s">
        <v>8221</v>
      </c>
      <c r="G10">
        <v>3</v>
      </c>
    </row>
    <row r="11" spans="1:9" x14ac:dyDescent="0.2">
      <c r="A11" t="s">
        <v>8219</v>
      </c>
      <c r="B11">
        <v>20</v>
      </c>
      <c r="F11" t="s">
        <v>8221</v>
      </c>
      <c r="G11">
        <v>10</v>
      </c>
    </row>
    <row r="12" spans="1:9" x14ac:dyDescent="0.2">
      <c r="A12" t="s">
        <v>8219</v>
      </c>
      <c r="B12">
        <v>19</v>
      </c>
      <c r="F12" t="s">
        <v>8221</v>
      </c>
      <c r="G12">
        <v>10</v>
      </c>
    </row>
    <row r="13" spans="1:9" x14ac:dyDescent="0.2">
      <c r="A13" t="s">
        <v>8219</v>
      </c>
      <c r="B13">
        <v>75</v>
      </c>
      <c r="F13" t="s">
        <v>8221</v>
      </c>
      <c r="G13">
        <v>1</v>
      </c>
    </row>
    <row r="14" spans="1:9" x14ac:dyDescent="0.2">
      <c r="A14" t="s">
        <v>8219</v>
      </c>
      <c r="B14">
        <v>827</v>
      </c>
      <c r="F14" t="s">
        <v>8221</v>
      </c>
      <c r="G14">
        <v>0</v>
      </c>
    </row>
    <row r="15" spans="1:9" x14ac:dyDescent="0.2">
      <c r="A15" t="s">
        <v>8219</v>
      </c>
      <c r="B15">
        <v>51</v>
      </c>
      <c r="F15" t="s">
        <v>8221</v>
      </c>
      <c r="G15">
        <v>0</v>
      </c>
    </row>
    <row r="16" spans="1:9" x14ac:dyDescent="0.2">
      <c r="A16" t="s">
        <v>8219</v>
      </c>
      <c r="B16">
        <v>41</v>
      </c>
      <c r="F16" t="s">
        <v>8221</v>
      </c>
      <c r="G16">
        <v>0</v>
      </c>
    </row>
    <row r="17" spans="1:7" x14ac:dyDescent="0.2">
      <c r="A17" t="s">
        <v>8219</v>
      </c>
      <c r="B17">
        <v>98</v>
      </c>
      <c r="F17" t="s">
        <v>8221</v>
      </c>
      <c r="G17">
        <v>26</v>
      </c>
    </row>
    <row r="18" spans="1:7" x14ac:dyDescent="0.2">
      <c r="A18" t="s">
        <v>8219</v>
      </c>
      <c r="B18">
        <v>70</v>
      </c>
      <c r="F18" t="s">
        <v>8221</v>
      </c>
      <c r="G18">
        <v>0</v>
      </c>
    </row>
    <row r="19" spans="1:7" x14ac:dyDescent="0.2">
      <c r="A19" t="s">
        <v>8219</v>
      </c>
      <c r="B19">
        <v>36</v>
      </c>
      <c r="F19" t="s">
        <v>8221</v>
      </c>
      <c r="G19">
        <v>7</v>
      </c>
    </row>
    <row r="20" spans="1:7" x14ac:dyDescent="0.2">
      <c r="A20" t="s">
        <v>8219</v>
      </c>
      <c r="B20">
        <v>342</v>
      </c>
      <c r="F20" t="s">
        <v>8221</v>
      </c>
      <c r="G20">
        <v>0</v>
      </c>
    </row>
    <row r="21" spans="1:7" x14ac:dyDescent="0.2">
      <c r="A21" t="s">
        <v>8219</v>
      </c>
      <c r="B21">
        <v>22</v>
      </c>
      <c r="F21" t="s">
        <v>8221</v>
      </c>
      <c r="G21">
        <v>2</v>
      </c>
    </row>
    <row r="22" spans="1:7" x14ac:dyDescent="0.2">
      <c r="A22" t="s">
        <v>8219</v>
      </c>
      <c r="B22">
        <v>25</v>
      </c>
      <c r="F22" t="s">
        <v>8221</v>
      </c>
      <c r="G22">
        <v>13</v>
      </c>
    </row>
    <row r="23" spans="1:7" x14ac:dyDescent="0.2">
      <c r="A23" t="s">
        <v>8219</v>
      </c>
      <c r="B23">
        <v>101</v>
      </c>
      <c r="F23" t="s">
        <v>8221</v>
      </c>
      <c r="G23">
        <v>4</v>
      </c>
    </row>
    <row r="24" spans="1:7" x14ac:dyDescent="0.2">
      <c r="A24" t="s">
        <v>8219</v>
      </c>
      <c r="B24">
        <v>8</v>
      </c>
      <c r="F24" t="s">
        <v>8221</v>
      </c>
      <c r="G24">
        <v>0</v>
      </c>
    </row>
    <row r="25" spans="1:7" x14ac:dyDescent="0.2">
      <c r="A25" t="s">
        <v>8219</v>
      </c>
      <c r="B25">
        <v>23</v>
      </c>
      <c r="F25" t="s">
        <v>8221</v>
      </c>
      <c r="G25">
        <v>12</v>
      </c>
    </row>
    <row r="26" spans="1:7" x14ac:dyDescent="0.2">
      <c r="A26" t="s">
        <v>8219</v>
      </c>
      <c r="B26">
        <v>574</v>
      </c>
      <c r="F26" t="s">
        <v>8221</v>
      </c>
      <c r="G26">
        <v>2</v>
      </c>
    </row>
    <row r="27" spans="1:7" x14ac:dyDescent="0.2">
      <c r="A27" t="s">
        <v>8219</v>
      </c>
      <c r="B27">
        <v>14</v>
      </c>
      <c r="F27" t="s">
        <v>8221</v>
      </c>
      <c r="G27">
        <v>10</v>
      </c>
    </row>
    <row r="28" spans="1:7" x14ac:dyDescent="0.2">
      <c r="A28" t="s">
        <v>8219</v>
      </c>
      <c r="B28">
        <v>19</v>
      </c>
      <c r="F28" t="s">
        <v>8221</v>
      </c>
      <c r="G28">
        <v>0</v>
      </c>
    </row>
    <row r="29" spans="1:7" x14ac:dyDescent="0.2">
      <c r="A29" t="s">
        <v>8219</v>
      </c>
      <c r="B29">
        <v>150</v>
      </c>
      <c r="F29" t="s">
        <v>8221</v>
      </c>
      <c r="G29">
        <v>5</v>
      </c>
    </row>
    <row r="30" spans="1:7" x14ac:dyDescent="0.2">
      <c r="A30" t="s">
        <v>8219</v>
      </c>
      <c r="B30">
        <v>71</v>
      </c>
      <c r="F30" t="s">
        <v>8221</v>
      </c>
      <c r="G30">
        <v>0</v>
      </c>
    </row>
    <row r="31" spans="1:7" x14ac:dyDescent="0.2">
      <c r="A31" t="s">
        <v>8219</v>
      </c>
      <c r="B31">
        <v>117</v>
      </c>
      <c r="F31" t="s">
        <v>8221</v>
      </c>
      <c r="G31">
        <v>5</v>
      </c>
    </row>
    <row r="32" spans="1:7" x14ac:dyDescent="0.2">
      <c r="A32" t="s">
        <v>8219</v>
      </c>
      <c r="B32">
        <v>53</v>
      </c>
      <c r="F32" t="s">
        <v>8221</v>
      </c>
      <c r="G32">
        <v>1</v>
      </c>
    </row>
    <row r="33" spans="1:7" x14ac:dyDescent="0.2">
      <c r="A33" t="s">
        <v>8219</v>
      </c>
      <c r="B33">
        <v>1</v>
      </c>
      <c r="F33" t="s">
        <v>8221</v>
      </c>
      <c r="G33">
        <v>3</v>
      </c>
    </row>
    <row r="34" spans="1:7" x14ac:dyDescent="0.2">
      <c r="A34" t="s">
        <v>8219</v>
      </c>
      <c r="B34">
        <v>89</v>
      </c>
      <c r="F34" t="s">
        <v>8221</v>
      </c>
      <c r="G34">
        <v>3</v>
      </c>
    </row>
    <row r="35" spans="1:7" x14ac:dyDescent="0.2">
      <c r="A35" t="s">
        <v>8219</v>
      </c>
      <c r="B35">
        <v>64</v>
      </c>
      <c r="F35" t="s">
        <v>8221</v>
      </c>
      <c r="G35">
        <v>0</v>
      </c>
    </row>
    <row r="36" spans="1:7" x14ac:dyDescent="0.2">
      <c r="A36" t="s">
        <v>8219</v>
      </c>
      <c r="B36">
        <v>68</v>
      </c>
      <c r="F36" t="s">
        <v>8221</v>
      </c>
      <c r="G36">
        <v>3</v>
      </c>
    </row>
    <row r="37" spans="1:7" x14ac:dyDescent="0.2">
      <c r="A37" t="s">
        <v>8219</v>
      </c>
      <c r="B37">
        <v>28</v>
      </c>
      <c r="F37" t="s">
        <v>8221</v>
      </c>
      <c r="G37">
        <v>0</v>
      </c>
    </row>
    <row r="38" spans="1:7" x14ac:dyDescent="0.2">
      <c r="A38" t="s">
        <v>8219</v>
      </c>
      <c r="B38">
        <v>44</v>
      </c>
      <c r="F38" t="s">
        <v>8221</v>
      </c>
      <c r="G38">
        <v>19</v>
      </c>
    </row>
    <row r="39" spans="1:7" x14ac:dyDescent="0.2">
      <c r="A39" t="s">
        <v>8219</v>
      </c>
      <c r="B39">
        <v>253</v>
      </c>
      <c r="F39" t="s">
        <v>8221</v>
      </c>
      <c r="G39">
        <v>8</v>
      </c>
    </row>
    <row r="40" spans="1:7" x14ac:dyDescent="0.2">
      <c r="A40" t="s">
        <v>8219</v>
      </c>
      <c r="B40">
        <v>66</v>
      </c>
      <c r="F40" t="s">
        <v>8221</v>
      </c>
      <c r="G40">
        <v>6</v>
      </c>
    </row>
    <row r="41" spans="1:7" x14ac:dyDescent="0.2">
      <c r="A41" t="s">
        <v>8219</v>
      </c>
      <c r="B41">
        <v>217</v>
      </c>
      <c r="F41" t="s">
        <v>8221</v>
      </c>
      <c r="G41">
        <v>0</v>
      </c>
    </row>
    <row r="42" spans="1:7" x14ac:dyDescent="0.2">
      <c r="A42" t="s">
        <v>8219</v>
      </c>
      <c r="B42">
        <v>16</v>
      </c>
      <c r="F42" t="s">
        <v>8221</v>
      </c>
      <c r="G42">
        <v>18</v>
      </c>
    </row>
    <row r="43" spans="1:7" x14ac:dyDescent="0.2">
      <c r="A43" t="s">
        <v>8219</v>
      </c>
      <c r="B43">
        <v>19</v>
      </c>
      <c r="F43" t="s">
        <v>8221</v>
      </c>
      <c r="G43">
        <v>7</v>
      </c>
    </row>
    <row r="44" spans="1:7" x14ac:dyDescent="0.2">
      <c r="A44" t="s">
        <v>8219</v>
      </c>
      <c r="B44">
        <v>169</v>
      </c>
      <c r="F44" t="s">
        <v>8221</v>
      </c>
      <c r="G44">
        <v>0</v>
      </c>
    </row>
    <row r="45" spans="1:7" x14ac:dyDescent="0.2">
      <c r="A45" t="s">
        <v>8219</v>
      </c>
      <c r="B45">
        <v>263</v>
      </c>
      <c r="F45" t="s">
        <v>8221</v>
      </c>
      <c r="G45">
        <v>8</v>
      </c>
    </row>
    <row r="46" spans="1:7" x14ac:dyDescent="0.2">
      <c r="A46" t="s">
        <v>8219</v>
      </c>
      <c r="B46">
        <v>15</v>
      </c>
      <c r="F46" t="s">
        <v>8221</v>
      </c>
      <c r="G46">
        <v>1293</v>
      </c>
    </row>
    <row r="47" spans="1:7" x14ac:dyDescent="0.2">
      <c r="A47" t="s">
        <v>8219</v>
      </c>
      <c r="B47">
        <v>61</v>
      </c>
      <c r="F47" t="s">
        <v>8221</v>
      </c>
      <c r="G47">
        <v>17</v>
      </c>
    </row>
    <row r="48" spans="1:7" x14ac:dyDescent="0.2">
      <c r="A48" t="s">
        <v>8219</v>
      </c>
      <c r="B48">
        <v>45</v>
      </c>
      <c r="F48" t="s">
        <v>8221</v>
      </c>
      <c r="G48">
        <v>0</v>
      </c>
    </row>
    <row r="49" spans="1:7" x14ac:dyDescent="0.2">
      <c r="A49" t="s">
        <v>8219</v>
      </c>
      <c r="B49">
        <v>70</v>
      </c>
      <c r="F49" t="s">
        <v>8221</v>
      </c>
      <c r="G49">
        <v>13</v>
      </c>
    </row>
    <row r="50" spans="1:7" x14ac:dyDescent="0.2">
      <c r="A50" t="s">
        <v>8219</v>
      </c>
      <c r="B50">
        <v>38</v>
      </c>
      <c r="F50" t="s">
        <v>8221</v>
      </c>
      <c r="G50">
        <v>0</v>
      </c>
    </row>
    <row r="51" spans="1:7" x14ac:dyDescent="0.2">
      <c r="A51" t="s">
        <v>8219</v>
      </c>
      <c r="B51">
        <v>87</v>
      </c>
      <c r="F51" t="s">
        <v>8221</v>
      </c>
      <c r="G51">
        <v>0</v>
      </c>
    </row>
    <row r="52" spans="1:7" x14ac:dyDescent="0.2">
      <c r="A52" t="s">
        <v>8219</v>
      </c>
      <c r="B52">
        <v>22</v>
      </c>
      <c r="F52" t="s">
        <v>8221</v>
      </c>
      <c r="G52">
        <v>33</v>
      </c>
    </row>
    <row r="53" spans="1:7" x14ac:dyDescent="0.2">
      <c r="A53" t="s">
        <v>8219</v>
      </c>
      <c r="B53">
        <v>119</v>
      </c>
      <c r="F53" t="s">
        <v>8221</v>
      </c>
      <c r="G53">
        <v>12</v>
      </c>
    </row>
    <row r="54" spans="1:7" x14ac:dyDescent="0.2">
      <c r="A54" t="s">
        <v>8219</v>
      </c>
      <c r="B54">
        <v>52</v>
      </c>
      <c r="F54" t="s">
        <v>8221</v>
      </c>
      <c r="G54">
        <v>1</v>
      </c>
    </row>
    <row r="55" spans="1:7" x14ac:dyDescent="0.2">
      <c r="A55" t="s">
        <v>8219</v>
      </c>
      <c r="B55">
        <v>117</v>
      </c>
      <c r="F55" t="s">
        <v>8221</v>
      </c>
      <c r="G55">
        <v>1</v>
      </c>
    </row>
    <row r="56" spans="1:7" x14ac:dyDescent="0.2">
      <c r="A56" t="s">
        <v>8219</v>
      </c>
      <c r="B56">
        <v>52</v>
      </c>
      <c r="F56" t="s">
        <v>8221</v>
      </c>
      <c r="G56">
        <v>1</v>
      </c>
    </row>
    <row r="57" spans="1:7" x14ac:dyDescent="0.2">
      <c r="A57" t="s">
        <v>8219</v>
      </c>
      <c r="B57">
        <v>86</v>
      </c>
      <c r="F57" t="s">
        <v>8221</v>
      </c>
      <c r="G57">
        <v>1</v>
      </c>
    </row>
    <row r="58" spans="1:7" x14ac:dyDescent="0.2">
      <c r="A58" t="s">
        <v>8219</v>
      </c>
      <c r="B58">
        <v>174</v>
      </c>
      <c r="F58" t="s">
        <v>8221</v>
      </c>
      <c r="G58">
        <v>84</v>
      </c>
    </row>
    <row r="59" spans="1:7" x14ac:dyDescent="0.2">
      <c r="A59" t="s">
        <v>8219</v>
      </c>
      <c r="B59">
        <v>69</v>
      </c>
      <c r="F59" t="s">
        <v>8221</v>
      </c>
      <c r="G59">
        <v>38</v>
      </c>
    </row>
    <row r="60" spans="1:7" x14ac:dyDescent="0.2">
      <c r="A60" t="s">
        <v>8219</v>
      </c>
      <c r="B60">
        <v>75</v>
      </c>
      <c r="F60" t="s">
        <v>8221</v>
      </c>
      <c r="G60">
        <v>1</v>
      </c>
    </row>
    <row r="61" spans="1:7" x14ac:dyDescent="0.2">
      <c r="A61" t="s">
        <v>8219</v>
      </c>
      <c r="B61">
        <v>33</v>
      </c>
      <c r="F61" t="s">
        <v>8221</v>
      </c>
      <c r="G61">
        <v>76</v>
      </c>
    </row>
    <row r="62" spans="1:7" x14ac:dyDescent="0.2">
      <c r="A62" t="s">
        <v>8219</v>
      </c>
      <c r="B62">
        <v>108</v>
      </c>
      <c r="F62" t="s">
        <v>8221</v>
      </c>
      <c r="G62">
        <v>3</v>
      </c>
    </row>
    <row r="63" spans="1:7" x14ac:dyDescent="0.2">
      <c r="A63" t="s">
        <v>8219</v>
      </c>
      <c r="B63">
        <v>23</v>
      </c>
      <c r="F63" t="s">
        <v>8221</v>
      </c>
      <c r="G63">
        <v>0</v>
      </c>
    </row>
    <row r="64" spans="1:7" x14ac:dyDescent="0.2">
      <c r="A64" t="s">
        <v>8219</v>
      </c>
      <c r="B64">
        <v>48</v>
      </c>
      <c r="F64" t="s">
        <v>8221</v>
      </c>
      <c r="G64">
        <v>2</v>
      </c>
    </row>
    <row r="65" spans="1:7" x14ac:dyDescent="0.2">
      <c r="A65" t="s">
        <v>8219</v>
      </c>
      <c r="B65">
        <v>64</v>
      </c>
      <c r="F65" t="s">
        <v>8221</v>
      </c>
      <c r="G65">
        <v>0</v>
      </c>
    </row>
    <row r="66" spans="1:7" x14ac:dyDescent="0.2">
      <c r="A66" t="s">
        <v>8219</v>
      </c>
      <c r="B66">
        <v>24</v>
      </c>
      <c r="F66" t="s">
        <v>8221</v>
      </c>
      <c r="G66">
        <v>0</v>
      </c>
    </row>
    <row r="67" spans="1:7" x14ac:dyDescent="0.2">
      <c r="A67" t="s">
        <v>8219</v>
      </c>
      <c r="B67">
        <v>57</v>
      </c>
      <c r="F67" t="s">
        <v>8221</v>
      </c>
      <c r="G67">
        <v>0</v>
      </c>
    </row>
    <row r="68" spans="1:7" x14ac:dyDescent="0.2">
      <c r="A68" t="s">
        <v>8219</v>
      </c>
      <c r="B68">
        <v>26</v>
      </c>
      <c r="F68" t="s">
        <v>8221</v>
      </c>
      <c r="G68">
        <v>2</v>
      </c>
    </row>
    <row r="69" spans="1:7" x14ac:dyDescent="0.2">
      <c r="A69" t="s">
        <v>8219</v>
      </c>
      <c r="B69">
        <v>20</v>
      </c>
      <c r="F69" t="s">
        <v>8221</v>
      </c>
      <c r="G69">
        <v>0</v>
      </c>
    </row>
    <row r="70" spans="1:7" x14ac:dyDescent="0.2">
      <c r="A70" t="s">
        <v>8219</v>
      </c>
      <c r="B70">
        <v>36</v>
      </c>
      <c r="F70" t="s">
        <v>8221</v>
      </c>
      <c r="G70">
        <v>0</v>
      </c>
    </row>
    <row r="71" spans="1:7" x14ac:dyDescent="0.2">
      <c r="A71" t="s">
        <v>8219</v>
      </c>
      <c r="B71">
        <v>178</v>
      </c>
      <c r="F71" t="s">
        <v>8221</v>
      </c>
      <c r="G71">
        <v>0</v>
      </c>
    </row>
    <row r="72" spans="1:7" x14ac:dyDescent="0.2">
      <c r="A72" t="s">
        <v>8219</v>
      </c>
      <c r="B72">
        <v>17</v>
      </c>
      <c r="F72" t="s">
        <v>8221</v>
      </c>
      <c r="G72">
        <v>2</v>
      </c>
    </row>
    <row r="73" spans="1:7" x14ac:dyDescent="0.2">
      <c r="A73" t="s">
        <v>8219</v>
      </c>
      <c r="B73">
        <v>32</v>
      </c>
      <c r="F73" t="s">
        <v>8221</v>
      </c>
      <c r="G73">
        <v>0</v>
      </c>
    </row>
    <row r="74" spans="1:7" x14ac:dyDescent="0.2">
      <c r="A74" t="s">
        <v>8219</v>
      </c>
      <c r="B74">
        <v>41</v>
      </c>
      <c r="F74" t="s">
        <v>8221</v>
      </c>
      <c r="G74">
        <v>7</v>
      </c>
    </row>
    <row r="75" spans="1:7" x14ac:dyDescent="0.2">
      <c r="A75" t="s">
        <v>8219</v>
      </c>
      <c r="B75">
        <v>18</v>
      </c>
      <c r="F75" t="s">
        <v>8221</v>
      </c>
      <c r="G75">
        <v>0</v>
      </c>
    </row>
    <row r="76" spans="1:7" x14ac:dyDescent="0.2">
      <c r="A76" t="s">
        <v>8219</v>
      </c>
      <c r="B76">
        <v>29</v>
      </c>
      <c r="F76" t="s">
        <v>8221</v>
      </c>
      <c r="G76">
        <v>5</v>
      </c>
    </row>
    <row r="77" spans="1:7" x14ac:dyDescent="0.2">
      <c r="A77" t="s">
        <v>8219</v>
      </c>
      <c r="B77">
        <v>47</v>
      </c>
      <c r="F77" t="s">
        <v>8221</v>
      </c>
      <c r="G77">
        <v>0</v>
      </c>
    </row>
    <row r="78" spans="1:7" x14ac:dyDescent="0.2">
      <c r="A78" t="s">
        <v>8219</v>
      </c>
      <c r="B78">
        <v>15</v>
      </c>
      <c r="F78" t="s">
        <v>8221</v>
      </c>
      <c r="G78">
        <v>0</v>
      </c>
    </row>
    <row r="79" spans="1:7" x14ac:dyDescent="0.2">
      <c r="A79" t="s">
        <v>8219</v>
      </c>
      <c r="B79">
        <v>26</v>
      </c>
      <c r="F79" t="s">
        <v>8221</v>
      </c>
      <c r="G79">
        <v>1</v>
      </c>
    </row>
    <row r="80" spans="1:7" x14ac:dyDescent="0.2">
      <c r="A80" t="s">
        <v>8219</v>
      </c>
      <c r="B80">
        <v>35</v>
      </c>
      <c r="F80" t="s">
        <v>8221</v>
      </c>
      <c r="G80">
        <v>0</v>
      </c>
    </row>
    <row r="81" spans="1:7" x14ac:dyDescent="0.2">
      <c r="A81" t="s">
        <v>8219</v>
      </c>
      <c r="B81">
        <v>41</v>
      </c>
      <c r="F81" t="s">
        <v>8221</v>
      </c>
      <c r="G81">
        <v>5</v>
      </c>
    </row>
    <row r="82" spans="1:7" x14ac:dyDescent="0.2">
      <c r="A82" t="s">
        <v>8219</v>
      </c>
      <c r="B82">
        <v>47</v>
      </c>
      <c r="F82" t="s">
        <v>8221</v>
      </c>
      <c r="G82">
        <v>129</v>
      </c>
    </row>
    <row r="83" spans="1:7" x14ac:dyDescent="0.2">
      <c r="A83" t="s">
        <v>8219</v>
      </c>
      <c r="B83">
        <v>28</v>
      </c>
      <c r="F83" t="s">
        <v>8221</v>
      </c>
      <c r="G83">
        <v>1</v>
      </c>
    </row>
    <row r="84" spans="1:7" x14ac:dyDescent="0.2">
      <c r="A84" t="s">
        <v>8219</v>
      </c>
      <c r="B84">
        <v>100</v>
      </c>
      <c r="F84" t="s">
        <v>8221</v>
      </c>
      <c r="G84">
        <v>4</v>
      </c>
    </row>
    <row r="85" spans="1:7" x14ac:dyDescent="0.2">
      <c r="A85" t="s">
        <v>8219</v>
      </c>
      <c r="B85">
        <v>13</v>
      </c>
      <c r="F85" t="s">
        <v>8221</v>
      </c>
      <c r="G85">
        <v>3</v>
      </c>
    </row>
    <row r="86" spans="1:7" x14ac:dyDescent="0.2">
      <c r="A86" t="s">
        <v>8219</v>
      </c>
      <c r="B86">
        <v>7</v>
      </c>
      <c r="F86" t="s">
        <v>8221</v>
      </c>
      <c r="G86">
        <v>135</v>
      </c>
    </row>
    <row r="87" spans="1:7" x14ac:dyDescent="0.2">
      <c r="A87" t="s">
        <v>8219</v>
      </c>
      <c r="B87">
        <v>21</v>
      </c>
      <c r="F87" t="s">
        <v>8221</v>
      </c>
      <c r="G87">
        <v>10</v>
      </c>
    </row>
    <row r="88" spans="1:7" x14ac:dyDescent="0.2">
      <c r="A88" t="s">
        <v>8219</v>
      </c>
      <c r="B88">
        <v>17</v>
      </c>
      <c r="F88" t="s">
        <v>8221</v>
      </c>
      <c r="G88">
        <v>0</v>
      </c>
    </row>
    <row r="89" spans="1:7" x14ac:dyDescent="0.2">
      <c r="A89" t="s">
        <v>8219</v>
      </c>
      <c r="B89">
        <v>25</v>
      </c>
      <c r="F89" t="s">
        <v>8221</v>
      </c>
      <c r="G89">
        <v>6</v>
      </c>
    </row>
    <row r="90" spans="1:7" x14ac:dyDescent="0.2">
      <c r="A90" t="s">
        <v>8219</v>
      </c>
      <c r="B90">
        <v>60</v>
      </c>
      <c r="F90" t="s">
        <v>8221</v>
      </c>
      <c r="G90">
        <v>36</v>
      </c>
    </row>
    <row r="91" spans="1:7" x14ac:dyDescent="0.2">
      <c r="A91" t="s">
        <v>8219</v>
      </c>
      <c r="B91">
        <v>56</v>
      </c>
      <c r="F91" t="s">
        <v>8221</v>
      </c>
      <c r="G91">
        <v>336</v>
      </c>
    </row>
    <row r="92" spans="1:7" x14ac:dyDescent="0.2">
      <c r="A92" t="s">
        <v>8219</v>
      </c>
      <c r="B92">
        <v>16</v>
      </c>
      <c r="F92" t="s">
        <v>8221</v>
      </c>
      <c r="G92">
        <v>34</v>
      </c>
    </row>
    <row r="93" spans="1:7" x14ac:dyDescent="0.2">
      <c r="A93" t="s">
        <v>8219</v>
      </c>
      <c r="B93">
        <v>46</v>
      </c>
      <c r="F93" t="s">
        <v>8221</v>
      </c>
      <c r="G93">
        <v>10</v>
      </c>
    </row>
    <row r="94" spans="1:7" x14ac:dyDescent="0.2">
      <c r="A94" t="s">
        <v>8219</v>
      </c>
      <c r="B94">
        <v>43</v>
      </c>
      <c r="F94" t="s">
        <v>8221</v>
      </c>
      <c r="G94">
        <v>201</v>
      </c>
    </row>
    <row r="95" spans="1:7" x14ac:dyDescent="0.2">
      <c r="A95" t="s">
        <v>8219</v>
      </c>
      <c r="B95">
        <v>15</v>
      </c>
      <c r="F95" t="s">
        <v>8221</v>
      </c>
      <c r="G95">
        <v>296</v>
      </c>
    </row>
    <row r="96" spans="1:7" x14ac:dyDescent="0.2">
      <c r="A96" t="s">
        <v>8219</v>
      </c>
      <c r="B96">
        <v>12</v>
      </c>
      <c r="F96" t="s">
        <v>8221</v>
      </c>
      <c r="G96">
        <v>7</v>
      </c>
    </row>
    <row r="97" spans="1:7" x14ac:dyDescent="0.2">
      <c r="A97" t="s">
        <v>8219</v>
      </c>
      <c r="B97">
        <v>21</v>
      </c>
      <c r="F97" t="s">
        <v>8221</v>
      </c>
      <c r="G97">
        <v>7</v>
      </c>
    </row>
    <row r="98" spans="1:7" x14ac:dyDescent="0.2">
      <c r="A98" t="s">
        <v>8219</v>
      </c>
      <c r="B98">
        <v>34</v>
      </c>
      <c r="F98" t="s">
        <v>8221</v>
      </c>
      <c r="G98">
        <v>1</v>
      </c>
    </row>
    <row r="99" spans="1:7" x14ac:dyDescent="0.2">
      <c r="A99" t="s">
        <v>8219</v>
      </c>
      <c r="B99">
        <v>8</v>
      </c>
      <c r="F99" t="s">
        <v>8221</v>
      </c>
      <c r="G99">
        <v>114</v>
      </c>
    </row>
    <row r="100" spans="1:7" x14ac:dyDescent="0.2">
      <c r="A100" t="s">
        <v>8219</v>
      </c>
      <c r="B100">
        <v>60</v>
      </c>
      <c r="F100" t="s">
        <v>8221</v>
      </c>
      <c r="G100">
        <v>29</v>
      </c>
    </row>
    <row r="101" spans="1:7" x14ac:dyDescent="0.2">
      <c r="A101" t="s">
        <v>8219</v>
      </c>
      <c r="B101">
        <v>39</v>
      </c>
      <c r="F101" t="s">
        <v>8221</v>
      </c>
      <c r="G101">
        <v>890</v>
      </c>
    </row>
    <row r="102" spans="1:7" x14ac:dyDescent="0.2">
      <c r="A102" t="s">
        <v>8219</v>
      </c>
      <c r="B102">
        <v>26</v>
      </c>
      <c r="F102" t="s">
        <v>8221</v>
      </c>
      <c r="G102">
        <v>31</v>
      </c>
    </row>
    <row r="103" spans="1:7" x14ac:dyDescent="0.2">
      <c r="A103" t="s">
        <v>8219</v>
      </c>
      <c r="B103">
        <v>35</v>
      </c>
      <c r="F103" t="s">
        <v>8221</v>
      </c>
      <c r="G103">
        <v>21</v>
      </c>
    </row>
    <row r="104" spans="1:7" x14ac:dyDescent="0.2">
      <c r="A104" t="s">
        <v>8219</v>
      </c>
      <c r="B104">
        <v>65</v>
      </c>
      <c r="F104" t="s">
        <v>8221</v>
      </c>
      <c r="G104">
        <v>37</v>
      </c>
    </row>
    <row r="105" spans="1:7" x14ac:dyDescent="0.2">
      <c r="A105" t="s">
        <v>8219</v>
      </c>
      <c r="B105">
        <v>49</v>
      </c>
      <c r="F105" t="s">
        <v>8221</v>
      </c>
      <c r="G105">
        <v>7</v>
      </c>
    </row>
    <row r="106" spans="1:7" x14ac:dyDescent="0.2">
      <c r="A106" t="s">
        <v>8219</v>
      </c>
      <c r="B106">
        <v>10</v>
      </c>
      <c r="F106" t="s">
        <v>8221</v>
      </c>
      <c r="G106">
        <v>4</v>
      </c>
    </row>
    <row r="107" spans="1:7" x14ac:dyDescent="0.2">
      <c r="A107" t="s">
        <v>8219</v>
      </c>
      <c r="B107">
        <v>60</v>
      </c>
      <c r="F107" t="s">
        <v>8221</v>
      </c>
      <c r="G107">
        <v>5</v>
      </c>
    </row>
    <row r="108" spans="1:7" x14ac:dyDescent="0.2">
      <c r="A108" t="s">
        <v>8219</v>
      </c>
      <c r="B108">
        <v>27</v>
      </c>
      <c r="F108" t="s">
        <v>8221</v>
      </c>
      <c r="G108">
        <v>0</v>
      </c>
    </row>
    <row r="109" spans="1:7" x14ac:dyDescent="0.2">
      <c r="A109" t="s">
        <v>8219</v>
      </c>
      <c r="B109">
        <v>69</v>
      </c>
      <c r="F109" t="s">
        <v>8221</v>
      </c>
      <c r="G109">
        <v>456</v>
      </c>
    </row>
    <row r="110" spans="1:7" x14ac:dyDescent="0.2">
      <c r="A110" t="s">
        <v>8219</v>
      </c>
      <c r="B110">
        <v>47</v>
      </c>
      <c r="F110" t="s">
        <v>8221</v>
      </c>
      <c r="G110">
        <v>369</v>
      </c>
    </row>
    <row r="111" spans="1:7" x14ac:dyDescent="0.2">
      <c r="A111" t="s">
        <v>8219</v>
      </c>
      <c r="B111">
        <v>47</v>
      </c>
      <c r="F111" t="s">
        <v>8221</v>
      </c>
      <c r="G111">
        <v>2</v>
      </c>
    </row>
    <row r="112" spans="1:7" x14ac:dyDescent="0.2">
      <c r="A112" t="s">
        <v>8219</v>
      </c>
      <c r="B112">
        <v>26</v>
      </c>
      <c r="F112" t="s">
        <v>8221</v>
      </c>
      <c r="G112">
        <v>0</v>
      </c>
    </row>
    <row r="113" spans="1:7" x14ac:dyDescent="0.2">
      <c r="A113" t="s">
        <v>8219</v>
      </c>
      <c r="B113">
        <v>53</v>
      </c>
      <c r="F113" t="s">
        <v>8221</v>
      </c>
      <c r="G113">
        <v>338</v>
      </c>
    </row>
    <row r="114" spans="1:7" x14ac:dyDescent="0.2">
      <c r="A114" t="s">
        <v>8219</v>
      </c>
      <c r="B114">
        <v>81</v>
      </c>
      <c r="F114" t="s">
        <v>8221</v>
      </c>
      <c r="G114">
        <v>4</v>
      </c>
    </row>
    <row r="115" spans="1:7" x14ac:dyDescent="0.2">
      <c r="A115" t="s">
        <v>8219</v>
      </c>
      <c r="B115">
        <v>78</v>
      </c>
      <c r="F115" t="s">
        <v>8221</v>
      </c>
      <c r="G115">
        <v>1</v>
      </c>
    </row>
    <row r="116" spans="1:7" x14ac:dyDescent="0.2">
      <c r="A116" t="s">
        <v>8219</v>
      </c>
      <c r="B116">
        <v>35</v>
      </c>
      <c r="F116" t="s">
        <v>8221</v>
      </c>
      <c r="G116">
        <v>28</v>
      </c>
    </row>
    <row r="117" spans="1:7" x14ac:dyDescent="0.2">
      <c r="A117" t="s">
        <v>8219</v>
      </c>
      <c r="B117">
        <v>22</v>
      </c>
      <c r="F117" t="s">
        <v>8221</v>
      </c>
      <c r="G117">
        <v>12</v>
      </c>
    </row>
    <row r="118" spans="1:7" x14ac:dyDescent="0.2">
      <c r="A118" t="s">
        <v>8219</v>
      </c>
      <c r="B118">
        <v>57</v>
      </c>
      <c r="F118" t="s">
        <v>8221</v>
      </c>
      <c r="G118">
        <v>16</v>
      </c>
    </row>
    <row r="119" spans="1:7" x14ac:dyDescent="0.2">
      <c r="A119" t="s">
        <v>8219</v>
      </c>
      <c r="B119">
        <v>27</v>
      </c>
      <c r="F119" t="s">
        <v>8221</v>
      </c>
      <c r="G119">
        <v>4</v>
      </c>
    </row>
    <row r="120" spans="1:7" x14ac:dyDescent="0.2">
      <c r="A120" t="s">
        <v>8219</v>
      </c>
      <c r="B120">
        <v>39</v>
      </c>
      <c r="F120" t="s">
        <v>8221</v>
      </c>
      <c r="G120">
        <v>4</v>
      </c>
    </row>
    <row r="121" spans="1:7" x14ac:dyDescent="0.2">
      <c r="A121" t="s">
        <v>8219</v>
      </c>
      <c r="B121">
        <v>37</v>
      </c>
      <c r="F121" t="s">
        <v>8221</v>
      </c>
      <c r="G121">
        <v>10</v>
      </c>
    </row>
    <row r="122" spans="1:7" x14ac:dyDescent="0.2">
      <c r="A122" t="s">
        <v>8219</v>
      </c>
      <c r="B122">
        <v>137</v>
      </c>
      <c r="F122" t="s">
        <v>8221</v>
      </c>
      <c r="G122">
        <v>0</v>
      </c>
    </row>
    <row r="123" spans="1:7" x14ac:dyDescent="0.2">
      <c r="A123" t="s">
        <v>8219</v>
      </c>
      <c r="B123">
        <v>376</v>
      </c>
      <c r="F123" t="s">
        <v>8221</v>
      </c>
      <c r="G123">
        <v>6</v>
      </c>
    </row>
    <row r="124" spans="1:7" x14ac:dyDescent="0.2">
      <c r="A124" t="s">
        <v>8219</v>
      </c>
      <c r="B124">
        <v>202</v>
      </c>
      <c r="F124" t="s">
        <v>8221</v>
      </c>
      <c r="G124">
        <v>0</v>
      </c>
    </row>
    <row r="125" spans="1:7" x14ac:dyDescent="0.2">
      <c r="A125" t="s">
        <v>8219</v>
      </c>
      <c r="B125">
        <v>328</v>
      </c>
      <c r="F125" t="s">
        <v>8221</v>
      </c>
      <c r="G125">
        <v>1</v>
      </c>
    </row>
    <row r="126" spans="1:7" x14ac:dyDescent="0.2">
      <c r="A126" t="s">
        <v>8219</v>
      </c>
      <c r="B126">
        <v>84</v>
      </c>
      <c r="F126" t="s">
        <v>8221</v>
      </c>
      <c r="G126">
        <v>0</v>
      </c>
    </row>
    <row r="127" spans="1:7" x14ac:dyDescent="0.2">
      <c r="A127" t="s">
        <v>8219</v>
      </c>
      <c r="B127">
        <v>96</v>
      </c>
      <c r="F127" t="s">
        <v>8221</v>
      </c>
      <c r="G127">
        <v>44</v>
      </c>
    </row>
    <row r="128" spans="1:7" x14ac:dyDescent="0.2">
      <c r="A128" t="s">
        <v>8219</v>
      </c>
      <c r="B128">
        <v>223</v>
      </c>
      <c r="F128" t="s">
        <v>8221</v>
      </c>
      <c r="G128">
        <v>0</v>
      </c>
    </row>
    <row r="129" spans="1:7" x14ac:dyDescent="0.2">
      <c r="A129" t="s">
        <v>8219</v>
      </c>
      <c r="B129">
        <v>62</v>
      </c>
      <c r="F129" t="s">
        <v>8221</v>
      </c>
      <c r="G129">
        <v>3</v>
      </c>
    </row>
    <row r="130" spans="1:7" x14ac:dyDescent="0.2">
      <c r="A130" t="s">
        <v>8219</v>
      </c>
      <c r="B130">
        <v>146</v>
      </c>
      <c r="F130" t="s">
        <v>8221</v>
      </c>
      <c r="G130">
        <v>0</v>
      </c>
    </row>
    <row r="131" spans="1:7" x14ac:dyDescent="0.2">
      <c r="A131" t="s">
        <v>8219</v>
      </c>
      <c r="B131">
        <v>235</v>
      </c>
      <c r="F131" t="s">
        <v>8221</v>
      </c>
      <c r="G131">
        <v>52</v>
      </c>
    </row>
    <row r="132" spans="1:7" x14ac:dyDescent="0.2">
      <c r="A132" t="s">
        <v>8219</v>
      </c>
      <c r="B132">
        <v>437</v>
      </c>
      <c r="F132" t="s">
        <v>8221</v>
      </c>
      <c r="G132">
        <v>0</v>
      </c>
    </row>
    <row r="133" spans="1:7" x14ac:dyDescent="0.2">
      <c r="A133" t="s">
        <v>8219</v>
      </c>
      <c r="B133">
        <v>77</v>
      </c>
      <c r="F133" t="s">
        <v>8221</v>
      </c>
      <c r="G133">
        <v>1</v>
      </c>
    </row>
    <row r="134" spans="1:7" x14ac:dyDescent="0.2">
      <c r="A134" t="s">
        <v>8219</v>
      </c>
      <c r="B134">
        <v>108</v>
      </c>
      <c r="F134" t="s">
        <v>8221</v>
      </c>
      <c r="G134">
        <v>1</v>
      </c>
    </row>
    <row r="135" spans="1:7" x14ac:dyDescent="0.2">
      <c r="A135" t="s">
        <v>8219</v>
      </c>
      <c r="B135">
        <v>7</v>
      </c>
      <c r="F135" t="s">
        <v>8221</v>
      </c>
      <c r="G135">
        <v>2</v>
      </c>
    </row>
    <row r="136" spans="1:7" x14ac:dyDescent="0.2">
      <c r="A136" t="s">
        <v>8219</v>
      </c>
      <c r="B136">
        <v>314</v>
      </c>
      <c r="F136" t="s">
        <v>8221</v>
      </c>
      <c r="G136">
        <v>9</v>
      </c>
    </row>
    <row r="137" spans="1:7" x14ac:dyDescent="0.2">
      <c r="A137" t="s">
        <v>8219</v>
      </c>
      <c r="B137">
        <v>188</v>
      </c>
      <c r="F137" t="s">
        <v>8221</v>
      </c>
      <c r="G137">
        <v>5</v>
      </c>
    </row>
    <row r="138" spans="1:7" x14ac:dyDescent="0.2">
      <c r="A138" t="s">
        <v>8219</v>
      </c>
      <c r="B138">
        <v>275</v>
      </c>
      <c r="F138" t="s">
        <v>8221</v>
      </c>
      <c r="G138">
        <v>57</v>
      </c>
    </row>
    <row r="139" spans="1:7" x14ac:dyDescent="0.2">
      <c r="A139" t="s">
        <v>8219</v>
      </c>
      <c r="B139">
        <v>560</v>
      </c>
      <c r="F139" t="s">
        <v>8221</v>
      </c>
      <c r="G139">
        <v>3</v>
      </c>
    </row>
    <row r="140" spans="1:7" x14ac:dyDescent="0.2">
      <c r="A140" t="s">
        <v>8219</v>
      </c>
      <c r="B140">
        <v>688</v>
      </c>
      <c r="F140" t="s">
        <v>8221</v>
      </c>
      <c r="G140">
        <v>1</v>
      </c>
    </row>
    <row r="141" spans="1:7" x14ac:dyDescent="0.2">
      <c r="A141" t="s">
        <v>8219</v>
      </c>
      <c r="B141">
        <v>942</v>
      </c>
      <c r="F141" t="s">
        <v>8221</v>
      </c>
      <c r="G141">
        <v>6</v>
      </c>
    </row>
    <row r="142" spans="1:7" x14ac:dyDescent="0.2">
      <c r="A142" t="s">
        <v>8219</v>
      </c>
      <c r="B142">
        <v>88</v>
      </c>
      <c r="F142" t="s">
        <v>8221</v>
      </c>
      <c r="G142">
        <v>48</v>
      </c>
    </row>
    <row r="143" spans="1:7" x14ac:dyDescent="0.2">
      <c r="A143" t="s">
        <v>8219</v>
      </c>
      <c r="B143">
        <v>220</v>
      </c>
      <c r="F143" t="s">
        <v>8221</v>
      </c>
      <c r="G143">
        <v>2</v>
      </c>
    </row>
    <row r="144" spans="1:7" x14ac:dyDescent="0.2">
      <c r="A144" t="s">
        <v>8219</v>
      </c>
      <c r="B144">
        <v>145</v>
      </c>
      <c r="F144" t="s">
        <v>8221</v>
      </c>
      <c r="G144">
        <v>4</v>
      </c>
    </row>
    <row r="145" spans="1:7" x14ac:dyDescent="0.2">
      <c r="A145" t="s">
        <v>8219</v>
      </c>
      <c r="B145">
        <v>963</v>
      </c>
      <c r="F145" t="s">
        <v>8221</v>
      </c>
      <c r="G145">
        <v>5</v>
      </c>
    </row>
    <row r="146" spans="1:7" x14ac:dyDescent="0.2">
      <c r="A146" t="s">
        <v>8219</v>
      </c>
      <c r="B146">
        <v>91</v>
      </c>
      <c r="F146" t="s">
        <v>8221</v>
      </c>
      <c r="G146">
        <v>79</v>
      </c>
    </row>
    <row r="147" spans="1:7" x14ac:dyDescent="0.2">
      <c r="A147" t="s">
        <v>8219</v>
      </c>
      <c r="B147">
        <v>58</v>
      </c>
      <c r="F147" t="s">
        <v>8221</v>
      </c>
      <c r="G147">
        <v>2</v>
      </c>
    </row>
    <row r="148" spans="1:7" x14ac:dyDescent="0.2">
      <c r="A148" t="s">
        <v>8219</v>
      </c>
      <c r="B148">
        <v>36</v>
      </c>
      <c r="F148" t="s">
        <v>8221</v>
      </c>
      <c r="G148">
        <v>11</v>
      </c>
    </row>
    <row r="149" spans="1:7" x14ac:dyDescent="0.2">
      <c r="A149" t="s">
        <v>8219</v>
      </c>
      <c r="B149">
        <v>165</v>
      </c>
      <c r="F149" t="s">
        <v>8221</v>
      </c>
      <c r="G149">
        <v>11</v>
      </c>
    </row>
    <row r="150" spans="1:7" x14ac:dyDescent="0.2">
      <c r="A150" t="s">
        <v>8219</v>
      </c>
      <c r="B150">
        <v>111</v>
      </c>
      <c r="F150" t="s">
        <v>8221</v>
      </c>
      <c r="G150">
        <v>1</v>
      </c>
    </row>
    <row r="151" spans="1:7" x14ac:dyDescent="0.2">
      <c r="A151" t="s">
        <v>8219</v>
      </c>
      <c r="B151">
        <v>1596</v>
      </c>
      <c r="F151" t="s">
        <v>8221</v>
      </c>
      <c r="G151">
        <v>3</v>
      </c>
    </row>
    <row r="152" spans="1:7" x14ac:dyDescent="0.2">
      <c r="A152" t="s">
        <v>8219</v>
      </c>
      <c r="B152">
        <v>61</v>
      </c>
      <c r="F152" t="s">
        <v>8221</v>
      </c>
      <c r="G152">
        <v>5</v>
      </c>
    </row>
    <row r="153" spans="1:7" x14ac:dyDescent="0.2">
      <c r="A153" t="s">
        <v>8219</v>
      </c>
      <c r="B153">
        <v>287</v>
      </c>
      <c r="F153" t="s">
        <v>8221</v>
      </c>
      <c r="G153">
        <v>12</v>
      </c>
    </row>
    <row r="154" spans="1:7" x14ac:dyDescent="0.2">
      <c r="A154" t="s">
        <v>8219</v>
      </c>
      <c r="B154">
        <v>65</v>
      </c>
      <c r="F154" t="s">
        <v>8221</v>
      </c>
      <c r="G154">
        <v>2</v>
      </c>
    </row>
    <row r="155" spans="1:7" x14ac:dyDescent="0.2">
      <c r="A155" t="s">
        <v>8219</v>
      </c>
      <c r="B155">
        <v>118</v>
      </c>
      <c r="F155" t="s">
        <v>8221</v>
      </c>
      <c r="G155">
        <v>5</v>
      </c>
    </row>
    <row r="156" spans="1:7" x14ac:dyDescent="0.2">
      <c r="A156" t="s">
        <v>8219</v>
      </c>
      <c r="B156">
        <v>113</v>
      </c>
      <c r="F156" t="s">
        <v>8221</v>
      </c>
      <c r="G156">
        <v>21</v>
      </c>
    </row>
    <row r="157" spans="1:7" x14ac:dyDescent="0.2">
      <c r="A157" t="s">
        <v>8219</v>
      </c>
      <c r="B157">
        <v>332</v>
      </c>
      <c r="F157" t="s">
        <v>8221</v>
      </c>
      <c r="G157">
        <v>0</v>
      </c>
    </row>
    <row r="158" spans="1:7" x14ac:dyDescent="0.2">
      <c r="A158" t="s">
        <v>8219</v>
      </c>
      <c r="B158">
        <v>62</v>
      </c>
      <c r="F158" t="s">
        <v>8221</v>
      </c>
      <c r="G158">
        <v>45</v>
      </c>
    </row>
    <row r="159" spans="1:7" x14ac:dyDescent="0.2">
      <c r="A159" t="s">
        <v>8219</v>
      </c>
      <c r="B159">
        <v>951</v>
      </c>
      <c r="F159" t="s">
        <v>8221</v>
      </c>
      <c r="G159">
        <v>29</v>
      </c>
    </row>
    <row r="160" spans="1:7" x14ac:dyDescent="0.2">
      <c r="A160" t="s">
        <v>8219</v>
      </c>
      <c r="B160">
        <v>415</v>
      </c>
      <c r="F160" t="s">
        <v>8221</v>
      </c>
      <c r="G160">
        <v>2</v>
      </c>
    </row>
    <row r="161" spans="1:7" x14ac:dyDescent="0.2">
      <c r="A161" t="s">
        <v>8219</v>
      </c>
      <c r="B161">
        <v>305</v>
      </c>
      <c r="F161" t="s">
        <v>8221</v>
      </c>
      <c r="G161">
        <v>30</v>
      </c>
    </row>
    <row r="162" spans="1:7" x14ac:dyDescent="0.2">
      <c r="A162" t="s">
        <v>8219</v>
      </c>
      <c r="B162">
        <v>2139</v>
      </c>
      <c r="F162" t="s">
        <v>8221</v>
      </c>
      <c r="G162">
        <v>8</v>
      </c>
    </row>
    <row r="163" spans="1:7" x14ac:dyDescent="0.2">
      <c r="A163" t="s">
        <v>8219</v>
      </c>
      <c r="B163">
        <v>79</v>
      </c>
      <c r="F163" t="s">
        <v>8221</v>
      </c>
      <c r="G163">
        <v>1</v>
      </c>
    </row>
    <row r="164" spans="1:7" x14ac:dyDescent="0.2">
      <c r="A164" t="s">
        <v>8219</v>
      </c>
      <c r="B164">
        <v>179</v>
      </c>
      <c r="F164" t="s">
        <v>8221</v>
      </c>
      <c r="G164">
        <v>14</v>
      </c>
    </row>
    <row r="165" spans="1:7" x14ac:dyDescent="0.2">
      <c r="A165" t="s">
        <v>8219</v>
      </c>
      <c r="B165">
        <v>202</v>
      </c>
      <c r="F165" t="s">
        <v>8221</v>
      </c>
      <c r="G165">
        <v>24</v>
      </c>
    </row>
    <row r="166" spans="1:7" x14ac:dyDescent="0.2">
      <c r="A166" t="s">
        <v>8219</v>
      </c>
      <c r="B166">
        <v>760</v>
      </c>
      <c r="F166" t="s">
        <v>8221</v>
      </c>
      <c r="G166">
        <v>2</v>
      </c>
    </row>
    <row r="167" spans="1:7" x14ac:dyDescent="0.2">
      <c r="A167" t="s">
        <v>8219</v>
      </c>
      <c r="B167">
        <v>563</v>
      </c>
      <c r="F167" t="s">
        <v>8221</v>
      </c>
      <c r="G167">
        <v>21</v>
      </c>
    </row>
    <row r="168" spans="1:7" x14ac:dyDescent="0.2">
      <c r="A168" t="s">
        <v>8219</v>
      </c>
      <c r="B168">
        <v>135</v>
      </c>
      <c r="F168" t="s">
        <v>8221</v>
      </c>
      <c r="G168">
        <v>7</v>
      </c>
    </row>
    <row r="169" spans="1:7" x14ac:dyDescent="0.2">
      <c r="A169" t="s">
        <v>8219</v>
      </c>
      <c r="B169">
        <v>290</v>
      </c>
      <c r="F169" t="s">
        <v>8221</v>
      </c>
      <c r="G169">
        <v>0</v>
      </c>
    </row>
    <row r="170" spans="1:7" x14ac:dyDescent="0.2">
      <c r="A170" t="s">
        <v>8219</v>
      </c>
      <c r="B170">
        <v>447</v>
      </c>
      <c r="F170" t="s">
        <v>8221</v>
      </c>
      <c r="G170">
        <v>4</v>
      </c>
    </row>
    <row r="171" spans="1:7" x14ac:dyDescent="0.2">
      <c r="A171" t="s">
        <v>8219</v>
      </c>
      <c r="B171">
        <v>232</v>
      </c>
      <c r="F171" t="s">
        <v>8221</v>
      </c>
      <c r="G171">
        <v>32</v>
      </c>
    </row>
    <row r="172" spans="1:7" x14ac:dyDescent="0.2">
      <c r="A172" t="s">
        <v>8219</v>
      </c>
      <c r="B172">
        <v>168</v>
      </c>
      <c r="F172" t="s">
        <v>8221</v>
      </c>
      <c r="G172">
        <v>4</v>
      </c>
    </row>
    <row r="173" spans="1:7" x14ac:dyDescent="0.2">
      <c r="A173" t="s">
        <v>8219</v>
      </c>
      <c r="B173">
        <v>128</v>
      </c>
      <c r="F173" t="s">
        <v>8221</v>
      </c>
      <c r="G173">
        <v>9</v>
      </c>
    </row>
    <row r="174" spans="1:7" x14ac:dyDescent="0.2">
      <c r="A174" t="s">
        <v>8219</v>
      </c>
      <c r="B174">
        <v>493</v>
      </c>
      <c r="F174" t="s">
        <v>8221</v>
      </c>
      <c r="G174">
        <v>17</v>
      </c>
    </row>
    <row r="175" spans="1:7" x14ac:dyDescent="0.2">
      <c r="A175" t="s">
        <v>8219</v>
      </c>
      <c r="B175">
        <v>131</v>
      </c>
      <c r="F175" t="s">
        <v>8221</v>
      </c>
      <c r="G175">
        <v>5</v>
      </c>
    </row>
    <row r="176" spans="1:7" x14ac:dyDescent="0.2">
      <c r="A176" t="s">
        <v>8219</v>
      </c>
      <c r="B176">
        <v>50</v>
      </c>
      <c r="F176" t="s">
        <v>8221</v>
      </c>
      <c r="G176">
        <v>53</v>
      </c>
    </row>
    <row r="177" spans="1:7" x14ac:dyDescent="0.2">
      <c r="A177" t="s">
        <v>8219</v>
      </c>
      <c r="B177">
        <v>665</v>
      </c>
      <c r="F177" t="s">
        <v>8221</v>
      </c>
      <c r="G177">
        <v>7</v>
      </c>
    </row>
    <row r="178" spans="1:7" x14ac:dyDescent="0.2">
      <c r="A178" t="s">
        <v>8219</v>
      </c>
      <c r="B178">
        <v>129</v>
      </c>
      <c r="F178" t="s">
        <v>8221</v>
      </c>
      <c r="G178">
        <v>72</v>
      </c>
    </row>
    <row r="179" spans="1:7" x14ac:dyDescent="0.2">
      <c r="A179" t="s">
        <v>8219</v>
      </c>
      <c r="B179">
        <v>142</v>
      </c>
      <c r="F179" t="s">
        <v>8221</v>
      </c>
      <c r="G179">
        <v>0</v>
      </c>
    </row>
    <row r="180" spans="1:7" x14ac:dyDescent="0.2">
      <c r="A180" t="s">
        <v>8219</v>
      </c>
      <c r="B180">
        <v>2436</v>
      </c>
      <c r="F180" t="s">
        <v>8221</v>
      </c>
      <c r="G180">
        <v>2</v>
      </c>
    </row>
    <row r="181" spans="1:7" x14ac:dyDescent="0.2">
      <c r="A181" t="s">
        <v>8219</v>
      </c>
      <c r="B181">
        <v>244</v>
      </c>
      <c r="F181" t="s">
        <v>8221</v>
      </c>
      <c r="G181">
        <v>8</v>
      </c>
    </row>
    <row r="182" spans="1:7" x14ac:dyDescent="0.2">
      <c r="A182" t="s">
        <v>8219</v>
      </c>
      <c r="B182">
        <v>298</v>
      </c>
      <c r="F182" t="s">
        <v>8221</v>
      </c>
      <c r="G182">
        <v>0</v>
      </c>
    </row>
    <row r="183" spans="1:7" x14ac:dyDescent="0.2">
      <c r="A183" t="s">
        <v>8219</v>
      </c>
      <c r="B183">
        <v>251</v>
      </c>
      <c r="F183" t="s">
        <v>8221</v>
      </c>
      <c r="G183">
        <v>20</v>
      </c>
    </row>
    <row r="184" spans="1:7" x14ac:dyDescent="0.2">
      <c r="A184" t="s">
        <v>8219</v>
      </c>
      <c r="B184">
        <v>108</v>
      </c>
      <c r="F184" t="s">
        <v>8221</v>
      </c>
      <c r="G184">
        <v>30</v>
      </c>
    </row>
    <row r="185" spans="1:7" x14ac:dyDescent="0.2">
      <c r="A185" t="s">
        <v>8219</v>
      </c>
      <c r="B185">
        <v>82</v>
      </c>
      <c r="F185" t="s">
        <v>8221</v>
      </c>
      <c r="G185">
        <v>6</v>
      </c>
    </row>
    <row r="186" spans="1:7" x14ac:dyDescent="0.2">
      <c r="A186" t="s">
        <v>8219</v>
      </c>
      <c r="B186">
        <v>74</v>
      </c>
      <c r="F186" t="s">
        <v>8221</v>
      </c>
      <c r="G186">
        <v>15</v>
      </c>
    </row>
    <row r="187" spans="1:7" x14ac:dyDescent="0.2">
      <c r="A187" t="s">
        <v>8219</v>
      </c>
      <c r="B187">
        <v>189</v>
      </c>
      <c r="F187" t="s">
        <v>8221</v>
      </c>
      <c r="G187">
        <v>5</v>
      </c>
    </row>
    <row r="188" spans="1:7" x14ac:dyDescent="0.2">
      <c r="A188" t="s">
        <v>8219</v>
      </c>
      <c r="B188">
        <v>80</v>
      </c>
      <c r="F188" t="s">
        <v>8221</v>
      </c>
      <c r="G188">
        <v>0</v>
      </c>
    </row>
    <row r="189" spans="1:7" x14ac:dyDescent="0.2">
      <c r="A189" t="s">
        <v>8219</v>
      </c>
      <c r="B189">
        <v>576</v>
      </c>
      <c r="F189" t="s">
        <v>8221</v>
      </c>
      <c r="G189">
        <v>0</v>
      </c>
    </row>
    <row r="190" spans="1:7" x14ac:dyDescent="0.2">
      <c r="A190" t="s">
        <v>8219</v>
      </c>
      <c r="B190">
        <v>202</v>
      </c>
      <c r="F190" t="s">
        <v>8221</v>
      </c>
      <c r="G190">
        <v>28</v>
      </c>
    </row>
    <row r="191" spans="1:7" x14ac:dyDescent="0.2">
      <c r="A191" t="s">
        <v>8219</v>
      </c>
      <c r="B191">
        <v>238</v>
      </c>
      <c r="F191" t="s">
        <v>8221</v>
      </c>
      <c r="G191">
        <v>0</v>
      </c>
    </row>
    <row r="192" spans="1:7" x14ac:dyDescent="0.2">
      <c r="A192" t="s">
        <v>8219</v>
      </c>
      <c r="B192">
        <v>36</v>
      </c>
      <c r="F192" t="s">
        <v>8221</v>
      </c>
      <c r="G192">
        <v>5</v>
      </c>
    </row>
    <row r="193" spans="1:7" x14ac:dyDescent="0.2">
      <c r="A193" t="s">
        <v>8219</v>
      </c>
      <c r="B193">
        <v>150</v>
      </c>
      <c r="F193" t="s">
        <v>8221</v>
      </c>
      <c r="G193">
        <v>7</v>
      </c>
    </row>
    <row r="194" spans="1:7" x14ac:dyDescent="0.2">
      <c r="A194" t="s">
        <v>8219</v>
      </c>
      <c r="B194">
        <v>146</v>
      </c>
      <c r="F194" t="s">
        <v>8221</v>
      </c>
      <c r="G194">
        <v>30</v>
      </c>
    </row>
    <row r="195" spans="1:7" x14ac:dyDescent="0.2">
      <c r="A195" t="s">
        <v>8219</v>
      </c>
      <c r="B195">
        <v>222</v>
      </c>
      <c r="F195" t="s">
        <v>8221</v>
      </c>
      <c r="G195">
        <v>2</v>
      </c>
    </row>
    <row r="196" spans="1:7" x14ac:dyDescent="0.2">
      <c r="A196" t="s">
        <v>8219</v>
      </c>
      <c r="B196">
        <v>120</v>
      </c>
      <c r="F196" t="s">
        <v>8221</v>
      </c>
      <c r="G196">
        <v>30</v>
      </c>
    </row>
    <row r="197" spans="1:7" x14ac:dyDescent="0.2">
      <c r="A197" t="s">
        <v>8219</v>
      </c>
      <c r="B197">
        <v>126</v>
      </c>
      <c r="F197" t="s">
        <v>8221</v>
      </c>
      <c r="G197">
        <v>2</v>
      </c>
    </row>
    <row r="198" spans="1:7" x14ac:dyDescent="0.2">
      <c r="A198" t="s">
        <v>8219</v>
      </c>
      <c r="B198">
        <v>158</v>
      </c>
      <c r="F198" t="s">
        <v>8221</v>
      </c>
      <c r="G198">
        <v>0</v>
      </c>
    </row>
    <row r="199" spans="1:7" x14ac:dyDescent="0.2">
      <c r="A199" t="s">
        <v>8219</v>
      </c>
      <c r="B199">
        <v>316</v>
      </c>
      <c r="F199" t="s">
        <v>8221</v>
      </c>
      <c r="G199">
        <v>2</v>
      </c>
    </row>
    <row r="200" spans="1:7" x14ac:dyDescent="0.2">
      <c r="A200" t="s">
        <v>8219</v>
      </c>
      <c r="B200">
        <v>284</v>
      </c>
      <c r="F200" t="s">
        <v>8221</v>
      </c>
      <c r="G200">
        <v>1</v>
      </c>
    </row>
    <row r="201" spans="1:7" x14ac:dyDescent="0.2">
      <c r="A201" t="s">
        <v>8219</v>
      </c>
      <c r="B201">
        <v>51</v>
      </c>
      <c r="F201" t="s">
        <v>8221</v>
      </c>
      <c r="G201">
        <v>2</v>
      </c>
    </row>
    <row r="202" spans="1:7" x14ac:dyDescent="0.2">
      <c r="A202" t="s">
        <v>8219</v>
      </c>
      <c r="B202">
        <v>158</v>
      </c>
      <c r="F202" t="s">
        <v>8221</v>
      </c>
      <c r="G202">
        <v>14</v>
      </c>
    </row>
    <row r="203" spans="1:7" x14ac:dyDescent="0.2">
      <c r="A203" t="s">
        <v>8219</v>
      </c>
      <c r="B203">
        <v>337</v>
      </c>
      <c r="F203" t="s">
        <v>8221</v>
      </c>
      <c r="G203">
        <v>31</v>
      </c>
    </row>
    <row r="204" spans="1:7" x14ac:dyDescent="0.2">
      <c r="A204" t="s">
        <v>8219</v>
      </c>
      <c r="B204">
        <v>186</v>
      </c>
      <c r="F204" t="s">
        <v>8221</v>
      </c>
      <c r="G204">
        <v>16</v>
      </c>
    </row>
    <row r="205" spans="1:7" x14ac:dyDescent="0.2">
      <c r="A205" t="s">
        <v>8219</v>
      </c>
      <c r="B205">
        <v>58</v>
      </c>
      <c r="F205" t="s">
        <v>8221</v>
      </c>
      <c r="G205">
        <v>12</v>
      </c>
    </row>
    <row r="206" spans="1:7" x14ac:dyDescent="0.2">
      <c r="A206" t="s">
        <v>8219</v>
      </c>
      <c r="B206">
        <v>82</v>
      </c>
      <c r="F206" t="s">
        <v>8221</v>
      </c>
      <c r="G206">
        <v>96</v>
      </c>
    </row>
    <row r="207" spans="1:7" x14ac:dyDescent="0.2">
      <c r="A207" t="s">
        <v>8219</v>
      </c>
      <c r="B207">
        <v>736</v>
      </c>
      <c r="F207" t="s">
        <v>8221</v>
      </c>
      <c r="G207">
        <v>16</v>
      </c>
    </row>
    <row r="208" spans="1:7" x14ac:dyDescent="0.2">
      <c r="A208" t="s">
        <v>8219</v>
      </c>
      <c r="B208">
        <v>1151</v>
      </c>
      <c r="F208" t="s">
        <v>8221</v>
      </c>
      <c r="G208">
        <v>5</v>
      </c>
    </row>
    <row r="209" spans="1:7" x14ac:dyDescent="0.2">
      <c r="A209" t="s">
        <v>8219</v>
      </c>
      <c r="B209">
        <v>34</v>
      </c>
      <c r="F209" t="s">
        <v>8221</v>
      </c>
      <c r="G209">
        <v>0</v>
      </c>
    </row>
    <row r="210" spans="1:7" x14ac:dyDescent="0.2">
      <c r="A210" t="s">
        <v>8219</v>
      </c>
      <c r="B210">
        <v>498</v>
      </c>
      <c r="F210" t="s">
        <v>8221</v>
      </c>
      <c r="G210">
        <v>8</v>
      </c>
    </row>
    <row r="211" spans="1:7" x14ac:dyDescent="0.2">
      <c r="A211" t="s">
        <v>8219</v>
      </c>
      <c r="B211">
        <v>167</v>
      </c>
      <c r="F211" t="s">
        <v>8221</v>
      </c>
      <c r="G211">
        <v>7</v>
      </c>
    </row>
    <row r="212" spans="1:7" x14ac:dyDescent="0.2">
      <c r="A212" t="s">
        <v>8219</v>
      </c>
      <c r="B212">
        <v>340</v>
      </c>
      <c r="F212" t="s">
        <v>8221</v>
      </c>
      <c r="G212">
        <v>24</v>
      </c>
    </row>
    <row r="213" spans="1:7" x14ac:dyDescent="0.2">
      <c r="A213" t="s">
        <v>8219</v>
      </c>
      <c r="B213">
        <v>438</v>
      </c>
      <c r="F213" t="s">
        <v>8221</v>
      </c>
      <c r="G213">
        <v>121</v>
      </c>
    </row>
    <row r="214" spans="1:7" x14ac:dyDescent="0.2">
      <c r="A214" t="s">
        <v>8219</v>
      </c>
      <c r="B214">
        <v>555</v>
      </c>
      <c r="F214" t="s">
        <v>8221</v>
      </c>
      <c r="G214">
        <v>196</v>
      </c>
    </row>
    <row r="215" spans="1:7" x14ac:dyDescent="0.2">
      <c r="A215" t="s">
        <v>8219</v>
      </c>
      <c r="B215">
        <v>266</v>
      </c>
      <c r="F215" t="s">
        <v>8221</v>
      </c>
      <c r="G215">
        <v>5</v>
      </c>
    </row>
    <row r="216" spans="1:7" x14ac:dyDescent="0.2">
      <c r="A216" t="s">
        <v>8219</v>
      </c>
      <c r="B216">
        <v>69</v>
      </c>
      <c r="F216" t="s">
        <v>8221</v>
      </c>
      <c r="G216">
        <v>73</v>
      </c>
    </row>
    <row r="217" spans="1:7" x14ac:dyDescent="0.2">
      <c r="A217" t="s">
        <v>8219</v>
      </c>
      <c r="B217">
        <v>80</v>
      </c>
      <c r="F217" t="s">
        <v>8221</v>
      </c>
      <c r="G217">
        <v>93</v>
      </c>
    </row>
    <row r="218" spans="1:7" x14ac:dyDescent="0.2">
      <c r="A218" t="s">
        <v>8219</v>
      </c>
      <c r="B218">
        <v>493</v>
      </c>
      <c r="F218" t="s">
        <v>8221</v>
      </c>
      <c r="G218">
        <v>17</v>
      </c>
    </row>
    <row r="219" spans="1:7" x14ac:dyDescent="0.2">
      <c r="A219" t="s">
        <v>8219</v>
      </c>
      <c r="B219">
        <v>31</v>
      </c>
      <c r="F219" t="s">
        <v>8221</v>
      </c>
      <c r="G219">
        <v>7</v>
      </c>
    </row>
    <row r="220" spans="1:7" x14ac:dyDescent="0.2">
      <c r="A220" t="s">
        <v>8219</v>
      </c>
      <c r="B220">
        <v>236</v>
      </c>
      <c r="F220" t="s">
        <v>8221</v>
      </c>
      <c r="G220">
        <v>17</v>
      </c>
    </row>
    <row r="221" spans="1:7" x14ac:dyDescent="0.2">
      <c r="A221" t="s">
        <v>8219</v>
      </c>
      <c r="B221">
        <v>89</v>
      </c>
      <c r="F221" t="s">
        <v>8221</v>
      </c>
      <c r="G221">
        <v>171</v>
      </c>
    </row>
    <row r="222" spans="1:7" x14ac:dyDescent="0.2">
      <c r="A222" t="s">
        <v>8219</v>
      </c>
      <c r="B222">
        <v>299</v>
      </c>
      <c r="F222" t="s">
        <v>8221</v>
      </c>
      <c r="G222">
        <v>188</v>
      </c>
    </row>
    <row r="223" spans="1:7" x14ac:dyDescent="0.2">
      <c r="A223" t="s">
        <v>8219</v>
      </c>
      <c r="B223">
        <v>55</v>
      </c>
      <c r="F223" t="s">
        <v>8221</v>
      </c>
      <c r="G223">
        <v>110</v>
      </c>
    </row>
    <row r="224" spans="1:7" x14ac:dyDescent="0.2">
      <c r="A224" t="s">
        <v>8219</v>
      </c>
      <c r="B224">
        <v>325</v>
      </c>
      <c r="F224" t="s">
        <v>8221</v>
      </c>
      <c r="G224">
        <v>37</v>
      </c>
    </row>
    <row r="225" spans="1:7" x14ac:dyDescent="0.2">
      <c r="A225" t="s">
        <v>8219</v>
      </c>
      <c r="B225">
        <v>524</v>
      </c>
      <c r="F225" t="s">
        <v>8221</v>
      </c>
      <c r="G225">
        <v>9</v>
      </c>
    </row>
    <row r="226" spans="1:7" x14ac:dyDescent="0.2">
      <c r="A226" t="s">
        <v>8219</v>
      </c>
      <c r="B226">
        <v>285</v>
      </c>
      <c r="F226" t="s">
        <v>8221</v>
      </c>
      <c r="G226">
        <v>29</v>
      </c>
    </row>
    <row r="227" spans="1:7" x14ac:dyDescent="0.2">
      <c r="A227" t="s">
        <v>8219</v>
      </c>
      <c r="B227">
        <v>179</v>
      </c>
      <c r="F227" t="s">
        <v>8221</v>
      </c>
      <c r="G227">
        <v>6</v>
      </c>
    </row>
    <row r="228" spans="1:7" x14ac:dyDescent="0.2">
      <c r="A228" t="s">
        <v>8219</v>
      </c>
      <c r="B228">
        <v>188</v>
      </c>
      <c r="F228" t="s">
        <v>8221</v>
      </c>
      <c r="G228">
        <v>30</v>
      </c>
    </row>
    <row r="229" spans="1:7" x14ac:dyDescent="0.2">
      <c r="A229" t="s">
        <v>8219</v>
      </c>
      <c r="B229">
        <v>379</v>
      </c>
      <c r="F229" t="s">
        <v>8221</v>
      </c>
      <c r="G229">
        <v>81</v>
      </c>
    </row>
    <row r="230" spans="1:7" x14ac:dyDescent="0.2">
      <c r="A230" t="s">
        <v>8219</v>
      </c>
      <c r="B230">
        <v>119</v>
      </c>
      <c r="F230" t="s">
        <v>8221</v>
      </c>
      <c r="G230">
        <v>4</v>
      </c>
    </row>
    <row r="231" spans="1:7" x14ac:dyDescent="0.2">
      <c r="A231" t="s">
        <v>8219</v>
      </c>
      <c r="B231">
        <v>167</v>
      </c>
      <c r="F231" t="s">
        <v>8221</v>
      </c>
      <c r="G231">
        <v>11</v>
      </c>
    </row>
    <row r="232" spans="1:7" x14ac:dyDescent="0.2">
      <c r="A232" t="s">
        <v>8219</v>
      </c>
      <c r="B232">
        <v>221</v>
      </c>
      <c r="F232" t="s">
        <v>8221</v>
      </c>
      <c r="G232">
        <v>14</v>
      </c>
    </row>
    <row r="233" spans="1:7" x14ac:dyDescent="0.2">
      <c r="A233" t="s">
        <v>8219</v>
      </c>
      <c r="B233">
        <v>964</v>
      </c>
      <c r="F233" t="s">
        <v>8221</v>
      </c>
      <c r="G233">
        <v>5</v>
      </c>
    </row>
    <row r="234" spans="1:7" x14ac:dyDescent="0.2">
      <c r="A234" t="s">
        <v>8219</v>
      </c>
      <c r="B234">
        <v>286</v>
      </c>
      <c r="F234" t="s">
        <v>8221</v>
      </c>
      <c r="G234">
        <v>45</v>
      </c>
    </row>
    <row r="235" spans="1:7" x14ac:dyDescent="0.2">
      <c r="A235" t="s">
        <v>8219</v>
      </c>
      <c r="B235">
        <v>613</v>
      </c>
      <c r="F235" t="s">
        <v>8221</v>
      </c>
      <c r="G235">
        <v>8</v>
      </c>
    </row>
    <row r="236" spans="1:7" x14ac:dyDescent="0.2">
      <c r="A236" t="s">
        <v>8219</v>
      </c>
      <c r="B236">
        <v>29</v>
      </c>
      <c r="F236" t="s">
        <v>8221</v>
      </c>
      <c r="G236">
        <v>3</v>
      </c>
    </row>
    <row r="237" spans="1:7" x14ac:dyDescent="0.2">
      <c r="A237" t="s">
        <v>8219</v>
      </c>
      <c r="B237">
        <v>165</v>
      </c>
      <c r="F237" t="s">
        <v>8221</v>
      </c>
      <c r="G237">
        <v>24</v>
      </c>
    </row>
    <row r="238" spans="1:7" x14ac:dyDescent="0.2">
      <c r="A238" t="s">
        <v>8219</v>
      </c>
      <c r="B238">
        <v>97</v>
      </c>
      <c r="F238" t="s">
        <v>8221</v>
      </c>
      <c r="G238">
        <v>18</v>
      </c>
    </row>
    <row r="239" spans="1:7" x14ac:dyDescent="0.2">
      <c r="A239" t="s">
        <v>8219</v>
      </c>
      <c r="B239">
        <v>303</v>
      </c>
      <c r="F239" t="s">
        <v>8221</v>
      </c>
      <c r="G239">
        <v>12</v>
      </c>
    </row>
    <row r="240" spans="1:7" x14ac:dyDescent="0.2">
      <c r="A240" t="s">
        <v>8219</v>
      </c>
      <c r="B240">
        <v>267</v>
      </c>
      <c r="F240" t="s">
        <v>8221</v>
      </c>
      <c r="G240">
        <v>123</v>
      </c>
    </row>
    <row r="241" spans="1:7" x14ac:dyDescent="0.2">
      <c r="A241" t="s">
        <v>8219</v>
      </c>
      <c r="B241">
        <v>302</v>
      </c>
      <c r="F241" t="s">
        <v>8221</v>
      </c>
      <c r="G241">
        <v>96</v>
      </c>
    </row>
    <row r="242" spans="1:7" x14ac:dyDescent="0.2">
      <c r="A242" t="s">
        <v>8219</v>
      </c>
      <c r="B242">
        <v>87</v>
      </c>
      <c r="F242" t="s">
        <v>8221</v>
      </c>
      <c r="G242">
        <v>37</v>
      </c>
    </row>
    <row r="243" spans="1:7" x14ac:dyDescent="0.2">
      <c r="A243" t="s">
        <v>8219</v>
      </c>
      <c r="B243">
        <v>354</v>
      </c>
      <c r="F243" t="s">
        <v>8221</v>
      </c>
      <c r="G243">
        <v>20</v>
      </c>
    </row>
    <row r="244" spans="1:7" x14ac:dyDescent="0.2">
      <c r="A244" t="s">
        <v>8219</v>
      </c>
      <c r="B244">
        <v>86</v>
      </c>
      <c r="F244" t="s">
        <v>8221</v>
      </c>
      <c r="G244">
        <v>7</v>
      </c>
    </row>
    <row r="245" spans="1:7" x14ac:dyDescent="0.2">
      <c r="A245" t="s">
        <v>8219</v>
      </c>
      <c r="B245">
        <v>26</v>
      </c>
      <c r="F245" t="s">
        <v>8221</v>
      </c>
      <c r="G245">
        <v>0</v>
      </c>
    </row>
    <row r="246" spans="1:7" x14ac:dyDescent="0.2">
      <c r="A246" t="s">
        <v>8219</v>
      </c>
      <c r="B246">
        <v>113</v>
      </c>
      <c r="F246" t="s">
        <v>8221</v>
      </c>
      <c r="G246">
        <v>21</v>
      </c>
    </row>
    <row r="247" spans="1:7" x14ac:dyDescent="0.2">
      <c r="A247" t="s">
        <v>8219</v>
      </c>
      <c r="B247">
        <v>65</v>
      </c>
      <c r="F247" t="s">
        <v>8221</v>
      </c>
      <c r="G247">
        <v>3</v>
      </c>
    </row>
    <row r="248" spans="1:7" x14ac:dyDescent="0.2">
      <c r="A248" t="s">
        <v>8219</v>
      </c>
      <c r="B248">
        <v>134</v>
      </c>
      <c r="F248" t="s">
        <v>8221</v>
      </c>
      <c r="G248">
        <v>11</v>
      </c>
    </row>
    <row r="249" spans="1:7" x14ac:dyDescent="0.2">
      <c r="A249" t="s">
        <v>8219</v>
      </c>
      <c r="B249">
        <v>119</v>
      </c>
      <c r="F249" t="s">
        <v>8221</v>
      </c>
      <c r="G249">
        <v>1</v>
      </c>
    </row>
    <row r="250" spans="1:7" x14ac:dyDescent="0.2">
      <c r="A250" t="s">
        <v>8219</v>
      </c>
      <c r="B250">
        <v>159</v>
      </c>
      <c r="F250" t="s">
        <v>8221</v>
      </c>
      <c r="G250">
        <v>312</v>
      </c>
    </row>
    <row r="251" spans="1:7" x14ac:dyDescent="0.2">
      <c r="A251" t="s">
        <v>8219</v>
      </c>
      <c r="B251">
        <v>167</v>
      </c>
      <c r="F251" t="s">
        <v>8221</v>
      </c>
      <c r="G251">
        <v>1</v>
      </c>
    </row>
    <row r="252" spans="1:7" x14ac:dyDescent="0.2">
      <c r="A252" t="s">
        <v>8219</v>
      </c>
      <c r="B252">
        <v>43</v>
      </c>
      <c r="F252" t="s">
        <v>8221</v>
      </c>
      <c r="G252">
        <v>3</v>
      </c>
    </row>
    <row r="253" spans="1:7" x14ac:dyDescent="0.2">
      <c r="A253" t="s">
        <v>8219</v>
      </c>
      <c r="B253">
        <v>1062</v>
      </c>
      <c r="F253" t="s">
        <v>8221</v>
      </c>
      <c r="G253">
        <v>4</v>
      </c>
    </row>
    <row r="254" spans="1:7" x14ac:dyDescent="0.2">
      <c r="A254" t="s">
        <v>8219</v>
      </c>
      <c r="B254">
        <v>9</v>
      </c>
      <c r="F254" t="s">
        <v>8221</v>
      </c>
      <c r="G254">
        <v>10</v>
      </c>
    </row>
    <row r="255" spans="1:7" x14ac:dyDescent="0.2">
      <c r="A255" t="s">
        <v>8219</v>
      </c>
      <c r="B255">
        <v>89</v>
      </c>
      <c r="F255" t="s">
        <v>8221</v>
      </c>
      <c r="G255">
        <v>8</v>
      </c>
    </row>
    <row r="256" spans="1:7" x14ac:dyDescent="0.2">
      <c r="A256" t="s">
        <v>8219</v>
      </c>
      <c r="B256">
        <v>174</v>
      </c>
      <c r="F256" t="s">
        <v>8221</v>
      </c>
      <c r="G256">
        <v>3</v>
      </c>
    </row>
    <row r="257" spans="1:7" x14ac:dyDescent="0.2">
      <c r="A257" t="s">
        <v>8219</v>
      </c>
      <c r="B257">
        <v>14</v>
      </c>
      <c r="F257" t="s">
        <v>8221</v>
      </c>
      <c r="G257">
        <v>1</v>
      </c>
    </row>
    <row r="258" spans="1:7" x14ac:dyDescent="0.2">
      <c r="A258" t="s">
        <v>8219</v>
      </c>
      <c r="B258">
        <v>48</v>
      </c>
      <c r="F258" t="s">
        <v>8221</v>
      </c>
      <c r="G258">
        <v>0</v>
      </c>
    </row>
    <row r="259" spans="1:7" x14ac:dyDescent="0.2">
      <c r="A259" t="s">
        <v>8219</v>
      </c>
      <c r="B259">
        <v>133</v>
      </c>
      <c r="F259" t="s">
        <v>8221</v>
      </c>
      <c r="G259">
        <v>5</v>
      </c>
    </row>
    <row r="260" spans="1:7" x14ac:dyDescent="0.2">
      <c r="A260" t="s">
        <v>8219</v>
      </c>
      <c r="B260">
        <v>83</v>
      </c>
      <c r="F260" t="s">
        <v>8221</v>
      </c>
      <c r="G260">
        <v>0</v>
      </c>
    </row>
    <row r="261" spans="1:7" x14ac:dyDescent="0.2">
      <c r="A261" t="s">
        <v>8219</v>
      </c>
      <c r="B261">
        <v>149</v>
      </c>
      <c r="F261" t="s">
        <v>8221</v>
      </c>
      <c r="G261">
        <v>3</v>
      </c>
    </row>
    <row r="262" spans="1:7" x14ac:dyDescent="0.2">
      <c r="A262" t="s">
        <v>8219</v>
      </c>
      <c r="B262">
        <v>49</v>
      </c>
      <c r="F262" t="s">
        <v>8221</v>
      </c>
      <c r="G262">
        <v>7</v>
      </c>
    </row>
    <row r="263" spans="1:7" x14ac:dyDescent="0.2">
      <c r="A263" t="s">
        <v>8219</v>
      </c>
      <c r="B263">
        <v>251</v>
      </c>
      <c r="F263" t="s">
        <v>8221</v>
      </c>
      <c r="G263">
        <v>0</v>
      </c>
    </row>
    <row r="264" spans="1:7" x14ac:dyDescent="0.2">
      <c r="A264" t="s">
        <v>8219</v>
      </c>
      <c r="B264">
        <v>22</v>
      </c>
      <c r="F264" t="s">
        <v>8221</v>
      </c>
      <c r="G264">
        <v>2</v>
      </c>
    </row>
    <row r="265" spans="1:7" x14ac:dyDescent="0.2">
      <c r="A265" t="s">
        <v>8219</v>
      </c>
      <c r="B265">
        <v>48</v>
      </c>
      <c r="F265" t="s">
        <v>8221</v>
      </c>
      <c r="G265">
        <v>23</v>
      </c>
    </row>
    <row r="266" spans="1:7" x14ac:dyDescent="0.2">
      <c r="A266" t="s">
        <v>8219</v>
      </c>
      <c r="B266">
        <v>383</v>
      </c>
      <c r="F266" t="s">
        <v>8221</v>
      </c>
      <c r="G266">
        <v>1</v>
      </c>
    </row>
    <row r="267" spans="1:7" x14ac:dyDescent="0.2">
      <c r="A267" t="s">
        <v>8219</v>
      </c>
      <c r="B267">
        <v>237</v>
      </c>
      <c r="F267" t="s">
        <v>8221</v>
      </c>
      <c r="G267">
        <v>2</v>
      </c>
    </row>
    <row r="268" spans="1:7" x14ac:dyDescent="0.2">
      <c r="A268" t="s">
        <v>8219</v>
      </c>
      <c r="B268">
        <v>13</v>
      </c>
      <c r="F268" t="s">
        <v>8221</v>
      </c>
      <c r="G268">
        <v>3</v>
      </c>
    </row>
    <row r="269" spans="1:7" x14ac:dyDescent="0.2">
      <c r="A269" t="s">
        <v>8219</v>
      </c>
      <c r="B269">
        <v>562</v>
      </c>
      <c r="F269" t="s">
        <v>8221</v>
      </c>
      <c r="G269">
        <v>0</v>
      </c>
    </row>
    <row r="270" spans="1:7" x14ac:dyDescent="0.2">
      <c r="A270" t="s">
        <v>8219</v>
      </c>
      <c r="B270">
        <v>71</v>
      </c>
      <c r="F270" t="s">
        <v>8221</v>
      </c>
      <c r="G270">
        <v>13</v>
      </c>
    </row>
    <row r="271" spans="1:7" x14ac:dyDescent="0.2">
      <c r="A271" t="s">
        <v>8219</v>
      </c>
      <c r="B271">
        <v>1510</v>
      </c>
      <c r="F271" t="s">
        <v>8221</v>
      </c>
      <c r="G271">
        <v>1</v>
      </c>
    </row>
    <row r="272" spans="1:7" x14ac:dyDescent="0.2">
      <c r="A272" t="s">
        <v>8219</v>
      </c>
      <c r="B272">
        <v>14</v>
      </c>
      <c r="F272" t="s">
        <v>8221</v>
      </c>
      <c r="G272">
        <v>1</v>
      </c>
    </row>
    <row r="273" spans="1:7" x14ac:dyDescent="0.2">
      <c r="A273" t="s">
        <v>8219</v>
      </c>
      <c r="B273">
        <v>193</v>
      </c>
      <c r="F273" t="s">
        <v>8221</v>
      </c>
      <c r="G273">
        <v>1</v>
      </c>
    </row>
    <row r="274" spans="1:7" x14ac:dyDescent="0.2">
      <c r="A274" t="s">
        <v>8219</v>
      </c>
      <c r="B274">
        <v>206</v>
      </c>
      <c r="F274" t="s">
        <v>8221</v>
      </c>
      <c r="G274">
        <v>6</v>
      </c>
    </row>
    <row r="275" spans="1:7" x14ac:dyDescent="0.2">
      <c r="A275" t="s">
        <v>8219</v>
      </c>
      <c r="B275">
        <v>351</v>
      </c>
      <c r="F275" t="s">
        <v>8221</v>
      </c>
      <c r="G275">
        <v>39</v>
      </c>
    </row>
    <row r="276" spans="1:7" x14ac:dyDescent="0.2">
      <c r="A276" t="s">
        <v>8219</v>
      </c>
      <c r="B276">
        <v>50</v>
      </c>
      <c r="F276" t="s">
        <v>8221</v>
      </c>
      <c r="G276">
        <v>4</v>
      </c>
    </row>
    <row r="277" spans="1:7" x14ac:dyDescent="0.2">
      <c r="A277" t="s">
        <v>8219</v>
      </c>
      <c r="B277">
        <v>184</v>
      </c>
      <c r="F277" t="s">
        <v>8221</v>
      </c>
      <c r="G277">
        <v>1</v>
      </c>
    </row>
    <row r="278" spans="1:7" x14ac:dyDescent="0.2">
      <c r="A278" t="s">
        <v>8219</v>
      </c>
      <c r="B278">
        <v>196</v>
      </c>
      <c r="F278" t="s">
        <v>8221</v>
      </c>
      <c r="G278">
        <v>0</v>
      </c>
    </row>
    <row r="279" spans="1:7" x14ac:dyDescent="0.2">
      <c r="A279" t="s">
        <v>8219</v>
      </c>
      <c r="B279">
        <v>229</v>
      </c>
      <c r="F279" t="s">
        <v>8221</v>
      </c>
      <c r="G279">
        <v>0</v>
      </c>
    </row>
    <row r="280" spans="1:7" x14ac:dyDescent="0.2">
      <c r="A280" t="s">
        <v>8219</v>
      </c>
      <c r="B280">
        <v>67</v>
      </c>
      <c r="F280" t="s">
        <v>8221</v>
      </c>
      <c r="G280">
        <v>0</v>
      </c>
    </row>
    <row r="281" spans="1:7" x14ac:dyDescent="0.2">
      <c r="A281" t="s">
        <v>8219</v>
      </c>
      <c r="B281">
        <v>95</v>
      </c>
      <c r="F281" t="s">
        <v>8221</v>
      </c>
      <c r="G281">
        <v>8</v>
      </c>
    </row>
    <row r="282" spans="1:7" x14ac:dyDescent="0.2">
      <c r="A282" t="s">
        <v>8219</v>
      </c>
      <c r="B282">
        <v>62</v>
      </c>
      <c r="F282" t="s">
        <v>8221</v>
      </c>
      <c r="G282">
        <v>0</v>
      </c>
    </row>
    <row r="283" spans="1:7" x14ac:dyDescent="0.2">
      <c r="A283" t="s">
        <v>8219</v>
      </c>
      <c r="B283">
        <v>73</v>
      </c>
      <c r="F283" t="s">
        <v>8221</v>
      </c>
      <c r="G283">
        <v>1</v>
      </c>
    </row>
    <row r="284" spans="1:7" x14ac:dyDescent="0.2">
      <c r="A284" t="s">
        <v>8219</v>
      </c>
      <c r="B284">
        <v>43</v>
      </c>
      <c r="F284" t="s">
        <v>8221</v>
      </c>
      <c r="G284">
        <v>12</v>
      </c>
    </row>
    <row r="285" spans="1:7" x14ac:dyDescent="0.2">
      <c r="A285" t="s">
        <v>8219</v>
      </c>
      <c r="B285">
        <v>70</v>
      </c>
      <c r="F285" t="s">
        <v>8221</v>
      </c>
      <c r="G285">
        <v>0</v>
      </c>
    </row>
    <row r="286" spans="1:7" x14ac:dyDescent="0.2">
      <c r="A286" t="s">
        <v>8219</v>
      </c>
      <c r="B286">
        <v>271</v>
      </c>
      <c r="F286" t="s">
        <v>8221</v>
      </c>
      <c r="G286">
        <v>3</v>
      </c>
    </row>
    <row r="287" spans="1:7" x14ac:dyDescent="0.2">
      <c r="A287" t="s">
        <v>8219</v>
      </c>
      <c r="B287">
        <v>55</v>
      </c>
      <c r="F287" t="s">
        <v>8221</v>
      </c>
      <c r="G287">
        <v>2</v>
      </c>
    </row>
    <row r="288" spans="1:7" x14ac:dyDescent="0.2">
      <c r="A288" t="s">
        <v>8219</v>
      </c>
      <c r="B288">
        <v>35</v>
      </c>
      <c r="F288" t="s">
        <v>8221</v>
      </c>
      <c r="G288">
        <v>6</v>
      </c>
    </row>
    <row r="289" spans="1:7" x14ac:dyDescent="0.2">
      <c r="A289" t="s">
        <v>8219</v>
      </c>
      <c r="B289">
        <v>22</v>
      </c>
      <c r="F289" t="s">
        <v>8221</v>
      </c>
      <c r="G289">
        <v>0</v>
      </c>
    </row>
    <row r="290" spans="1:7" x14ac:dyDescent="0.2">
      <c r="A290" t="s">
        <v>8219</v>
      </c>
      <c r="B290">
        <v>38</v>
      </c>
      <c r="F290" t="s">
        <v>8221</v>
      </c>
      <c r="G290">
        <v>15</v>
      </c>
    </row>
    <row r="291" spans="1:7" x14ac:dyDescent="0.2">
      <c r="A291" t="s">
        <v>8219</v>
      </c>
      <c r="B291">
        <v>15</v>
      </c>
      <c r="F291" t="s">
        <v>8221</v>
      </c>
      <c r="G291">
        <v>1</v>
      </c>
    </row>
    <row r="292" spans="1:7" x14ac:dyDescent="0.2">
      <c r="A292" t="s">
        <v>8219</v>
      </c>
      <c r="B292">
        <v>7</v>
      </c>
      <c r="F292" t="s">
        <v>8221</v>
      </c>
      <c r="G292">
        <v>3</v>
      </c>
    </row>
    <row r="293" spans="1:7" x14ac:dyDescent="0.2">
      <c r="A293" t="s">
        <v>8219</v>
      </c>
      <c r="B293">
        <v>241</v>
      </c>
      <c r="F293" t="s">
        <v>8221</v>
      </c>
      <c r="G293">
        <v>8</v>
      </c>
    </row>
    <row r="294" spans="1:7" x14ac:dyDescent="0.2">
      <c r="A294" t="s">
        <v>8219</v>
      </c>
      <c r="B294">
        <v>55</v>
      </c>
      <c r="F294" t="s">
        <v>8221</v>
      </c>
      <c r="G294">
        <v>0</v>
      </c>
    </row>
    <row r="295" spans="1:7" x14ac:dyDescent="0.2">
      <c r="A295" t="s">
        <v>8219</v>
      </c>
      <c r="B295">
        <v>171</v>
      </c>
      <c r="F295" t="s">
        <v>8221</v>
      </c>
      <c r="G295">
        <v>3</v>
      </c>
    </row>
    <row r="296" spans="1:7" x14ac:dyDescent="0.2">
      <c r="A296" t="s">
        <v>8219</v>
      </c>
      <c r="B296">
        <v>208</v>
      </c>
      <c r="F296" t="s">
        <v>8221</v>
      </c>
      <c r="G296">
        <v>3</v>
      </c>
    </row>
    <row r="297" spans="1:7" x14ac:dyDescent="0.2">
      <c r="A297" t="s">
        <v>8219</v>
      </c>
      <c r="B297">
        <v>21</v>
      </c>
      <c r="F297" t="s">
        <v>8221</v>
      </c>
      <c r="G297">
        <v>0</v>
      </c>
    </row>
    <row r="298" spans="1:7" x14ac:dyDescent="0.2">
      <c r="A298" t="s">
        <v>8219</v>
      </c>
      <c r="B298">
        <v>25</v>
      </c>
      <c r="F298" t="s">
        <v>8221</v>
      </c>
      <c r="G298">
        <v>19</v>
      </c>
    </row>
    <row r="299" spans="1:7" x14ac:dyDescent="0.2">
      <c r="A299" t="s">
        <v>8219</v>
      </c>
      <c r="B299">
        <v>52</v>
      </c>
      <c r="F299" t="s">
        <v>8221</v>
      </c>
      <c r="G299">
        <v>0</v>
      </c>
    </row>
    <row r="300" spans="1:7" x14ac:dyDescent="0.2">
      <c r="A300" t="s">
        <v>8219</v>
      </c>
      <c r="B300">
        <v>104</v>
      </c>
      <c r="F300" t="s">
        <v>8221</v>
      </c>
      <c r="G300">
        <v>2</v>
      </c>
    </row>
    <row r="301" spans="1:7" x14ac:dyDescent="0.2">
      <c r="A301" t="s">
        <v>8219</v>
      </c>
      <c r="B301">
        <v>73</v>
      </c>
      <c r="F301" t="s">
        <v>8221</v>
      </c>
      <c r="G301">
        <v>0</v>
      </c>
    </row>
    <row r="302" spans="1:7" x14ac:dyDescent="0.2">
      <c r="A302" t="s">
        <v>8219</v>
      </c>
      <c r="B302">
        <v>34</v>
      </c>
      <c r="F302" t="s">
        <v>8221</v>
      </c>
      <c r="G302">
        <v>14</v>
      </c>
    </row>
    <row r="303" spans="1:7" x14ac:dyDescent="0.2">
      <c r="A303" t="s">
        <v>8219</v>
      </c>
      <c r="B303">
        <v>56</v>
      </c>
      <c r="F303" t="s">
        <v>8221</v>
      </c>
      <c r="G303">
        <v>0</v>
      </c>
    </row>
    <row r="304" spans="1:7" x14ac:dyDescent="0.2">
      <c r="A304" t="s">
        <v>8219</v>
      </c>
      <c r="B304">
        <v>31</v>
      </c>
      <c r="F304" t="s">
        <v>8221</v>
      </c>
      <c r="G304">
        <v>0</v>
      </c>
    </row>
    <row r="305" spans="1:7" x14ac:dyDescent="0.2">
      <c r="A305" t="s">
        <v>8219</v>
      </c>
      <c r="B305">
        <v>84</v>
      </c>
      <c r="F305" t="s">
        <v>8221</v>
      </c>
      <c r="G305">
        <v>4</v>
      </c>
    </row>
    <row r="306" spans="1:7" x14ac:dyDescent="0.2">
      <c r="A306" t="s">
        <v>8219</v>
      </c>
      <c r="B306">
        <v>130</v>
      </c>
      <c r="F306" t="s">
        <v>8221</v>
      </c>
      <c r="G306">
        <v>3</v>
      </c>
    </row>
    <row r="307" spans="1:7" x14ac:dyDescent="0.2">
      <c r="A307" t="s">
        <v>8219</v>
      </c>
      <c r="B307">
        <v>12</v>
      </c>
      <c r="F307" t="s">
        <v>8221</v>
      </c>
      <c r="G307">
        <v>0</v>
      </c>
    </row>
    <row r="308" spans="1:7" x14ac:dyDescent="0.2">
      <c r="A308" t="s">
        <v>8219</v>
      </c>
      <c r="B308">
        <v>23</v>
      </c>
      <c r="F308" t="s">
        <v>8221</v>
      </c>
      <c r="G308">
        <v>5</v>
      </c>
    </row>
    <row r="309" spans="1:7" x14ac:dyDescent="0.2">
      <c r="A309" t="s">
        <v>8219</v>
      </c>
      <c r="B309">
        <v>158</v>
      </c>
      <c r="F309" t="s">
        <v>8221</v>
      </c>
      <c r="G309">
        <v>47</v>
      </c>
    </row>
    <row r="310" spans="1:7" x14ac:dyDescent="0.2">
      <c r="A310" t="s">
        <v>8219</v>
      </c>
      <c r="B310">
        <v>30</v>
      </c>
      <c r="F310" t="s">
        <v>8221</v>
      </c>
      <c r="G310">
        <v>0</v>
      </c>
    </row>
    <row r="311" spans="1:7" x14ac:dyDescent="0.2">
      <c r="A311" t="s">
        <v>8219</v>
      </c>
      <c r="B311">
        <v>18</v>
      </c>
      <c r="F311" t="s">
        <v>8221</v>
      </c>
      <c r="G311">
        <v>10</v>
      </c>
    </row>
    <row r="312" spans="1:7" x14ac:dyDescent="0.2">
      <c r="A312" t="s">
        <v>8219</v>
      </c>
      <c r="B312">
        <v>29</v>
      </c>
      <c r="F312" t="s">
        <v>8221</v>
      </c>
      <c r="G312">
        <v>11</v>
      </c>
    </row>
    <row r="313" spans="1:7" x14ac:dyDescent="0.2">
      <c r="A313" t="s">
        <v>8219</v>
      </c>
      <c r="B313">
        <v>31</v>
      </c>
      <c r="F313" t="s">
        <v>8221</v>
      </c>
      <c r="G313">
        <v>2</v>
      </c>
    </row>
    <row r="314" spans="1:7" x14ac:dyDescent="0.2">
      <c r="A314" t="s">
        <v>8219</v>
      </c>
      <c r="B314">
        <v>173</v>
      </c>
      <c r="F314" t="s">
        <v>8221</v>
      </c>
      <c r="G314">
        <v>2</v>
      </c>
    </row>
    <row r="315" spans="1:7" x14ac:dyDescent="0.2">
      <c r="A315" t="s">
        <v>8219</v>
      </c>
      <c r="B315">
        <v>17</v>
      </c>
      <c r="F315" t="s">
        <v>8221</v>
      </c>
      <c r="G315">
        <v>22</v>
      </c>
    </row>
    <row r="316" spans="1:7" x14ac:dyDescent="0.2">
      <c r="A316" t="s">
        <v>8219</v>
      </c>
      <c r="B316">
        <v>48</v>
      </c>
      <c r="F316" t="s">
        <v>8221</v>
      </c>
      <c r="G316">
        <v>8</v>
      </c>
    </row>
    <row r="317" spans="1:7" x14ac:dyDescent="0.2">
      <c r="A317" t="s">
        <v>8219</v>
      </c>
      <c r="B317">
        <v>59</v>
      </c>
      <c r="F317" t="s">
        <v>8221</v>
      </c>
      <c r="G317">
        <v>6</v>
      </c>
    </row>
    <row r="318" spans="1:7" x14ac:dyDescent="0.2">
      <c r="A318" t="s">
        <v>8219</v>
      </c>
      <c r="B318">
        <v>39</v>
      </c>
      <c r="F318" t="s">
        <v>8221</v>
      </c>
      <c r="G318">
        <v>1</v>
      </c>
    </row>
    <row r="319" spans="1:7" x14ac:dyDescent="0.2">
      <c r="A319" t="s">
        <v>8219</v>
      </c>
      <c r="B319">
        <v>59</v>
      </c>
      <c r="F319" t="s">
        <v>8221</v>
      </c>
      <c r="G319">
        <v>3</v>
      </c>
    </row>
    <row r="320" spans="1:7" x14ac:dyDescent="0.2">
      <c r="A320" t="s">
        <v>8219</v>
      </c>
      <c r="B320">
        <v>60</v>
      </c>
      <c r="F320" t="s">
        <v>8221</v>
      </c>
      <c r="G320">
        <v>0</v>
      </c>
    </row>
    <row r="321" spans="1:7" x14ac:dyDescent="0.2">
      <c r="A321" t="s">
        <v>8219</v>
      </c>
      <c r="B321">
        <v>20</v>
      </c>
      <c r="F321" t="s">
        <v>8221</v>
      </c>
      <c r="G321">
        <v>0</v>
      </c>
    </row>
    <row r="322" spans="1:7" x14ac:dyDescent="0.2">
      <c r="A322" t="s">
        <v>8219</v>
      </c>
      <c r="B322">
        <v>2</v>
      </c>
      <c r="F322" t="s">
        <v>8221</v>
      </c>
      <c r="G322">
        <v>17</v>
      </c>
    </row>
    <row r="323" spans="1:7" x14ac:dyDescent="0.2">
      <c r="A323" t="s">
        <v>8219</v>
      </c>
      <c r="B323">
        <v>315</v>
      </c>
      <c r="F323" t="s">
        <v>8221</v>
      </c>
      <c r="G323">
        <v>2</v>
      </c>
    </row>
    <row r="324" spans="1:7" x14ac:dyDescent="0.2">
      <c r="A324" t="s">
        <v>8219</v>
      </c>
      <c r="B324">
        <v>2174</v>
      </c>
      <c r="F324" t="s">
        <v>8221</v>
      </c>
      <c r="G324">
        <v>3</v>
      </c>
    </row>
    <row r="325" spans="1:7" x14ac:dyDescent="0.2">
      <c r="A325" t="s">
        <v>8219</v>
      </c>
      <c r="B325">
        <v>152</v>
      </c>
      <c r="F325" t="s">
        <v>8221</v>
      </c>
      <c r="G325">
        <v>41</v>
      </c>
    </row>
    <row r="326" spans="1:7" x14ac:dyDescent="0.2">
      <c r="A326" t="s">
        <v>8219</v>
      </c>
      <c r="B326">
        <v>1021</v>
      </c>
      <c r="F326" t="s">
        <v>8221</v>
      </c>
      <c r="G326">
        <v>2</v>
      </c>
    </row>
    <row r="327" spans="1:7" x14ac:dyDescent="0.2">
      <c r="A327" t="s">
        <v>8219</v>
      </c>
      <c r="B327">
        <v>237</v>
      </c>
      <c r="F327" t="s">
        <v>8221</v>
      </c>
      <c r="G327">
        <v>3</v>
      </c>
    </row>
    <row r="328" spans="1:7" x14ac:dyDescent="0.2">
      <c r="A328" t="s">
        <v>8219</v>
      </c>
      <c r="B328">
        <v>27</v>
      </c>
      <c r="F328" t="s">
        <v>8221</v>
      </c>
      <c r="G328">
        <v>8</v>
      </c>
    </row>
    <row r="329" spans="1:7" x14ac:dyDescent="0.2">
      <c r="A329" t="s">
        <v>8219</v>
      </c>
      <c r="B329">
        <v>17</v>
      </c>
      <c r="F329" t="s">
        <v>8221</v>
      </c>
      <c r="G329">
        <v>0</v>
      </c>
    </row>
    <row r="330" spans="1:7" x14ac:dyDescent="0.2">
      <c r="A330" t="s">
        <v>8219</v>
      </c>
      <c r="B330">
        <v>27</v>
      </c>
      <c r="F330" t="s">
        <v>8221</v>
      </c>
      <c r="G330">
        <v>1</v>
      </c>
    </row>
    <row r="331" spans="1:7" x14ac:dyDescent="0.2">
      <c r="A331" t="s">
        <v>8219</v>
      </c>
      <c r="B331">
        <v>82</v>
      </c>
      <c r="F331" t="s">
        <v>8221</v>
      </c>
      <c r="G331">
        <v>3</v>
      </c>
    </row>
    <row r="332" spans="1:7" x14ac:dyDescent="0.2">
      <c r="A332" t="s">
        <v>8219</v>
      </c>
      <c r="B332">
        <v>48</v>
      </c>
      <c r="F332" t="s">
        <v>8221</v>
      </c>
      <c r="G332">
        <v>4</v>
      </c>
    </row>
    <row r="333" spans="1:7" x14ac:dyDescent="0.2">
      <c r="A333" t="s">
        <v>8219</v>
      </c>
      <c r="B333">
        <v>105</v>
      </c>
      <c r="F333" t="s">
        <v>8221</v>
      </c>
      <c r="G333">
        <v>9</v>
      </c>
    </row>
    <row r="334" spans="1:7" x14ac:dyDescent="0.2">
      <c r="A334" t="s">
        <v>8219</v>
      </c>
      <c r="B334">
        <v>28</v>
      </c>
      <c r="F334" t="s">
        <v>8221</v>
      </c>
      <c r="G334">
        <v>16</v>
      </c>
    </row>
    <row r="335" spans="1:7" x14ac:dyDescent="0.2">
      <c r="A335" t="s">
        <v>8219</v>
      </c>
      <c r="B335">
        <v>1107</v>
      </c>
      <c r="F335" t="s">
        <v>8221</v>
      </c>
      <c r="G335">
        <v>1</v>
      </c>
    </row>
    <row r="336" spans="1:7" x14ac:dyDescent="0.2">
      <c r="A336" t="s">
        <v>8219</v>
      </c>
      <c r="B336">
        <v>1013</v>
      </c>
      <c r="F336" t="s">
        <v>8221</v>
      </c>
      <c r="G336">
        <v>7</v>
      </c>
    </row>
    <row r="337" spans="1:7" x14ac:dyDescent="0.2">
      <c r="A337" t="s">
        <v>8219</v>
      </c>
      <c r="B337">
        <v>274</v>
      </c>
      <c r="F337" t="s">
        <v>8221</v>
      </c>
      <c r="G337">
        <v>0</v>
      </c>
    </row>
    <row r="338" spans="1:7" x14ac:dyDescent="0.2">
      <c r="A338" t="s">
        <v>8219</v>
      </c>
      <c r="B338">
        <v>87</v>
      </c>
      <c r="F338" t="s">
        <v>8221</v>
      </c>
      <c r="G338">
        <v>0</v>
      </c>
    </row>
    <row r="339" spans="1:7" x14ac:dyDescent="0.2">
      <c r="A339" t="s">
        <v>8219</v>
      </c>
      <c r="B339">
        <v>99</v>
      </c>
      <c r="F339" t="s">
        <v>8221</v>
      </c>
      <c r="G339">
        <v>0</v>
      </c>
    </row>
    <row r="340" spans="1:7" x14ac:dyDescent="0.2">
      <c r="A340" t="s">
        <v>8219</v>
      </c>
      <c r="B340">
        <v>276</v>
      </c>
      <c r="F340" t="s">
        <v>8221</v>
      </c>
      <c r="G340">
        <v>0</v>
      </c>
    </row>
    <row r="341" spans="1:7" x14ac:dyDescent="0.2">
      <c r="A341" t="s">
        <v>8219</v>
      </c>
      <c r="B341">
        <v>21</v>
      </c>
      <c r="F341" t="s">
        <v>8221</v>
      </c>
      <c r="G341">
        <v>0</v>
      </c>
    </row>
    <row r="342" spans="1:7" x14ac:dyDescent="0.2">
      <c r="A342" t="s">
        <v>8219</v>
      </c>
      <c r="B342">
        <v>41</v>
      </c>
      <c r="F342" t="s">
        <v>8221</v>
      </c>
      <c r="G342">
        <v>1</v>
      </c>
    </row>
    <row r="343" spans="1:7" x14ac:dyDescent="0.2">
      <c r="A343" t="s">
        <v>8219</v>
      </c>
      <c r="B343">
        <v>119</v>
      </c>
      <c r="F343" t="s">
        <v>8221</v>
      </c>
      <c r="G343">
        <v>2</v>
      </c>
    </row>
    <row r="344" spans="1:7" x14ac:dyDescent="0.2">
      <c r="A344" t="s">
        <v>8219</v>
      </c>
      <c r="B344">
        <v>153</v>
      </c>
      <c r="F344" t="s">
        <v>8221</v>
      </c>
      <c r="G344">
        <v>1</v>
      </c>
    </row>
    <row r="345" spans="1:7" x14ac:dyDescent="0.2">
      <c r="A345" t="s">
        <v>8219</v>
      </c>
      <c r="B345">
        <v>100</v>
      </c>
      <c r="F345" t="s">
        <v>8221</v>
      </c>
      <c r="G345">
        <v>15</v>
      </c>
    </row>
    <row r="346" spans="1:7" x14ac:dyDescent="0.2">
      <c r="A346" t="s">
        <v>8219</v>
      </c>
      <c r="B346">
        <v>143</v>
      </c>
      <c r="F346" t="s">
        <v>8221</v>
      </c>
      <c r="G346">
        <v>1</v>
      </c>
    </row>
    <row r="347" spans="1:7" x14ac:dyDescent="0.2">
      <c r="A347" t="s">
        <v>8219</v>
      </c>
      <c r="B347">
        <v>140</v>
      </c>
      <c r="F347" t="s">
        <v>8221</v>
      </c>
      <c r="G347">
        <v>1</v>
      </c>
    </row>
    <row r="348" spans="1:7" x14ac:dyDescent="0.2">
      <c r="A348" t="s">
        <v>8219</v>
      </c>
      <c r="B348">
        <v>35</v>
      </c>
      <c r="F348" t="s">
        <v>8221</v>
      </c>
      <c r="G348">
        <v>0</v>
      </c>
    </row>
    <row r="349" spans="1:7" x14ac:dyDescent="0.2">
      <c r="A349" t="s">
        <v>8219</v>
      </c>
      <c r="B349">
        <v>149</v>
      </c>
      <c r="F349" t="s">
        <v>8221</v>
      </c>
      <c r="G349">
        <v>39</v>
      </c>
    </row>
    <row r="350" spans="1:7" x14ac:dyDescent="0.2">
      <c r="A350" t="s">
        <v>8219</v>
      </c>
      <c r="B350">
        <v>130</v>
      </c>
      <c r="F350" t="s">
        <v>8221</v>
      </c>
      <c r="G350">
        <v>103</v>
      </c>
    </row>
    <row r="351" spans="1:7" x14ac:dyDescent="0.2">
      <c r="A351" t="s">
        <v>8219</v>
      </c>
      <c r="B351">
        <v>120</v>
      </c>
      <c r="F351" t="s">
        <v>8221</v>
      </c>
      <c r="G351">
        <v>0</v>
      </c>
    </row>
    <row r="352" spans="1:7" x14ac:dyDescent="0.2">
      <c r="A352" t="s">
        <v>8219</v>
      </c>
      <c r="B352">
        <v>265</v>
      </c>
      <c r="F352" t="s">
        <v>8221</v>
      </c>
      <c r="G352">
        <v>39</v>
      </c>
    </row>
    <row r="353" spans="1:7" x14ac:dyDescent="0.2">
      <c r="A353" t="s">
        <v>8219</v>
      </c>
      <c r="B353">
        <v>71</v>
      </c>
      <c r="F353" t="s">
        <v>8221</v>
      </c>
      <c r="G353">
        <v>15</v>
      </c>
    </row>
    <row r="354" spans="1:7" x14ac:dyDescent="0.2">
      <c r="A354" t="s">
        <v>8219</v>
      </c>
      <c r="B354">
        <v>13</v>
      </c>
      <c r="F354" t="s">
        <v>8221</v>
      </c>
      <c r="G354">
        <v>22</v>
      </c>
    </row>
    <row r="355" spans="1:7" x14ac:dyDescent="0.2">
      <c r="A355" t="s">
        <v>8219</v>
      </c>
      <c r="B355">
        <v>169</v>
      </c>
      <c r="F355" t="s">
        <v>8221</v>
      </c>
      <c r="G355">
        <v>92</v>
      </c>
    </row>
    <row r="356" spans="1:7" x14ac:dyDescent="0.2">
      <c r="A356" t="s">
        <v>8219</v>
      </c>
      <c r="B356">
        <v>57</v>
      </c>
      <c r="F356" t="s">
        <v>8221</v>
      </c>
      <c r="G356">
        <v>25</v>
      </c>
    </row>
    <row r="357" spans="1:7" x14ac:dyDescent="0.2">
      <c r="A357" t="s">
        <v>8219</v>
      </c>
      <c r="B357">
        <v>229</v>
      </c>
      <c r="F357" t="s">
        <v>8221</v>
      </c>
      <c r="G357">
        <v>19</v>
      </c>
    </row>
    <row r="358" spans="1:7" x14ac:dyDescent="0.2">
      <c r="A358" t="s">
        <v>8219</v>
      </c>
      <c r="B358">
        <v>108</v>
      </c>
      <c r="F358" t="s">
        <v>8221</v>
      </c>
      <c r="G358">
        <v>19</v>
      </c>
    </row>
    <row r="359" spans="1:7" x14ac:dyDescent="0.2">
      <c r="A359" t="s">
        <v>8219</v>
      </c>
      <c r="B359">
        <v>108</v>
      </c>
      <c r="F359" t="s">
        <v>8221</v>
      </c>
      <c r="G359">
        <v>13</v>
      </c>
    </row>
    <row r="360" spans="1:7" x14ac:dyDescent="0.2">
      <c r="A360" t="s">
        <v>8219</v>
      </c>
      <c r="B360">
        <v>41</v>
      </c>
      <c r="F360" t="s">
        <v>8221</v>
      </c>
      <c r="G360">
        <v>124</v>
      </c>
    </row>
    <row r="361" spans="1:7" x14ac:dyDescent="0.2">
      <c r="A361" t="s">
        <v>8219</v>
      </c>
      <c r="B361">
        <v>139</v>
      </c>
      <c r="F361" t="s">
        <v>8221</v>
      </c>
      <c r="G361">
        <v>4</v>
      </c>
    </row>
    <row r="362" spans="1:7" x14ac:dyDescent="0.2">
      <c r="A362" t="s">
        <v>8219</v>
      </c>
      <c r="B362">
        <v>19</v>
      </c>
      <c r="F362" t="s">
        <v>8221</v>
      </c>
      <c r="G362">
        <v>10</v>
      </c>
    </row>
    <row r="363" spans="1:7" x14ac:dyDescent="0.2">
      <c r="A363" t="s">
        <v>8219</v>
      </c>
      <c r="B363">
        <v>94</v>
      </c>
      <c r="F363" t="s">
        <v>8221</v>
      </c>
      <c r="G363">
        <v>15</v>
      </c>
    </row>
    <row r="364" spans="1:7" x14ac:dyDescent="0.2">
      <c r="A364" t="s">
        <v>8219</v>
      </c>
      <c r="B364">
        <v>23</v>
      </c>
      <c r="F364" t="s">
        <v>8221</v>
      </c>
      <c r="G364">
        <v>38</v>
      </c>
    </row>
    <row r="365" spans="1:7" x14ac:dyDescent="0.2">
      <c r="A365" t="s">
        <v>8219</v>
      </c>
      <c r="B365">
        <v>15</v>
      </c>
      <c r="F365" t="s">
        <v>8221</v>
      </c>
      <c r="G365">
        <v>152</v>
      </c>
    </row>
    <row r="366" spans="1:7" x14ac:dyDescent="0.2">
      <c r="A366" t="s">
        <v>8219</v>
      </c>
      <c r="B366">
        <v>62</v>
      </c>
      <c r="F366" t="s">
        <v>8221</v>
      </c>
      <c r="G366">
        <v>24</v>
      </c>
    </row>
    <row r="367" spans="1:7" x14ac:dyDescent="0.2">
      <c r="A367" t="s">
        <v>8219</v>
      </c>
      <c r="B367">
        <v>74</v>
      </c>
      <c r="F367" t="s">
        <v>8221</v>
      </c>
      <c r="G367">
        <v>76</v>
      </c>
    </row>
    <row r="368" spans="1:7" x14ac:dyDescent="0.2">
      <c r="A368" t="s">
        <v>8219</v>
      </c>
      <c r="B368">
        <v>97</v>
      </c>
      <c r="F368" t="s">
        <v>8221</v>
      </c>
      <c r="G368">
        <v>185</v>
      </c>
    </row>
    <row r="369" spans="1:7" x14ac:dyDescent="0.2">
      <c r="A369" t="s">
        <v>8219</v>
      </c>
      <c r="B369">
        <v>55</v>
      </c>
      <c r="F369" t="s">
        <v>8221</v>
      </c>
      <c r="G369">
        <v>33</v>
      </c>
    </row>
    <row r="370" spans="1:7" x14ac:dyDescent="0.2">
      <c r="A370" t="s">
        <v>8219</v>
      </c>
      <c r="B370">
        <v>44</v>
      </c>
      <c r="F370" t="s">
        <v>8221</v>
      </c>
      <c r="G370">
        <v>108</v>
      </c>
    </row>
    <row r="371" spans="1:7" x14ac:dyDescent="0.2">
      <c r="A371" t="s">
        <v>8219</v>
      </c>
      <c r="B371">
        <v>110</v>
      </c>
      <c r="F371" t="s">
        <v>8221</v>
      </c>
      <c r="G371">
        <v>29</v>
      </c>
    </row>
    <row r="372" spans="1:7" x14ac:dyDescent="0.2">
      <c r="A372" t="s">
        <v>8219</v>
      </c>
      <c r="B372">
        <v>59</v>
      </c>
      <c r="F372" t="s">
        <v>8221</v>
      </c>
      <c r="G372">
        <v>24</v>
      </c>
    </row>
    <row r="373" spans="1:7" x14ac:dyDescent="0.2">
      <c r="A373" t="s">
        <v>8219</v>
      </c>
      <c r="B373">
        <v>62</v>
      </c>
      <c r="F373" t="s">
        <v>8221</v>
      </c>
      <c r="G373">
        <v>4</v>
      </c>
    </row>
    <row r="374" spans="1:7" x14ac:dyDescent="0.2">
      <c r="A374" t="s">
        <v>8219</v>
      </c>
      <c r="B374">
        <v>105</v>
      </c>
      <c r="F374" t="s">
        <v>8221</v>
      </c>
      <c r="G374">
        <v>4</v>
      </c>
    </row>
    <row r="375" spans="1:7" x14ac:dyDescent="0.2">
      <c r="A375" t="s">
        <v>8219</v>
      </c>
      <c r="B375">
        <v>26</v>
      </c>
      <c r="F375" t="s">
        <v>8221</v>
      </c>
      <c r="G375">
        <v>15</v>
      </c>
    </row>
    <row r="376" spans="1:7" x14ac:dyDescent="0.2">
      <c r="A376" t="s">
        <v>8219</v>
      </c>
      <c r="B376">
        <v>49</v>
      </c>
      <c r="F376" t="s">
        <v>8221</v>
      </c>
      <c r="G376">
        <v>4</v>
      </c>
    </row>
    <row r="377" spans="1:7" x14ac:dyDescent="0.2">
      <c r="A377" t="s">
        <v>8219</v>
      </c>
      <c r="B377">
        <v>68</v>
      </c>
      <c r="F377" t="s">
        <v>8221</v>
      </c>
      <c r="G377">
        <v>139</v>
      </c>
    </row>
    <row r="378" spans="1:7" x14ac:dyDescent="0.2">
      <c r="A378" t="s">
        <v>8219</v>
      </c>
      <c r="B378">
        <v>22</v>
      </c>
      <c r="F378" t="s">
        <v>8221</v>
      </c>
      <c r="G378">
        <v>2</v>
      </c>
    </row>
    <row r="379" spans="1:7" x14ac:dyDescent="0.2">
      <c r="A379" t="s">
        <v>8219</v>
      </c>
      <c r="B379">
        <v>18</v>
      </c>
      <c r="F379" t="s">
        <v>8221</v>
      </c>
      <c r="G379">
        <v>18</v>
      </c>
    </row>
    <row r="380" spans="1:7" x14ac:dyDescent="0.2">
      <c r="A380" t="s">
        <v>8219</v>
      </c>
      <c r="B380">
        <v>19</v>
      </c>
      <c r="F380" t="s">
        <v>8221</v>
      </c>
      <c r="G380">
        <v>81</v>
      </c>
    </row>
    <row r="381" spans="1:7" x14ac:dyDescent="0.2">
      <c r="A381" t="s">
        <v>8219</v>
      </c>
      <c r="B381">
        <v>99</v>
      </c>
      <c r="F381" t="s">
        <v>8221</v>
      </c>
      <c r="G381">
        <v>86</v>
      </c>
    </row>
    <row r="382" spans="1:7" x14ac:dyDescent="0.2">
      <c r="A382" t="s">
        <v>8219</v>
      </c>
      <c r="B382">
        <v>27</v>
      </c>
      <c r="F382" t="s">
        <v>8221</v>
      </c>
      <c r="G382">
        <v>140</v>
      </c>
    </row>
    <row r="383" spans="1:7" x14ac:dyDescent="0.2">
      <c r="A383" t="s">
        <v>8219</v>
      </c>
      <c r="B383">
        <v>25</v>
      </c>
      <c r="F383" t="s">
        <v>8221</v>
      </c>
      <c r="G383">
        <v>37</v>
      </c>
    </row>
    <row r="384" spans="1:7" x14ac:dyDescent="0.2">
      <c r="A384" t="s">
        <v>8219</v>
      </c>
      <c r="B384">
        <v>14</v>
      </c>
      <c r="F384" t="s">
        <v>8221</v>
      </c>
      <c r="G384">
        <v>6</v>
      </c>
    </row>
    <row r="385" spans="1:7" x14ac:dyDescent="0.2">
      <c r="A385" t="s">
        <v>8219</v>
      </c>
      <c r="B385">
        <v>35</v>
      </c>
      <c r="F385" t="s">
        <v>8221</v>
      </c>
      <c r="G385">
        <v>113</v>
      </c>
    </row>
    <row r="386" spans="1:7" x14ac:dyDescent="0.2">
      <c r="A386" t="s">
        <v>8219</v>
      </c>
      <c r="B386">
        <v>10</v>
      </c>
      <c r="F386" t="s">
        <v>8221</v>
      </c>
      <c r="G386">
        <v>37</v>
      </c>
    </row>
    <row r="387" spans="1:7" x14ac:dyDescent="0.2">
      <c r="A387" t="s">
        <v>8219</v>
      </c>
      <c r="B387">
        <v>29</v>
      </c>
      <c r="F387" t="s">
        <v>8221</v>
      </c>
      <c r="G387">
        <v>18</v>
      </c>
    </row>
    <row r="388" spans="1:7" x14ac:dyDescent="0.2">
      <c r="A388" t="s">
        <v>8219</v>
      </c>
      <c r="B388">
        <v>44</v>
      </c>
      <c r="F388" t="s">
        <v>8221</v>
      </c>
      <c r="G388">
        <v>75</v>
      </c>
    </row>
    <row r="389" spans="1:7" x14ac:dyDescent="0.2">
      <c r="A389" t="s">
        <v>8219</v>
      </c>
      <c r="B389">
        <v>17</v>
      </c>
      <c r="F389" t="s">
        <v>8221</v>
      </c>
      <c r="G389">
        <v>52</v>
      </c>
    </row>
    <row r="390" spans="1:7" x14ac:dyDescent="0.2">
      <c r="A390" t="s">
        <v>8219</v>
      </c>
      <c r="B390">
        <v>34</v>
      </c>
      <c r="F390" t="s">
        <v>8221</v>
      </c>
      <c r="G390">
        <v>122</v>
      </c>
    </row>
    <row r="391" spans="1:7" x14ac:dyDescent="0.2">
      <c r="A391" t="s">
        <v>8219</v>
      </c>
      <c r="B391">
        <v>14</v>
      </c>
      <c r="F391" t="s">
        <v>8221</v>
      </c>
      <c r="G391">
        <v>8</v>
      </c>
    </row>
    <row r="392" spans="1:7" x14ac:dyDescent="0.2">
      <c r="A392" t="s">
        <v>8219</v>
      </c>
      <c r="B392">
        <v>156</v>
      </c>
      <c r="F392" t="s">
        <v>8221</v>
      </c>
      <c r="G392">
        <v>8</v>
      </c>
    </row>
    <row r="393" spans="1:7" x14ac:dyDescent="0.2">
      <c r="A393" t="s">
        <v>8219</v>
      </c>
      <c r="B393">
        <v>128</v>
      </c>
      <c r="F393" t="s">
        <v>8221</v>
      </c>
      <c r="G393">
        <v>96</v>
      </c>
    </row>
    <row r="394" spans="1:7" x14ac:dyDescent="0.2">
      <c r="A394" t="s">
        <v>8219</v>
      </c>
      <c r="B394">
        <v>60</v>
      </c>
      <c r="F394" t="s">
        <v>8221</v>
      </c>
      <c r="G394">
        <v>9</v>
      </c>
    </row>
    <row r="395" spans="1:7" x14ac:dyDescent="0.2">
      <c r="A395" t="s">
        <v>8219</v>
      </c>
      <c r="B395">
        <v>32</v>
      </c>
      <c r="F395" t="s">
        <v>8221</v>
      </c>
      <c r="G395">
        <v>2</v>
      </c>
    </row>
    <row r="396" spans="1:7" x14ac:dyDescent="0.2">
      <c r="A396" t="s">
        <v>8219</v>
      </c>
      <c r="B396">
        <v>53</v>
      </c>
      <c r="F396" t="s">
        <v>8221</v>
      </c>
      <c r="G396">
        <v>26</v>
      </c>
    </row>
    <row r="397" spans="1:7" x14ac:dyDescent="0.2">
      <c r="A397" t="s">
        <v>8219</v>
      </c>
      <c r="B397">
        <v>184</v>
      </c>
      <c r="F397" t="s">
        <v>8221</v>
      </c>
      <c r="G397">
        <v>23</v>
      </c>
    </row>
    <row r="398" spans="1:7" x14ac:dyDescent="0.2">
      <c r="A398" t="s">
        <v>8219</v>
      </c>
      <c r="B398">
        <v>90</v>
      </c>
      <c r="F398" t="s">
        <v>8221</v>
      </c>
      <c r="G398">
        <v>0</v>
      </c>
    </row>
    <row r="399" spans="1:7" x14ac:dyDescent="0.2">
      <c r="A399" t="s">
        <v>8219</v>
      </c>
      <c r="B399">
        <v>71</v>
      </c>
      <c r="F399" t="s">
        <v>8221</v>
      </c>
      <c r="G399">
        <v>140</v>
      </c>
    </row>
    <row r="400" spans="1:7" x14ac:dyDescent="0.2">
      <c r="A400" t="s">
        <v>8219</v>
      </c>
      <c r="B400">
        <v>87</v>
      </c>
      <c r="F400" t="s">
        <v>8221</v>
      </c>
      <c r="G400">
        <v>0</v>
      </c>
    </row>
    <row r="401" spans="1:7" x14ac:dyDescent="0.2">
      <c r="A401" t="s">
        <v>8219</v>
      </c>
      <c r="B401">
        <v>28</v>
      </c>
      <c r="F401" t="s">
        <v>8221</v>
      </c>
      <c r="G401">
        <v>6</v>
      </c>
    </row>
    <row r="402" spans="1:7" x14ac:dyDescent="0.2">
      <c r="A402" t="s">
        <v>8219</v>
      </c>
      <c r="B402">
        <v>56</v>
      </c>
      <c r="F402" t="s">
        <v>8221</v>
      </c>
      <c r="G402">
        <v>100</v>
      </c>
    </row>
    <row r="403" spans="1:7" x14ac:dyDescent="0.2">
      <c r="A403" t="s">
        <v>8219</v>
      </c>
      <c r="B403">
        <v>51</v>
      </c>
      <c r="F403" t="s">
        <v>8221</v>
      </c>
      <c r="G403">
        <v>0</v>
      </c>
    </row>
    <row r="404" spans="1:7" x14ac:dyDescent="0.2">
      <c r="A404" t="s">
        <v>8219</v>
      </c>
      <c r="B404">
        <v>75</v>
      </c>
      <c r="F404" t="s">
        <v>8221</v>
      </c>
      <c r="G404">
        <v>4</v>
      </c>
    </row>
    <row r="405" spans="1:7" x14ac:dyDescent="0.2">
      <c r="A405" t="s">
        <v>8219</v>
      </c>
      <c r="B405">
        <v>38</v>
      </c>
      <c r="F405" t="s">
        <v>8221</v>
      </c>
      <c r="G405">
        <v>8</v>
      </c>
    </row>
    <row r="406" spans="1:7" x14ac:dyDescent="0.2">
      <c r="A406" t="s">
        <v>8219</v>
      </c>
      <c r="B406">
        <v>18</v>
      </c>
      <c r="F406" t="s">
        <v>8221</v>
      </c>
      <c r="G406">
        <v>0</v>
      </c>
    </row>
    <row r="407" spans="1:7" x14ac:dyDescent="0.2">
      <c r="A407" t="s">
        <v>8219</v>
      </c>
      <c r="B407">
        <v>54</v>
      </c>
      <c r="F407" t="s">
        <v>8221</v>
      </c>
      <c r="G407">
        <v>16</v>
      </c>
    </row>
    <row r="408" spans="1:7" x14ac:dyDescent="0.2">
      <c r="A408" t="s">
        <v>8219</v>
      </c>
      <c r="B408">
        <v>71</v>
      </c>
      <c r="F408" t="s">
        <v>8221</v>
      </c>
      <c r="G408">
        <v>2</v>
      </c>
    </row>
    <row r="409" spans="1:7" x14ac:dyDescent="0.2">
      <c r="A409" t="s">
        <v>8219</v>
      </c>
      <c r="B409">
        <v>57</v>
      </c>
      <c r="F409" t="s">
        <v>8221</v>
      </c>
      <c r="G409">
        <v>48</v>
      </c>
    </row>
    <row r="410" spans="1:7" x14ac:dyDescent="0.2">
      <c r="A410" t="s">
        <v>8219</v>
      </c>
      <c r="B410">
        <v>43</v>
      </c>
      <c r="F410" t="s">
        <v>8221</v>
      </c>
      <c r="G410">
        <v>2</v>
      </c>
    </row>
    <row r="411" spans="1:7" x14ac:dyDescent="0.2">
      <c r="A411" t="s">
        <v>8219</v>
      </c>
      <c r="B411">
        <v>52</v>
      </c>
      <c r="F411" t="s">
        <v>8221</v>
      </c>
      <c r="G411">
        <v>2</v>
      </c>
    </row>
    <row r="412" spans="1:7" x14ac:dyDescent="0.2">
      <c r="A412" t="s">
        <v>8219</v>
      </c>
      <c r="B412">
        <v>27</v>
      </c>
      <c r="F412" t="s">
        <v>8221</v>
      </c>
      <c r="G412">
        <v>1</v>
      </c>
    </row>
    <row r="413" spans="1:7" x14ac:dyDescent="0.2">
      <c r="A413" t="s">
        <v>8219</v>
      </c>
      <c r="B413">
        <v>12</v>
      </c>
      <c r="F413" t="s">
        <v>8221</v>
      </c>
      <c r="G413">
        <v>17</v>
      </c>
    </row>
    <row r="414" spans="1:7" x14ac:dyDescent="0.2">
      <c r="A414" t="s">
        <v>8219</v>
      </c>
      <c r="B414">
        <v>33</v>
      </c>
      <c r="F414" t="s">
        <v>8221</v>
      </c>
      <c r="G414">
        <v>0</v>
      </c>
    </row>
    <row r="415" spans="1:7" x14ac:dyDescent="0.2">
      <c r="A415" t="s">
        <v>8219</v>
      </c>
      <c r="B415">
        <v>96</v>
      </c>
      <c r="F415" t="s">
        <v>8221</v>
      </c>
      <c r="G415">
        <v>11</v>
      </c>
    </row>
    <row r="416" spans="1:7" x14ac:dyDescent="0.2">
      <c r="A416" t="s">
        <v>8219</v>
      </c>
      <c r="B416">
        <v>28</v>
      </c>
      <c r="F416" t="s">
        <v>8221</v>
      </c>
      <c r="G416">
        <v>95</v>
      </c>
    </row>
    <row r="417" spans="1:7" x14ac:dyDescent="0.2">
      <c r="A417" t="s">
        <v>8219</v>
      </c>
      <c r="B417">
        <v>43</v>
      </c>
      <c r="F417" t="s">
        <v>8221</v>
      </c>
      <c r="G417">
        <v>13</v>
      </c>
    </row>
    <row r="418" spans="1:7" x14ac:dyDescent="0.2">
      <c r="A418" t="s">
        <v>8219</v>
      </c>
      <c r="B418">
        <v>205</v>
      </c>
      <c r="F418" t="s">
        <v>8221</v>
      </c>
      <c r="G418">
        <v>2</v>
      </c>
    </row>
    <row r="419" spans="1:7" x14ac:dyDescent="0.2">
      <c r="A419" t="s">
        <v>8219</v>
      </c>
      <c r="B419">
        <v>23</v>
      </c>
      <c r="F419" t="s">
        <v>8221</v>
      </c>
      <c r="G419">
        <v>2</v>
      </c>
    </row>
    <row r="420" spans="1:7" x14ac:dyDescent="0.2">
      <c r="A420" t="s">
        <v>8219</v>
      </c>
      <c r="B420">
        <v>19</v>
      </c>
      <c r="F420" t="s">
        <v>8221</v>
      </c>
      <c r="G420">
        <v>3</v>
      </c>
    </row>
    <row r="421" spans="1:7" x14ac:dyDescent="0.2">
      <c r="A421" t="s">
        <v>8219</v>
      </c>
      <c r="B421">
        <v>14</v>
      </c>
      <c r="F421" t="s">
        <v>8221</v>
      </c>
      <c r="G421">
        <v>0</v>
      </c>
    </row>
    <row r="422" spans="1:7" x14ac:dyDescent="0.2">
      <c r="A422" t="s">
        <v>8219</v>
      </c>
      <c r="B422">
        <v>38</v>
      </c>
      <c r="F422" t="s">
        <v>8221</v>
      </c>
      <c r="G422">
        <v>0</v>
      </c>
    </row>
    <row r="423" spans="1:7" x14ac:dyDescent="0.2">
      <c r="A423" t="s">
        <v>8219</v>
      </c>
      <c r="B423">
        <v>78</v>
      </c>
      <c r="F423" t="s">
        <v>8221</v>
      </c>
      <c r="G423">
        <v>0</v>
      </c>
    </row>
    <row r="424" spans="1:7" x14ac:dyDescent="0.2">
      <c r="A424" t="s">
        <v>8219</v>
      </c>
      <c r="B424">
        <v>69</v>
      </c>
      <c r="F424" t="s">
        <v>8221</v>
      </c>
      <c r="G424">
        <v>2</v>
      </c>
    </row>
    <row r="425" spans="1:7" x14ac:dyDescent="0.2">
      <c r="A425" t="s">
        <v>8219</v>
      </c>
      <c r="B425">
        <v>33</v>
      </c>
      <c r="F425" t="s">
        <v>8221</v>
      </c>
      <c r="G425">
        <v>24</v>
      </c>
    </row>
    <row r="426" spans="1:7" x14ac:dyDescent="0.2">
      <c r="A426" t="s">
        <v>8219</v>
      </c>
      <c r="B426">
        <v>54</v>
      </c>
      <c r="F426" t="s">
        <v>8221</v>
      </c>
      <c r="G426">
        <v>25</v>
      </c>
    </row>
    <row r="427" spans="1:7" x14ac:dyDescent="0.2">
      <c r="A427" t="s">
        <v>8219</v>
      </c>
      <c r="B427">
        <v>99</v>
      </c>
      <c r="F427" t="s">
        <v>8221</v>
      </c>
      <c r="G427">
        <v>3</v>
      </c>
    </row>
    <row r="428" spans="1:7" x14ac:dyDescent="0.2">
      <c r="A428" t="s">
        <v>8219</v>
      </c>
      <c r="B428">
        <v>49</v>
      </c>
      <c r="F428" t="s">
        <v>8221</v>
      </c>
      <c r="G428">
        <v>41</v>
      </c>
    </row>
    <row r="429" spans="1:7" x14ac:dyDescent="0.2">
      <c r="A429" t="s">
        <v>8219</v>
      </c>
      <c r="B429">
        <v>11</v>
      </c>
      <c r="F429" t="s">
        <v>8221</v>
      </c>
      <c r="G429">
        <v>2</v>
      </c>
    </row>
    <row r="430" spans="1:7" x14ac:dyDescent="0.2">
      <c r="A430" t="s">
        <v>8219</v>
      </c>
      <c r="B430">
        <v>38</v>
      </c>
      <c r="F430" t="s">
        <v>8221</v>
      </c>
      <c r="G430">
        <v>4</v>
      </c>
    </row>
    <row r="431" spans="1:7" x14ac:dyDescent="0.2">
      <c r="A431" t="s">
        <v>8219</v>
      </c>
      <c r="B431">
        <v>16</v>
      </c>
      <c r="F431" t="s">
        <v>8221</v>
      </c>
      <c r="G431">
        <v>99</v>
      </c>
    </row>
    <row r="432" spans="1:7" x14ac:dyDescent="0.2">
      <c r="A432" t="s">
        <v>8219</v>
      </c>
      <c r="B432">
        <v>32</v>
      </c>
      <c r="F432" t="s">
        <v>8221</v>
      </c>
      <c r="G432">
        <v>4</v>
      </c>
    </row>
    <row r="433" spans="1:7" x14ac:dyDescent="0.2">
      <c r="A433" t="s">
        <v>8219</v>
      </c>
      <c r="B433">
        <v>20</v>
      </c>
      <c r="F433" t="s">
        <v>8221</v>
      </c>
      <c r="G433">
        <v>4</v>
      </c>
    </row>
    <row r="434" spans="1:7" x14ac:dyDescent="0.2">
      <c r="A434" t="s">
        <v>8219</v>
      </c>
      <c r="B434">
        <v>154</v>
      </c>
      <c r="F434" t="s">
        <v>8221</v>
      </c>
      <c r="G434">
        <v>38</v>
      </c>
    </row>
    <row r="435" spans="1:7" x14ac:dyDescent="0.2">
      <c r="A435" t="s">
        <v>8219</v>
      </c>
      <c r="B435">
        <v>41</v>
      </c>
      <c r="F435" t="s">
        <v>8221</v>
      </c>
      <c r="G435">
        <v>285</v>
      </c>
    </row>
    <row r="436" spans="1:7" x14ac:dyDescent="0.2">
      <c r="A436" t="s">
        <v>8219</v>
      </c>
      <c r="B436">
        <v>75</v>
      </c>
      <c r="F436" t="s">
        <v>8221</v>
      </c>
      <c r="G436">
        <v>1</v>
      </c>
    </row>
    <row r="437" spans="1:7" x14ac:dyDescent="0.2">
      <c r="A437" t="s">
        <v>8219</v>
      </c>
      <c r="B437">
        <v>40</v>
      </c>
      <c r="F437" t="s">
        <v>8221</v>
      </c>
      <c r="G437">
        <v>42</v>
      </c>
    </row>
    <row r="438" spans="1:7" x14ac:dyDescent="0.2">
      <c r="A438" t="s">
        <v>8219</v>
      </c>
      <c r="B438">
        <v>46</v>
      </c>
      <c r="F438" t="s">
        <v>8221</v>
      </c>
      <c r="G438">
        <v>26</v>
      </c>
    </row>
    <row r="439" spans="1:7" x14ac:dyDescent="0.2">
      <c r="A439" t="s">
        <v>8219</v>
      </c>
      <c r="B439">
        <v>62</v>
      </c>
      <c r="F439" t="s">
        <v>8221</v>
      </c>
      <c r="G439">
        <v>2</v>
      </c>
    </row>
    <row r="440" spans="1:7" x14ac:dyDescent="0.2">
      <c r="A440" t="s">
        <v>8219</v>
      </c>
      <c r="B440">
        <v>61</v>
      </c>
      <c r="F440" t="s">
        <v>8221</v>
      </c>
      <c r="G440">
        <v>4</v>
      </c>
    </row>
    <row r="441" spans="1:7" x14ac:dyDescent="0.2">
      <c r="A441" t="s">
        <v>8219</v>
      </c>
      <c r="B441">
        <v>96</v>
      </c>
      <c r="F441" t="s">
        <v>8221</v>
      </c>
      <c r="G441">
        <v>6</v>
      </c>
    </row>
    <row r="442" spans="1:7" x14ac:dyDescent="0.2">
      <c r="A442" t="s">
        <v>8219</v>
      </c>
      <c r="B442">
        <v>190</v>
      </c>
      <c r="F442" t="s">
        <v>8221</v>
      </c>
      <c r="G442">
        <v>70</v>
      </c>
    </row>
    <row r="443" spans="1:7" x14ac:dyDescent="0.2">
      <c r="A443" t="s">
        <v>8219</v>
      </c>
      <c r="B443">
        <v>94</v>
      </c>
      <c r="F443" t="s">
        <v>8221</v>
      </c>
      <c r="G443">
        <v>9</v>
      </c>
    </row>
    <row r="444" spans="1:7" x14ac:dyDescent="0.2">
      <c r="A444" t="s">
        <v>8219</v>
      </c>
      <c r="B444">
        <v>39</v>
      </c>
      <c r="F444" t="s">
        <v>8221</v>
      </c>
      <c r="G444">
        <v>8</v>
      </c>
    </row>
    <row r="445" spans="1:7" x14ac:dyDescent="0.2">
      <c r="A445" t="s">
        <v>8219</v>
      </c>
      <c r="B445">
        <v>127</v>
      </c>
      <c r="F445" t="s">
        <v>8221</v>
      </c>
      <c r="G445">
        <v>105</v>
      </c>
    </row>
    <row r="446" spans="1:7" x14ac:dyDescent="0.2">
      <c r="A446" t="s">
        <v>8219</v>
      </c>
      <c r="B446">
        <v>159</v>
      </c>
      <c r="F446" t="s">
        <v>8221</v>
      </c>
      <c r="G446">
        <v>12</v>
      </c>
    </row>
    <row r="447" spans="1:7" x14ac:dyDescent="0.2">
      <c r="A447" t="s">
        <v>8219</v>
      </c>
      <c r="B447">
        <v>177</v>
      </c>
      <c r="F447" t="s">
        <v>8221</v>
      </c>
      <c r="G447">
        <v>0</v>
      </c>
    </row>
    <row r="448" spans="1:7" x14ac:dyDescent="0.2">
      <c r="A448" t="s">
        <v>8219</v>
      </c>
      <c r="B448">
        <v>47</v>
      </c>
      <c r="F448" t="s">
        <v>8221</v>
      </c>
      <c r="G448">
        <v>16</v>
      </c>
    </row>
    <row r="449" spans="1:7" x14ac:dyDescent="0.2">
      <c r="A449" t="s">
        <v>8219</v>
      </c>
      <c r="B449">
        <v>1</v>
      </c>
      <c r="F449" t="s">
        <v>8221</v>
      </c>
      <c r="G449">
        <v>7</v>
      </c>
    </row>
    <row r="450" spans="1:7" x14ac:dyDescent="0.2">
      <c r="A450" t="s">
        <v>8219</v>
      </c>
      <c r="B450">
        <v>16</v>
      </c>
      <c r="F450" t="s">
        <v>8221</v>
      </c>
      <c r="G450">
        <v>4</v>
      </c>
    </row>
    <row r="451" spans="1:7" x14ac:dyDescent="0.2">
      <c r="A451" t="s">
        <v>8219</v>
      </c>
      <c r="B451">
        <v>115</v>
      </c>
      <c r="F451" t="s">
        <v>8221</v>
      </c>
      <c r="G451">
        <v>1</v>
      </c>
    </row>
    <row r="452" spans="1:7" x14ac:dyDescent="0.2">
      <c r="A452" t="s">
        <v>8219</v>
      </c>
      <c r="B452">
        <v>133</v>
      </c>
      <c r="F452" t="s">
        <v>8221</v>
      </c>
      <c r="G452">
        <v>28</v>
      </c>
    </row>
    <row r="453" spans="1:7" x14ac:dyDescent="0.2">
      <c r="A453" t="s">
        <v>8219</v>
      </c>
      <c r="B453">
        <v>70</v>
      </c>
      <c r="F453" t="s">
        <v>8221</v>
      </c>
      <c r="G453">
        <v>1</v>
      </c>
    </row>
    <row r="454" spans="1:7" x14ac:dyDescent="0.2">
      <c r="A454" t="s">
        <v>8219</v>
      </c>
      <c r="B454">
        <v>62</v>
      </c>
      <c r="F454" t="s">
        <v>8221</v>
      </c>
      <c r="G454">
        <v>1</v>
      </c>
    </row>
    <row r="455" spans="1:7" x14ac:dyDescent="0.2">
      <c r="A455" t="s">
        <v>8219</v>
      </c>
      <c r="B455">
        <v>10</v>
      </c>
      <c r="F455" t="s">
        <v>8221</v>
      </c>
      <c r="G455">
        <v>5</v>
      </c>
    </row>
    <row r="456" spans="1:7" x14ac:dyDescent="0.2">
      <c r="A456" t="s">
        <v>8219</v>
      </c>
      <c r="B456">
        <v>499</v>
      </c>
      <c r="F456" t="s">
        <v>8221</v>
      </c>
      <c r="G456">
        <v>3</v>
      </c>
    </row>
    <row r="457" spans="1:7" x14ac:dyDescent="0.2">
      <c r="A457" t="s">
        <v>8219</v>
      </c>
      <c r="B457">
        <v>47</v>
      </c>
      <c r="F457" t="s">
        <v>8221</v>
      </c>
      <c r="G457">
        <v>2</v>
      </c>
    </row>
    <row r="458" spans="1:7" x14ac:dyDescent="0.2">
      <c r="A458" t="s">
        <v>8219</v>
      </c>
      <c r="B458">
        <v>28</v>
      </c>
      <c r="F458" t="s">
        <v>8221</v>
      </c>
      <c r="G458">
        <v>0</v>
      </c>
    </row>
    <row r="459" spans="1:7" x14ac:dyDescent="0.2">
      <c r="A459" t="s">
        <v>8219</v>
      </c>
      <c r="B459">
        <v>24</v>
      </c>
      <c r="F459" t="s">
        <v>8221</v>
      </c>
      <c r="G459">
        <v>0</v>
      </c>
    </row>
    <row r="460" spans="1:7" x14ac:dyDescent="0.2">
      <c r="A460" t="s">
        <v>8219</v>
      </c>
      <c r="B460">
        <v>76</v>
      </c>
      <c r="F460" t="s">
        <v>8221</v>
      </c>
      <c r="G460">
        <v>3</v>
      </c>
    </row>
    <row r="461" spans="1:7" x14ac:dyDescent="0.2">
      <c r="A461" t="s">
        <v>8219</v>
      </c>
      <c r="B461">
        <v>98</v>
      </c>
      <c r="F461" t="s">
        <v>8221</v>
      </c>
      <c r="G461">
        <v>0</v>
      </c>
    </row>
    <row r="462" spans="1:7" x14ac:dyDescent="0.2">
      <c r="A462" t="s">
        <v>8219</v>
      </c>
      <c r="B462">
        <v>30</v>
      </c>
      <c r="F462" t="s">
        <v>8221</v>
      </c>
      <c r="G462">
        <v>1</v>
      </c>
    </row>
    <row r="463" spans="1:7" x14ac:dyDescent="0.2">
      <c r="A463" t="s">
        <v>8219</v>
      </c>
      <c r="B463">
        <v>478</v>
      </c>
      <c r="F463" t="s">
        <v>8221</v>
      </c>
      <c r="G463">
        <v>1</v>
      </c>
    </row>
    <row r="464" spans="1:7" x14ac:dyDescent="0.2">
      <c r="A464" t="s">
        <v>8219</v>
      </c>
      <c r="B464">
        <v>74</v>
      </c>
      <c r="F464" t="s">
        <v>8221</v>
      </c>
      <c r="G464">
        <v>1</v>
      </c>
    </row>
    <row r="465" spans="1:7" x14ac:dyDescent="0.2">
      <c r="A465" t="s">
        <v>8219</v>
      </c>
      <c r="B465">
        <v>131</v>
      </c>
      <c r="F465" t="s">
        <v>8221</v>
      </c>
      <c r="G465">
        <v>9</v>
      </c>
    </row>
    <row r="466" spans="1:7" x14ac:dyDescent="0.2">
      <c r="A466" t="s">
        <v>8219</v>
      </c>
      <c r="B466">
        <v>61</v>
      </c>
      <c r="F466" t="s">
        <v>8221</v>
      </c>
      <c r="G466">
        <v>1</v>
      </c>
    </row>
    <row r="467" spans="1:7" x14ac:dyDescent="0.2">
      <c r="A467" t="s">
        <v>8219</v>
      </c>
      <c r="B467">
        <v>1071</v>
      </c>
      <c r="F467" t="s">
        <v>8221</v>
      </c>
      <c r="G467">
        <v>0</v>
      </c>
    </row>
    <row r="468" spans="1:7" x14ac:dyDescent="0.2">
      <c r="A468" t="s">
        <v>8219</v>
      </c>
      <c r="B468">
        <v>122</v>
      </c>
      <c r="F468" t="s">
        <v>8221</v>
      </c>
      <c r="G468">
        <v>1</v>
      </c>
    </row>
    <row r="469" spans="1:7" x14ac:dyDescent="0.2">
      <c r="A469" t="s">
        <v>8219</v>
      </c>
      <c r="B469">
        <v>111</v>
      </c>
      <c r="F469" t="s">
        <v>8221</v>
      </c>
      <c r="G469">
        <v>1</v>
      </c>
    </row>
    <row r="470" spans="1:7" x14ac:dyDescent="0.2">
      <c r="A470" t="s">
        <v>8219</v>
      </c>
      <c r="B470">
        <v>255</v>
      </c>
      <c r="F470" t="s">
        <v>8221</v>
      </c>
      <c r="G470">
        <v>4</v>
      </c>
    </row>
    <row r="471" spans="1:7" x14ac:dyDescent="0.2">
      <c r="A471" t="s">
        <v>8219</v>
      </c>
      <c r="B471">
        <v>141</v>
      </c>
      <c r="F471" t="s">
        <v>8221</v>
      </c>
      <c r="G471">
        <v>2</v>
      </c>
    </row>
    <row r="472" spans="1:7" x14ac:dyDescent="0.2">
      <c r="A472" t="s">
        <v>8219</v>
      </c>
      <c r="B472">
        <v>159</v>
      </c>
      <c r="F472" t="s">
        <v>8221</v>
      </c>
      <c r="G472">
        <v>2</v>
      </c>
    </row>
    <row r="473" spans="1:7" x14ac:dyDescent="0.2">
      <c r="A473" t="s">
        <v>8219</v>
      </c>
      <c r="B473">
        <v>99</v>
      </c>
      <c r="F473" t="s">
        <v>8221</v>
      </c>
      <c r="G473">
        <v>2</v>
      </c>
    </row>
    <row r="474" spans="1:7" x14ac:dyDescent="0.2">
      <c r="A474" t="s">
        <v>8219</v>
      </c>
      <c r="B474">
        <v>96</v>
      </c>
      <c r="F474" t="s">
        <v>8221</v>
      </c>
      <c r="G474">
        <v>0</v>
      </c>
    </row>
    <row r="475" spans="1:7" x14ac:dyDescent="0.2">
      <c r="A475" t="s">
        <v>8219</v>
      </c>
      <c r="B475">
        <v>27</v>
      </c>
      <c r="F475" t="s">
        <v>8221</v>
      </c>
      <c r="G475">
        <v>2</v>
      </c>
    </row>
    <row r="476" spans="1:7" x14ac:dyDescent="0.2">
      <c r="A476" t="s">
        <v>8219</v>
      </c>
      <c r="B476">
        <v>166</v>
      </c>
      <c r="F476" t="s">
        <v>8221</v>
      </c>
      <c r="G476">
        <v>4</v>
      </c>
    </row>
    <row r="477" spans="1:7" x14ac:dyDescent="0.2">
      <c r="A477" t="s">
        <v>8219</v>
      </c>
      <c r="B477">
        <v>76</v>
      </c>
      <c r="F477" t="s">
        <v>8221</v>
      </c>
      <c r="G477">
        <v>2</v>
      </c>
    </row>
    <row r="478" spans="1:7" x14ac:dyDescent="0.2">
      <c r="A478" t="s">
        <v>8219</v>
      </c>
      <c r="B478">
        <v>211</v>
      </c>
      <c r="F478" t="s">
        <v>8221</v>
      </c>
      <c r="G478">
        <v>0</v>
      </c>
    </row>
    <row r="479" spans="1:7" x14ac:dyDescent="0.2">
      <c r="A479" t="s">
        <v>8219</v>
      </c>
      <c r="B479">
        <v>21</v>
      </c>
      <c r="F479" t="s">
        <v>8221</v>
      </c>
      <c r="G479">
        <v>1</v>
      </c>
    </row>
    <row r="480" spans="1:7" x14ac:dyDescent="0.2">
      <c r="A480" t="s">
        <v>8219</v>
      </c>
      <c r="B480">
        <v>61</v>
      </c>
      <c r="F480" t="s">
        <v>8221</v>
      </c>
      <c r="G480">
        <v>0</v>
      </c>
    </row>
    <row r="481" spans="1:7" x14ac:dyDescent="0.2">
      <c r="A481" t="s">
        <v>8219</v>
      </c>
      <c r="B481">
        <v>30</v>
      </c>
      <c r="F481" t="s">
        <v>8221</v>
      </c>
      <c r="G481">
        <v>2</v>
      </c>
    </row>
    <row r="482" spans="1:7" x14ac:dyDescent="0.2">
      <c r="A482" t="s">
        <v>8219</v>
      </c>
      <c r="B482">
        <v>375</v>
      </c>
      <c r="F482" t="s">
        <v>8221</v>
      </c>
      <c r="G482">
        <v>7</v>
      </c>
    </row>
    <row r="483" spans="1:7" x14ac:dyDescent="0.2">
      <c r="A483" t="s">
        <v>8219</v>
      </c>
      <c r="B483">
        <v>111</v>
      </c>
      <c r="F483" t="s">
        <v>8221</v>
      </c>
      <c r="G483">
        <v>5</v>
      </c>
    </row>
    <row r="484" spans="1:7" x14ac:dyDescent="0.2">
      <c r="A484" t="s">
        <v>8219</v>
      </c>
      <c r="B484">
        <v>123</v>
      </c>
      <c r="F484" t="s">
        <v>8221</v>
      </c>
      <c r="G484">
        <v>0</v>
      </c>
    </row>
    <row r="485" spans="1:7" x14ac:dyDescent="0.2">
      <c r="A485" t="s">
        <v>8219</v>
      </c>
      <c r="B485">
        <v>70</v>
      </c>
      <c r="F485" t="s">
        <v>8221</v>
      </c>
      <c r="G485">
        <v>0</v>
      </c>
    </row>
    <row r="486" spans="1:7" x14ac:dyDescent="0.2">
      <c r="A486" t="s">
        <v>8219</v>
      </c>
      <c r="B486">
        <v>85</v>
      </c>
      <c r="F486" t="s">
        <v>8221</v>
      </c>
      <c r="G486">
        <v>0</v>
      </c>
    </row>
    <row r="487" spans="1:7" x14ac:dyDescent="0.2">
      <c r="A487" t="s">
        <v>8219</v>
      </c>
      <c r="B487">
        <v>86</v>
      </c>
      <c r="F487" t="s">
        <v>8221</v>
      </c>
      <c r="G487">
        <v>2</v>
      </c>
    </row>
    <row r="488" spans="1:7" x14ac:dyDescent="0.2">
      <c r="A488" t="s">
        <v>8219</v>
      </c>
      <c r="B488">
        <v>13</v>
      </c>
      <c r="F488" t="s">
        <v>8221</v>
      </c>
      <c r="G488">
        <v>0</v>
      </c>
    </row>
    <row r="489" spans="1:7" x14ac:dyDescent="0.2">
      <c r="A489" t="s">
        <v>8219</v>
      </c>
      <c r="B489">
        <v>33</v>
      </c>
      <c r="F489" t="s">
        <v>8221</v>
      </c>
      <c r="G489">
        <v>0</v>
      </c>
    </row>
    <row r="490" spans="1:7" x14ac:dyDescent="0.2">
      <c r="A490" t="s">
        <v>8219</v>
      </c>
      <c r="B490">
        <v>15</v>
      </c>
      <c r="F490" t="s">
        <v>8221</v>
      </c>
      <c r="G490">
        <v>28</v>
      </c>
    </row>
    <row r="491" spans="1:7" x14ac:dyDescent="0.2">
      <c r="A491" t="s">
        <v>8219</v>
      </c>
      <c r="B491">
        <v>273</v>
      </c>
      <c r="F491" t="s">
        <v>8221</v>
      </c>
      <c r="G491">
        <v>2</v>
      </c>
    </row>
    <row r="492" spans="1:7" x14ac:dyDescent="0.2">
      <c r="A492" t="s">
        <v>8219</v>
      </c>
      <c r="B492">
        <v>714</v>
      </c>
      <c r="F492" t="s">
        <v>8221</v>
      </c>
      <c r="G492">
        <v>0</v>
      </c>
    </row>
    <row r="493" spans="1:7" x14ac:dyDescent="0.2">
      <c r="A493" t="s">
        <v>8219</v>
      </c>
      <c r="B493">
        <v>170</v>
      </c>
      <c r="F493" t="s">
        <v>8221</v>
      </c>
      <c r="G493">
        <v>0</v>
      </c>
    </row>
    <row r="494" spans="1:7" x14ac:dyDescent="0.2">
      <c r="A494" t="s">
        <v>8219</v>
      </c>
      <c r="B494">
        <v>512</v>
      </c>
      <c r="F494" t="s">
        <v>8221</v>
      </c>
      <c r="G494">
        <v>0</v>
      </c>
    </row>
    <row r="495" spans="1:7" x14ac:dyDescent="0.2">
      <c r="A495" t="s">
        <v>8219</v>
      </c>
      <c r="B495">
        <v>314</v>
      </c>
      <c r="F495" t="s">
        <v>8221</v>
      </c>
      <c r="G495">
        <v>4</v>
      </c>
    </row>
    <row r="496" spans="1:7" x14ac:dyDescent="0.2">
      <c r="A496" t="s">
        <v>8219</v>
      </c>
      <c r="B496">
        <v>167</v>
      </c>
      <c r="F496" t="s">
        <v>8221</v>
      </c>
      <c r="G496">
        <v>12</v>
      </c>
    </row>
    <row r="497" spans="1:7" x14ac:dyDescent="0.2">
      <c r="A497" t="s">
        <v>8219</v>
      </c>
      <c r="B497">
        <v>9</v>
      </c>
      <c r="F497" t="s">
        <v>8221</v>
      </c>
      <c r="G497">
        <v>0</v>
      </c>
    </row>
    <row r="498" spans="1:7" x14ac:dyDescent="0.2">
      <c r="A498" t="s">
        <v>8219</v>
      </c>
      <c r="B498">
        <v>103</v>
      </c>
      <c r="F498" t="s">
        <v>8221</v>
      </c>
      <c r="G498">
        <v>33</v>
      </c>
    </row>
    <row r="499" spans="1:7" x14ac:dyDescent="0.2">
      <c r="A499" t="s">
        <v>8219</v>
      </c>
      <c r="B499">
        <v>111</v>
      </c>
      <c r="F499" t="s">
        <v>8221</v>
      </c>
      <c r="G499">
        <v>0</v>
      </c>
    </row>
    <row r="500" spans="1:7" x14ac:dyDescent="0.2">
      <c r="A500" t="s">
        <v>8219</v>
      </c>
      <c r="B500">
        <v>271</v>
      </c>
      <c r="F500" t="s">
        <v>8221</v>
      </c>
      <c r="G500">
        <v>4</v>
      </c>
    </row>
    <row r="501" spans="1:7" x14ac:dyDescent="0.2">
      <c r="A501" t="s">
        <v>8219</v>
      </c>
      <c r="B501">
        <v>101</v>
      </c>
      <c r="F501" t="s">
        <v>8221</v>
      </c>
      <c r="G501">
        <v>0</v>
      </c>
    </row>
    <row r="502" spans="1:7" x14ac:dyDescent="0.2">
      <c r="A502" t="s">
        <v>8219</v>
      </c>
      <c r="B502">
        <v>57</v>
      </c>
      <c r="F502" t="s">
        <v>8221</v>
      </c>
      <c r="G502">
        <v>11</v>
      </c>
    </row>
    <row r="503" spans="1:7" x14ac:dyDescent="0.2">
      <c r="A503" t="s">
        <v>8219</v>
      </c>
      <c r="B503">
        <v>62</v>
      </c>
      <c r="F503" t="s">
        <v>8221</v>
      </c>
      <c r="G503">
        <v>1</v>
      </c>
    </row>
    <row r="504" spans="1:7" x14ac:dyDescent="0.2">
      <c r="A504" t="s">
        <v>8219</v>
      </c>
      <c r="B504">
        <v>32</v>
      </c>
      <c r="F504" t="s">
        <v>8221</v>
      </c>
      <c r="G504">
        <v>5</v>
      </c>
    </row>
    <row r="505" spans="1:7" x14ac:dyDescent="0.2">
      <c r="A505" t="s">
        <v>8219</v>
      </c>
      <c r="B505">
        <v>141</v>
      </c>
      <c r="F505" t="s">
        <v>8221</v>
      </c>
      <c r="G505">
        <v>0</v>
      </c>
    </row>
    <row r="506" spans="1:7" x14ac:dyDescent="0.2">
      <c r="A506" t="s">
        <v>8219</v>
      </c>
      <c r="B506">
        <v>75</v>
      </c>
      <c r="F506" t="s">
        <v>8221</v>
      </c>
      <c r="G506">
        <v>1</v>
      </c>
    </row>
    <row r="507" spans="1:7" x14ac:dyDescent="0.2">
      <c r="A507" t="s">
        <v>8219</v>
      </c>
      <c r="B507">
        <v>46</v>
      </c>
      <c r="F507" t="s">
        <v>8221</v>
      </c>
      <c r="G507">
        <v>1</v>
      </c>
    </row>
    <row r="508" spans="1:7" x14ac:dyDescent="0.2">
      <c r="A508" t="s">
        <v>8219</v>
      </c>
      <c r="B508">
        <v>103</v>
      </c>
      <c r="F508" t="s">
        <v>8221</v>
      </c>
      <c r="G508">
        <v>6</v>
      </c>
    </row>
    <row r="509" spans="1:7" x14ac:dyDescent="0.2">
      <c r="A509" t="s">
        <v>8219</v>
      </c>
      <c r="B509">
        <v>6</v>
      </c>
      <c r="F509" t="s">
        <v>8221</v>
      </c>
      <c r="G509">
        <v>8</v>
      </c>
    </row>
    <row r="510" spans="1:7" x14ac:dyDescent="0.2">
      <c r="A510" t="s">
        <v>8219</v>
      </c>
      <c r="B510">
        <v>83</v>
      </c>
      <c r="F510" t="s">
        <v>8221</v>
      </c>
      <c r="G510">
        <v>1</v>
      </c>
    </row>
    <row r="511" spans="1:7" x14ac:dyDescent="0.2">
      <c r="A511" t="s">
        <v>8219</v>
      </c>
      <c r="B511">
        <v>108</v>
      </c>
      <c r="F511" t="s">
        <v>8221</v>
      </c>
      <c r="G511">
        <v>0</v>
      </c>
    </row>
    <row r="512" spans="1:7" x14ac:dyDescent="0.2">
      <c r="A512" t="s">
        <v>8219</v>
      </c>
      <c r="B512">
        <v>25</v>
      </c>
      <c r="F512" t="s">
        <v>8221</v>
      </c>
      <c r="G512">
        <v>2</v>
      </c>
    </row>
    <row r="513" spans="1:7" x14ac:dyDescent="0.2">
      <c r="A513" t="s">
        <v>8219</v>
      </c>
      <c r="B513">
        <v>549</v>
      </c>
      <c r="F513" t="s">
        <v>8221</v>
      </c>
      <c r="G513">
        <v>1</v>
      </c>
    </row>
    <row r="514" spans="1:7" x14ac:dyDescent="0.2">
      <c r="A514" t="s">
        <v>8219</v>
      </c>
      <c r="B514">
        <v>222</v>
      </c>
      <c r="F514" t="s">
        <v>8221</v>
      </c>
      <c r="G514">
        <v>0</v>
      </c>
    </row>
    <row r="515" spans="1:7" x14ac:dyDescent="0.2">
      <c r="A515" t="s">
        <v>8219</v>
      </c>
      <c r="B515">
        <v>183</v>
      </c>
      <c r="F515" t="s">
        <v>8221</v>
      </c>
      <c r="G515">
        <v>1</v>
      </c>
    </row>
    <row r="516" spans="1:7" x14ac:dyDescent="0.2">
      <c r="A516" t="s">
        <v>8219</v>
      </c>
      <c r="B516">
        <v>89</v>
      </c>
      <c r="F516" t="s">
        <v>8221</v>
      </c>
      <c r="G516">
        <v>19</v>
      </c>
    </row>
    <row r="517" spans="1:7" x14ac:dyDescent="0.2">
      <c r="A517" t="s">
        <v>8219</v>
      </c>
      <c r="B517">
        <v>253</v>
      </c>
      <c r="F517" t="s">
        <v>8221</v>
      </c>
      <c r="G517">
        <v>27</v>
      </c>
    </row>
    <row r="518" spans="1:7" x14ac:dyDescent="0.2">
      <c r="A518" t="s">
        <v>8219</v>
      </c>
      <c r="B518">
        <v>140</v>
      </c>
      <c r="F518" t="s">
        <v>8221</v>
      </c>
      <c r="G518">
        <v>7</v>
      </c>
    </row>
    <row r="519" spans="1:7" x14ac:dyDescent="0.2">
      <c r="A519" t="s">
        <v>8219</v>
      </c>
      <c r="B519">
        <v>103</v>
      </c>
      <c r="F519" t="s">
        <v>8221</v>
      </c>
      <c r="G519">
        <v>14</v>
      </c>
    </row>
    <row r="520" spans="1:7" x14ac:dyDescent="0.2">
      <c r="A520" t="s">
        <v>8219</v>
      </c>
      <c r="B520">
        <v>138</v>
      </c>
      <c r="F520" t="s">
        <v>8221</v>
      </c>
      <c r="G520">
        <v>5</v>
      </c>
    </row>
    <row r="521" spans="1:7" x14ac:dyDescent="0.2">
      <c r="A521" t="s">
        <v>8219</v>
      </c>
      <c r="B521">
        <v>191</v>
      </c>
      <c r="F521" t="s">
        <v>8221</v>
      </c>
      <c r="G521">
        <v>30</v>
      </c>
    </row>
    <row r="522" spans="1:7" x14ac:dyDescent="0.2">
      <c r="A522" t="s">
        <v>8219</v>
      </c>
      <c r="B522">
        <v>45</v>
      </c>
      <c r="F522" t="s">
        <v>8221</v>
      </c>
      <c r="G522">
        <v>1</v>
      </c>
    </row>
    <row r="523" spans="1:7" x14ac:dyDescent="0.2">
      <c r="A523" t="s">
        <v>8219</v>
      </c>
      <c r="B523">
        <v>17</v>
      </c>
      <c r="F523" t="s">
        <v>8221</v>
      </c>
      <c r="G523">
        <v>0</v>
      </c>
    </row>
    <row r="524" spans="1:7" x14ac:dyDescent="0.2">
      <c r="A524" t="s">
        <v>8219</v>
      </c>
      <c r="B524">
        <v>31</v>
      </c>
      <c r="F524" t="s">
        <v>8221</v>
      </c>
      <c r="G524">
        <v>60</v>
      </c>
    </row>
    <row r="525" spans="1:7" x14ac:dyDescent="0.2">
      <c r="A525" t="s">
        <v>8219</v>
      </c>
      <c r="B525">
        <v>50</v>
      </c>
      <c r="F525" t="s">
        <v>8221</v>
      </c>
      <c r="G525">
        <v>84</v>
      </c>
    </row>
    <row r="526" spans="1:7" x14ac:dyDescent="0.2">
      <c r="A526" t="s">
        <v>8219</v>
      </c>
      <c r="B526">
        <v>59</v>
      </c>
      <c r="F526" t="s">
        <v>8221</v>
      </c>
      <c r="G526">
        <v>47</v>
      </c>
    </row>
    <row r="527" spans="1:7" x14ac:dyDescent="0.2">
      <c r="A527" t="s">
        <v>8219</v>
      </c>
      <c r="B527">
        <v>81</v>
      </c>
      <c r="F527" t="s">
        <v>8221</v>
      </c>
      <c r="G527">
        <v>66</v>
      </c>
    </row>
    <row r="528" spans="1:7" x14ac:dyDescent="0.2">
      <c r="A528" t="s">
        <v>8219</v>
      </c>
      <c r="B528">
        <v>508</v>
      </c>
      <c r="F528" t="s">
        <v>8221</v>
      </c>
      <c r="G528">
        <v>171</v>
      </c>
    </row>
    <row r="529" spans="1:7" x14ac:dyDescent="0.2">
      <c r="A529" t="s">
        <v>8219</v>
      </c>
      <c r="B529">
        <v>74</v>
      </c>
      <c r="F529" t="s">
        <v>8221</v>
      </c>
      <c r="G529">
        <v>29</v>
      </c>
    </row>
    <row r="530" spans="1:7" x14ac:dyDescent="0.2">
      <c r="A530" t="s">
        <v>8219</v>
      </c>
      <c r="B530">
        <v>141</v>
      </c>
      <c r="F530" t="s">
        <v>8221</v>
      </c>
      <c r="G530">
        <v>9</v>
      </c>
    </row>
    <row r="531" spans="1:7" x14ac:dyDescent="0.2">
      <c r="A531" t="s">
        <v>8219</v>
      </c>
      <c r="B531">
        <v>711</v>
      </c>
      <c r="F531" t="s">
        <v>8221</v>
      </c>
      <c r="G531">
        <v>27</v>
      </c>
    </row>
    <row r="532" spans="1:7" x14ac:dyDescent="0.2">
      <c r="A532" t="s">
        <v>8219</v>
      </c>
      <c r="B532">
        <v>141</v>
      </c>
      <c r="F532" t="s">
        <v>8221</v>
      </c>
      <c r="G532">
        <v>2</v>
      </c>
    </row>
    <row r="533" spans="1:7" x14ac:dyDescent="0.2">
      <c r="A533" t="s">
        <v>8219</v>
      </c>
      <c r="B533">
        <v>109</v>
      </c>
      <c r="F533" t="s">
        <v>8221</v>
      </c>
      <c r="G533">
        <v>3</v>
      </c>
    </row>
    <row r="534" spans="1:7" x14ac:dyDescent="0.2">
      <c r="A534" t="s">
        <v>8219</v>
      </c>
      <c r="B534">
        <v>361</v>
      </c>
      <c r="F534" t="s">
        <v>8221</v>
      </c>
      <c r="G534">
        <v>4</v>
      </c>
    </row>
    <row r="535" spans="1:7" x14ac:dyDescent="0.2">
      <c r="A535" t="s">
        <v>8219</v>
      </c>
      <c r="B535">
        <v>176</v>
      </c>
      <c r="F535" t="s">
        <v>8221</v>
      </c>
      <c r="G535">
        <v>2</v>
      </c>
    </row>
    <row r="536" spans="1:7" x14ac:dyDescent="0.2">
      <c r="A536" t="s">
        <v>8219</v>
      </c>
      <c r="B536">
        <v>670</v>
      </c>
      <c r="F536" t="s">
        <v>8221</v>
      </c>
      <c r="G536">
        <v>20</v>
      </c>
    </row>
    <row r="537" spans="1:7" x14ac:dyDescent="0.2">
      <c r="A537" t="s">
        <v>8219</v>
      </c>
      <c r="B537">
        <v>96</v>
      </c>
      <c r="F537" t="s">
        <v>8221</v>
      </c>
      <c r="G537">
        <v>3</v>
      </c>
    </row>
    <row r="538" spans="1:7" x14ac:dyDescent="0.2">
      <c r="A538" t="s">
        <v>8219</v>
      </c>
      <c r="B538">
        <v>74</v>
      </c>
      <c r="F538" t="s">
        <v>8221</v>
      </c>
      <c r="G538">
        <v>4</v>
      </c>
    </row>
    <row r="539" spans="1:7" x14ac:dyDescent="0.2">
      <c r="A539" t="s">
        <v>8219</v>
      </c>
      <c r="B539">
        <v>52</v>
      </c>
      <c r="F539" t="s">
        <v>8221</v>
      </c>
      <c r="G539">
        <v>1</v>
      </c>
    </row>
    <row r="540" spans="1:7" x14ac:dyDescent="0.2">
      <c r="A540" t="s">
        <v>8219</v>
      </c>
      <c r="B540">
        <v>105</v>
      </c>
      <c r="F540" t="s">
        <v>8221</v>
      </c>
      <c r="G540">
        <v>0</v>
      </c>
    </row>
    <row r="541" spans="1:7" x14ac:dyDescent="0.2">
      <c r="A541" t="s">
        <v>8219</v>
      </c>
      <c r="B541">
        <v>41</v>
      </c>
      <c r="F541" t="s">
        <v>8221</v>
      </c>
      <c r="G541">
        <v>0</v>
      </c>
    </row>
    <row r="542" spans="1:7" x14ac:dyDescent="0.2">
      <c r="A542" t="s">
        <v>8219</v>
      </c>
      <c r="B542">
        <v>34</v>
      </c>
      <c r="F542" t="s">
        <v>8221</v>
      </c>
      <c r="G542">
        <v>14</v>
      </c>
    </row>
    <row r="543" spans="1:7" x14ac:dyDescent="0.2">
      <c r="A543" t="s">
        <v>8219</v>
      </c>
      <c r="B543">
        <v>66</v>
      </c>
      <c r="F543" t="s">
        <v>8221</v>
      </c>
      <c r="G543">
        <v>1</v>
      </c>
    </row>
    <row r="544" spans="1:7" x14ac:dyDescent="0.2">
      <c r="A544" t="s">
        <v>8219</v>
      </c>
      <c r="B544">
        <v>50</v>
      </c>
      <c r="F544" t="s">
        <v>8221</v>
      </c>
      <c r="G544">
        <v>118</v>
      </c>
    </row>
    <row r="545" spans="1:7" x14ac:dyDescent="0.2">
      <c r="A545" t="s">
        <v>8219</v>
      </c>
      <c r="B545">
        <v>159</v>
      </c>
      <c r="F545" t="s">
        <v>8221</v>
      </c>
      <c r="G545">
        <v>2</v>
      </c>
    </row>
    <row r="546" spans="1:7" x14ac:dyDescent="0.2">
      <c r="A546" t="s">
        <v>8219</v>
      </c>
      <c r="B546">
        <v>182</v>
      </c>
      <c r="F546" t="s">
        <v>8221</v>
      </c>
      <c r="G546">
        <v>1</v>
      </c>
    </row>
    <row r="547" spans="1:7" x14ac:dyDescent="0.2">
      <c r="A547" t="s">
        <v>8219</v>
      </c>
      <c r="B547">
        <v>206</v>
      </c>
      <c r="F547" t="s">
        <v>8221</v>
      </c>
      <c r="G547">
        <v>3</v>
      </c>
    </row>
    <row r="548" spans="1:7" x14ac:dyDescent="0.2">
      <c r="A548" t="s">
        <v>8219</v>
      </c>
      <c r="B548">
        <v>169</v>
      </c>
      <c r="F548" t="s">
        <v>8221</v>
      </c>
      <c r="G548">
        <v>1</v>
      </c>
    </row>
    <row r="549" spans="1:7" x14ac:dyDescent="0.2">
      <c r="A549" t="s">
        <v>8219</v>
      </c>
      <c r="B549">
        <v>31</v>
      </c>
      <c r="F549" t="s">
        <v>8221</v>
      </c>
      <c r="G549">
        <v>3</v>
      </c>
    </row>
    <row r="550" spans="1:7" x14ac:dyDescent="0.2">
      <c r="A550" t="s">
        <v>8219</v>
      </c>
      <c r="B550">
        <v>28</v>
      </c>
      <c r="F550" t="s">
        <v>8221</v>
      </c>
      <c r="G550">
        <v>38</v>
      </c>
    </row>
    <row r="551" spans="1:7" x14ac:dyDescent="0.2">
      <c r="A551" t="s">
        <v>8219</v>
      </c>
      <c r="B551">
        <v>54</v>
      </c>
      <c r="F551" t="s">
        <v>8221</v>
      </c>
      <c r="G551">
        <v>52</v>
      </c>
    </row>
    <row r="552" spans="1:7" x14ac:dyDescent="0.2">
      <c r="A552" t="s">
        <v>8219</v>
      </c>
      <c r="B552">
        <v>467</v>
      </c>
      <c r="F552" t="s">
        <v>8221</v>
      </c>
      <c r="G552">
        <v>2</v>
      </c>
    </row>
    <row r="553" spans="1:7" x14ac:dyDescent="0.2">
      <c r="A553" t="s">
        <v>8219</v>
      </c>
      <c r="B553">
        <v>389</v>
      </c>
      <c r="F553" t="s">
        <v>8221</v>
      </c>
      <c r="G553">
        <v>0</v>
      </c>
    </row>
    <row r="554" spans="1:7" x14ac:dyDescent="0.2">
      <c r="A554" t="s">
        <v>8219</v>
      </c>
      <c r="B554">
        <v>68</v>
      </c>
      <c r="F554" t="s">
        <v>8221</v>
      </c>
      <c r="G554">
        <v>4</v>
      </c>
    </row>
    <row r="555" spans="1:7" x14ac:dyDescent="0.2">
      <c r="A555" t="s">
        <v>8219</v>
      </c>
      <c r="B555">
        <v>413</v>
      </c>
      <c r="F555" t="s">
        <v>8221</v>
      </c>
      <c r="G555">
        <v>4</v>
      </c>
    </row>
    <row r="556" spans="1:7" x14ac:dyDescent="0.2">
      <c r="A556" t="s">
        <v>8219</v>
      </c>
      <c r="B556">
        <v>190</v>
      </c>
      <c r="F556" t="s">
        <v>8221</v>
      </c>
      <c r="G556">
        <v>18</v>
      </c>
    </row>
    <row r="557" spans="1:7" x14ac:dyDescent="0.2">
      <c r="A557" t="s">
        <v>8219</v>
      </c>
      <c r="B557">
        <v>189</v>
      </c>
      <c r="F557" t="s">
        <v>8221</v>
      </c>
      <c r="G557">
        <v>0</v>
      </c>
    </row>
    <row r="558" spans="1:7" x14ac:dyDescent="0.2">
      <c r="A558" t="s">
        <v>8219</v>
      </c>
      <c r="B558">
        <v>130</v>
      </c>
      <c r="F558" t="s">
        <v>8221</v>
      </c>
      <c r="G558">
        <v>22</v>
      </c>
    </row>
    <row r="559" spans="1:7" x14ac:dyDescent="0.2">
      <c r="A559" t="s">
        <v>8219</v>
      </c>
      <c r="B559">
        <v>74</v>
      </c>
      <c r="F559" t="s">
        <v>8221</v>
      </c>
      <c r="G559">
        <v>49</v>
      </c>
    </row>
    <row r="560" spans="1:7" x14ac:dyDescent="0.2">
      <c r="A560" t="s">
        <v>8219</v>
      </c>
      <c r="B560">
        <v>274</v>
      </c>
      <c r="F560" t="s">
        <v>8221</v>
      </c>
      <c r="G560">
        <v>19</v>
      </c>
    </row>
    <row r="561" spans="1:7" x14ac:dyDescent="0.2">
      <c r="A561" t="s">
        <v>8219</v>
      </c>
      <c r="B561">
        <v>22</v>
      </c>
      <c r="F561" t="s">
        <v>8221</v>
      </c>
      <c r="G561">
        <v>4</v>
      </c>
    </row>
    <row r="562" spans="1:7" x14ac:dyDescent="0.2">
      <c r="A562" t="s">
        <v>8219</v>
      </c>
      <c r="B562">
        <v>31</v>
      </c>
      <c r="F562" t="s">
        <v>8221</v>
      </c>
      <c r="G562">
        <v>4</v>
      </c>
    </row>
    <row r="563" spans="1:7" x14ac:dyDescent="0.2">
      <c r="A563" t="s">
        <v>8219</v>
      </c>
      <c r="B563">
        <v>63</v>
      </c>
      <c r="F563" t="s">
        <v>8221</v>
      </c>
      <c r="G563">
        <v>2</v>
      </c>
    </row>
    <row r="564" spans="1:7" x14ac:dyDescent="0.2">
      <c r="A564" t="s">
        <v>8219</v>
      </c>
      <c r="B564">
        <v>20</v>
      </c>
      <c r="F564" t="s">
        <v>8221</v>
      </c>
      <c r="G564">
        <v>0</v>
      </c>
    </row>
    <row r="565" spans="1:7" x14ac:dyDescent="0.2">
      <c r="A565" t="s">
        <v>8219</v>
      </c>
      <c r="B565">
        <v>25</v>
      </c>
      <c r="F565" t="s">
        <v>8221</v>
      </c>
      <c r="G565">
        <v>0</v>
      </c>
    </row>
    <row r="566" spans="1:7" x14ac:dyDescent="0.2">
      <c r="A566" t="s">
        <v>8219</v>
      </c>
      <c r="B566">
        <v>61</v>
      </c>
      <c r="F566" t="s">
        <v>8221</v>
      </c>
      <c r="G566">
        <v>14</v>
      </c>
    </row>
    <row r="567" spans="1:7" x14ac:dyDescent="0.2">
      <c r="A567" t="s">
        <v>8219</v>
      </c>
      <c r="B567">
        <v>52</v>
      </c>
      <c r="F567" t="s">
        <v>8221</v>
      </c>
      <c r="G567">
        <v>8</v>
      </c>
    </row>
    <row r="568" spans="1:7" x14ac:dyDescent="0.2">
      <c r="A568" t="s">
        <v>8219</v>
      </c>
      <c r="B568">
        <v>86</v>
      </c>
      <c r="F568" t="s">
        <v>8221</v>
      </c>
      <c r="G568">
        <v>0</v>
      </c>
    </row>
    <row r="569" spans="1:7" x14ac:dyDescent="0.2">
      <c r="A569" t="s">
        <v>8219</v>
      </c>
      <c r="B569">
        <v>42</v>
      </c>
      <c r="F569" t="s">
        <v>8221</v>
      </c>
      <c r="G569">
        <v>15</v>
      </c>
    </row>
    <row r="570" spans="1:7" x14ac:dyDescent="0.2">
      <c r="A570" t="s">
        <v>8219</v>
      </c>
      <c r="B570">
        <v>52</v>
      </c>
      <c r="F570" t="s">
        <v>8221</v>
      </c>
      <c r="G570">
        <v>33</v>
      </c>
    </row>
    <row r="571" spans="1:7" x14ac:dyDescent="0.2">
      <c r="A571" t="s">
        <v>8219</v>
      </c>
      <c r="B571">
        <v>120</v>
      </c>
      <c r="F571" t="s">
        <v>8221</v>
      </c>
      <c r="G571">
        <v>2</v>
      </c>
    </row>
    <row r="572" spans="1:7" x14ac:dyDescent="0.2">
      <c r="A572" t="s">
        <v>8219</v>
      </c>
      <c r="B572">
        <v>22</v>
      </c>
      <c r="F572" t="s">
        <v>8221</v>
      </c>
      <c r="G572">
        <v>6</v>
      </c>
    </row>
    <row r="573" spans="1:7" x14ac:dyDescent="0.2">
      <c r="A573" t="s">
        <v>8219</v>
      </c>
      <c r="B573">
        <v>64</v>
      </c>
      <c r="F573" t="s">
        <v>8221</v>
      </c>
      <c r="G573">
        <v>2</v>
      </c>
    </row>
    <row r="574" spans="1:7" x14ac:dyDescent="0.2">
      <c r="A574" t="s">
        <v>8219</v>
      </c>
      <c r="B574">
        <v>23</v>
      </c>
      <c r="F574" t="s">
        <v>8221</v>
      </c>
      <c r="G574">
        <v>0</v>
      </c>
    </row>
    <row r="575" spans="1:7" x14ac:dyDescent="0.2">
      <c r="A575" t="s">
        <v>8219</v>
      </c>
      <c r="B575">
        <v>238</v>
      </c>
      <c r="F575" t="s">
        <v>8221</v>
      </c>
      <c r="G575">
        <v>4</v>
      </c>
    </row>
    <row r="576" spans="1:7" x14ac:dyDescent="0.2">
      <c r="A576" t="s">
        <v>8219</v>
      </c>
      <c r="B576">
        <v>33</v>
      </c>
      <c r="F576" t="s">
        <v>8221</v>
      </c>
      <c r="G576">
        <v>1</v>
      </c>
    </row>
    <row r="577" spans="1:7" x14ac:dyDescent="0.2">
      <c r="A577" t="s">
        <v>8219</v>
      </c>
      <c r="B577">
        <v>32</v>
      </c>
      <c r="F577" t="s">
        <v>8221</v>
      </c>
      <c r="G577">
        <v>3</v>
      </c>
    </row>
    <row r="578" spans="1:7" x14ac:dyDescent="0.2">
      <c r="A578" t="s">
        <v>8219</v>
      </c>
      <c r="B578">
        <v>24</v>
      </c>
      <c r="F578" t="s">
        <v>8221</v>
      </c>
      <c r="G578">
        <v>4</v>
      </c>
    </row>
    <row r="579" spans="1:7" x14ac:dyDescent="0.2">
      <c r="A579" t="s">
        <v>8219</v>
      </c>
      <c r="B579">
        <v>29</v>
      </c>
      <c r="F579" t="s">
        <v>8221</v>
      </c>
      <c r="G579">
        <v>0</v>
      </c>
    </row>
    <row r="580" spans="1:7" x14ac:dyDescent="0.2">
      <c r="A580" t="s">
        <v>8219</v>
      </c>
      <c r="B580">
        <v>50</v>
      </c>
      <c r="F580" t="s">
        <v>8221</v>
      </c>
      <c r="G580">
        <v>4</v>
      </c>
    </row>
    <row r="581" spans="1:7" x14ac:dyDescent="0.2">
      <c r="A581" t="s">
        <v>8219</v>
      </c>
      <c r="B581">
        <v>108</v>
      </c>
      <c r="F581" t="s">
        <v>8221</v>
      </c>
      <c r="G581">
        <v>3</v>
      </c>
    </row>
    <row r="582" spans="1:7" x14ac:dyDescent="0.2">
      <c r="A582" t="s">
        <v>8219</v>
      </c>
      <c r="B582">
        <v>139</v>
      </c>
      <c r="F582" t="s">
        <v>8221</v>
      </c>
      <c r="G582">
        <v>2</v>
      </c>
    </row>
    <row r="583" spans="1:7" x14ac:dyDescent="0.2">
      <c r="A583" t="s">
        <v>8219</v>
      </c>
      <c r="B583">
        <v>7</v>
      </c>
      <c r="F583" t="s">
        <v>8221</v>
      </c>
      <c r="G583">
        <v>1</v>
      </c>
    </row>
    <row r="584" spans="1:7" x14ac:dyDescent="0.2">
      <c r="A584" t="s">
        <v>8219</v>
      </c>
      <c r="B584">
        <v>149</v>
      </c>
      <c r="F584" t="s">
        <v>8221</v>
      </c>
      <c r="G584">
        <v>4</v>
      </c>
    </row>
    <row r="585" spans="1:7" x14ac:dyDescent="0.2">
      <c r="A585" t="s">
        <v>8219</v>
      </c>
      <c r="B585">
        <v>31</v>
      </c>
      <c r="F585" t="s">
        <v>8221</v>
      </c>
      <c r="G585">
        <v>6</v>
      </c>
    </row>
    <row r="586" spans="1:7" x14ac:dyDescent="0.2">
      <c r="A586" t="s">
        <v>8219</v>
      </c>
      <c r="B586">
        <v>26</v>
      </c>
      <c r="F586" t="s">
        <v>8221</v>
      </c>
      <c r="G586">
        <v>8</v>
      </c>
    </row>
    <row r="587" spans="1:7" x14ac:dyDescent="0.2">
      <c r="A587" t="s">
        <v>8219</v>
      </c>
      <c r="B587">
        <v>172</v>
      </c>
      <c r="F587" t="s">
        <v>8221</v>
      </c>
      <c r="G587">
        <v>14</v>
      </c>
    </row>
    <row r="588" spans="1:7" x14ac:dyDescent="0.2">
      <c r="A588" t="s">
        <v>8219</v>
      </c>
      <c r="B588">
        <v>78</v>
      </c>
      <c r="F588" t="s">
        <v>8221</v>
      </c>
      <c r="G588">
        <v>0</v>
      </c>
    </row>
    <row r="589" spans="1:7" x14ac:dyDescent="0.2">
      <c r="A589" t="s">
        <v>8219</v>
      </c>
      <c r="B589">
        <v>120</v>
      </c>
      <c r="F589" t="s">
        <v>8221</v>
      </c>
      <c r="G589">
        <v>4</v>
      </c>
    </row>
    <row r="590" spans="1:7" x14ac:dyDescent="0.2">
      <c r="A590" t="s">
        <v>8219</v>
      </c>
      <c r="B590">
        <v>227</v>
      </c>
      <c r="F590" t="s">
        <v>8221</v>
      </c>
      <c r="G590">
        <v>0</v>
      </c>
    </row>
    <row r="591" spans="1:7" x14ac:dyDescent="0.2">
      <c r="A591" t="s">
        <v>8219</v>
      </c>
      <c r="B591">
        <v>42</v>
      </c>
      <c r="F591" t="s">
        <v>8221</v>
      </c>
      <c r="G591">
        <v>0</v>
      </c>
    </row>
    <row r="592" spans="1:7" x14ac:dyDescent="0.2">
      <c r="A592" t="s">
        <v>8219</v>
      </c>
      <c r="B592">
        <v>64</v>
      </c>
      <c r="F592" t="s">
        <v>8221</v>
      </c>
      <c r="G592">
        <v>1</v>
      </c>
    </row>
    <row r="593" spans="1:7" x14ac:dyDescent="0.2">
      <c r="A593" t="s">
        <v>8219</v>
      </c>
      <c r="B593">
        <v>121</v>
      </c>
      <c r="F593" t="s">
        <v>8221</v>
      </c>
      <c r="G593">
        <v>1</v>
      </c>
    </row>
    <row r="594" spans="1:7" x14ac:dyDescent="0.2">
      <c r="A594" t="s">
        <v>8219</v>
      </c>
      <c r="B594">
        <v>87</v>
      </c>
      <c r="F594" t="s">
        <v>8221</v>
      </c>
      <c r="G594">
        <v>1</v>
      </c>
    </row>
    <row r="595" spans="1:7" x14ac:dyDescent="0.2">
      <c r="A595" t="s">
        <v>8219</v>
      </c>
      <c r="B595">
        <v>65</v>
      </c>
      <c r="F595" t="s">
        <v>8221</v>
      </c>
      <c r="G595">
        <v>1</v>
      </c>
    </row>
    <row r="596" spans="1:7" x14ac:dyDescent="0.2">
      <c r="A596" t="s">
        <v>8219</v>
      </c>
      <c r="B596">
        <v>49</v>
      </c>
      <c r="F596" t="s">
        <v>8221</v>
      </c>
      <c r="G596">
        <v>4</v>
      </c>
    </row>
    <row r="597" spans="1:7" x14ac:dyDescent="0.2">
      <c r="A597" t="s">
        <v>8219</v>
      </c>
      <c r="B597">
        <v>19</v>
      </c>
      <c r="F597" t="s">
        <v>8221</v>
      </c>
      <c r="G597">
        <v>0</v>
      </c>
    </row>
    <row r="598" spans="1:7" x14ac:dyDescent="0.2">
      <c r="A598" t="s">
        <v>8219</v>
      </c>
      <c r="B598">
        <v>81</v>
      </c>
      <c r="F598" t="s">
        <v>8221</v>
      </c>
      <c r="G598">
        <v>0</v>
      </c>
    </row>
    <row r="599" spans="1:7" x14ac:dyDescent="0.2">
      <c r="A599" t="s">
        <v>8219</v>
      </c>
      <c r="B599">
        <v>264</v>
      </c>
      <c r="F599" t="s">
        <v>8221</v>
      </c>
      <c r="G599">
        <v>2</v>
      </c>
    </row>
    <row r="600" spans="1:7" x14ac:dyDescent="0.2">
      <c r="A600" t="s">
        <v>8219</v>
      </c>
      <c r="B600">
        <v>25</v>
      </c>
      <c r="F600" t="s">
        <v>8221</v>
      </c>
      <c r="G600">
        <v>24</v>
      </c>
    </row>
    <row r="601" spans="1:7" x14ac:dyDescent="0.2">
      <c r="A601" t="s">
        <v>8219</v>
      </c>
      <c r="B601">
        <v>5</v>
      </c>
      <c r="F601" t="s">
        <v>8221</v>
      </c>
      <c r="G601">
        <v>1</v>
      </c>
    </row>
    <row r="602" spans="1:7" x14ac:dyDescent="0.2">
      <c r="A602" t="s">
        <v>8219</v>
      </c>
      <c r="B602">
        <v>144</v>
      </c>
      <c r="F602" t="s">
        <v>8221</v>
      </c>
      <c r="G602">
        <v>2</v>
      </c>
    </row>
    <row r="603" spans="1:7" x14ac:dyDescent="0.2">
      <c r="A603" t="s">
        <v>8219</v>
      </c>
      <c r="B603">
        <v>92</v>
      </c>
      <c r="F603" t="s">
        <v>8221</v>
      </c>
      <c r="G603">
        <v>1</v>
      </c>
    </row>
    <row r="604" spans="1:7" x14ac:dyDescent="0.2">
      <c r="A604" t="s">
        <v>8219</v>
      </c>
      <c r="B604">
        <v>147</v>
      </c>
      <c r="F604" t="s">
        <v>8221</v>
      </c>
      <c r="G604">
        <v>37</v>
      </c>
    </row>
    <row r="605" spans="1:7" x14ac:dyDescent="0.2">
      <c r="A605" t="s">
        <v>8219</v>
      </c>
      <c r="B605">
        <v>90</v>
      </c>
      <c r="F605" t="s">
        <v>8221</v>
      </c>
      <c r="G605">
        <v>5</v>
      </c>
    </row>
    <row r="606" spans="1:7" x14ac:dyDescent="0.2">
      <c r="A606" t="s">
        <v>8219</v>
      </c>
      <c r="B606">
        <v>87</v>
      </c>
      <c r="F606" t="s">
        <v>8221</v>
      </c>
      <c r="G606">
        <v>4</v>
      </c>
    </row>
    <row r="607" spans="1:7" x14ac:dyDescent="0.2">
      <c r="A607" t="s">
        <v>8219</v>
      </c>
      <c r="B607">
        <v>406</v>
      </c>
      <c r="F607" t="s">
        <v>8221</v>
      </c>
      <c r="G607">
        <v>16</v>
      </c>
    </row>
    <row r="608" spans="1:7" x14ac:dyDescent="0.2">
      <c r="A608" t="s">
        <v>8219</v>
      </c>
      <c r="B608">
        <v>20</v>
      </c>
      <c r="F608" t="s">
        <v>8221</v>
      </c>
      <c r="G608">
        <v>9</v>
      </c>
    </row>
    <row r="609" spans="1:7" x14ac:dyDescent="0.2">
      <c r="A609" t="s">
        <v>8219</v>
      </c>
      <c r="B609">
        <v>70</v>
      </c>
      <c r="F609" t="s">
        <v>8221</v>
      </c>
      <c r="G609">
        <v>0</v>
      </c>
    </row>
    <row r="610" spans="1:7" x14ac:dyDescent="0.2">
      <c r="A610" t="s">
        <v>8219</v>
      </c>
      <c r="B610">
        <v>16</v>
      </c>
      <c r="F610" t="s">
        <v>8221</v>
      </c>
      <c r="G610">
        <v>40</v>
      </c>
    </row>
    <row r="611" spans="1:7" x14ac:dyDescent="0.2">
      <c r="A611" t="s">
        <v>8219</v>
      </c>
      <c r="B611">
        <v>52</v>
      </c>
      <c r="F611" t="s">
        <v>8221</v>
      </c>
      <c r="G611">
        <v>0</v>
      </c>
    </row>
    <row r="612" spans="1:7" x14ac:dyDescent="0.2">
      <c r="A612" t="s">
        <v>8219</v>
      </c>
      <c r="B612">
        <v>66</v>
      </c>
      <c r="F612" t="s">
        <v>8221</v>
      </c>
      <c r="G612">
        <v>2</v>
      </c>
    </row>
    <row r="613" spans="1:7" x14ac:dyDescent="0.2">
      <c r="A613" t="s">
        <v>8219</v>
      </c>
      <c r="B613">
        <v>109</v>
      </c>
      <c r="F613" t="s">
        <v>8221</v>
      </c>
      <c r="G613">
        <v>1</v>
      </c>
    </row>
    <row r="614" spans="1:7" x14ac:dyDescent="0.2">
      <c r="A614" t="s">
        <v>8219</v>
      </c>
      <c r="B614">
        <v>168</v>
      </c>
      <c r="F614" t="s">
        <v>8221</v>
      </c>
      <c r="G614">
        <v>9</v>
      </c>
    </row>
    <row r="615" spans="1:7" x14ac:dyDescent="0.2">
      <c r="A615" t="s">
        <v>8219</v>
      </c>
      <c r="B615">
        <v>31</v>
      </c>
      <c r="F615" t="s">
        <v>8221</v>
      </c>
      <c r="G615">
        <v>34</v>
      </c>
    </row>
    <row r="616" spans="1:7" x14ac:dyDescent="0.2">
      <c r="A616" t="s">
        <v>8219</v>
      </c>
      <c r="B616">
        <v>133</v>
      </c>
      <c r="F616" t="s">
        <v>8221</v>
      </c>
      <c r="G616">
        <v>23</v>
      </c>
    </row>
    <row r="617" spans="1:7" x14ac:dyDescent="0.2">
      <c r="A617" t="s">
        <v>8219</v>
      </c>
      <c r="B617">
        <v>151</v>
      </c>
      <c r="F617" t="s">
        <v>8221</v>
      </c>
      <c r="G617">
        <v>19</v>
      </c>
    </row>
    <row r="618" spans="1:7" x14ac:dyDescent="0.2">
      <c r="A618" t="s">
        <v>8219</v>
      </c>
      <c r="B618">
        <v>5</v>
      </c>
      <c r="F618" t="s">
        <v>8221</v>
      </c>
      <c r="G618">
        <v>50</v>
      </c>
    </row>
    <row r="619" spans="1:7" x14ac:dyDescent="0.2">
      <c r="A619" t="s">
        <v>8219</v>
      </c>
      <c r="B619">
        <v>73</v>
      </c>
      <c r="F619" t="s">
        <v>8221</v>
      </c>
      <c r="G619">
        <v>12</v>
      </c>
    </row>
    <row r="620" spans="1:7" x14ac:dyDescent="0.2">
      <c r="A620" t="s">
        <v>8219</v>
      </c>
      <c r="B620">
        <v>148</v>
      </c>
      <c r="F620" t="s">
        <v>8221</v>
      </c>
      <c r="G620">
        <v>8</v>
      </c>
    </row>
    <row r="621" spans="1:7" x14ac:dyDescent="0.2">
      <c r="A621" t="s">
        <v>8219</v>
      </c>
      <c r="B621">
        <v>93</v>
      </c>
      <c r="F621" t="s">
        <v>8221</v>
      </c>
      <c r="G621">
        <v>9</v>
      </c>
    </row>
    <row r="622" spans="1:7" x14ac:dyDescent="0.2">
      <c r="A622" t="s">
        <v>8219</v>
      </c>
      <c r="B622">
        <v>63</v>
      </c>
      <c r="F622" t="s">
        <v>8221</v>
      </c>
      <c r="G622">
        <v>43</v>
      </c>
    </row>
    <row r="623" spans="1:7" x14ac:dyDescent="0.2">
      <c r="A623" t="s">
        <v>8219</v>
      </c>
      <c r="B623">
        <v>134</v>
      </c>
      <c r="F623" t="s">
        <v>8221</v>
      </c>
      <c r="G623">
        <v>28</v>
      </c>
    </row>
    <row r="624" spans="1:7" x14ac:dyDescent="0.2">
      <c r="A624" t="s">
        <v>8219</v>
      </c>
      <c r="B624">
        <v>14</v>
      </c>
      <c r="F624" t="s">
        <v>8221</v>
      </c>
      <c r="G624">
        <v>4</v>
      </c>
    </row>
    <row r="625" spans="1:7" x14ac:dyDescent="0.2">
      <c r="A625" t="s">
        <v>8219</v>
      </c>
      <c r="B625">
        <v>78</v>
      </c>
      <c r="F625" t="s">
        <v>8221</v>
      </c>
      <c r="G625">
        <v>24</v>
      </c>
    </row>
    <row r="626" spans="1:7" x14ac:dyDescent="0.2">
      <c r="A626" t="s">
        <v>8219</v>
      </c>
      <c r="B626">
        <v>112</v>
      </c>
      <c r="F626" t="s">
        <v>8221</v>
      </c>
      <c r="G626">
        <v>2</v>
      </c>
    </row>
    <row r="627" spans="1:7" x14ac:dyDescent="0.2">
      <c r="A627" t="s">
        <v>8219</v>
      </c>
      <c r="B627">
        <v>34</v>
      </c>
      <c r="F627" t="s">
        <v>8221</v>
      </c>
      <c r="G627">
        <v>2</v>
      </c>
    </row>
    <row r="628" spans="1:7" x14ac:dyDescent="0.2">
      <c r="A628" t="s">
        <v>8219</v>
      </c>
      <c r="B628">
        <v>19</v>
      </c>
      <c r="F628" t="s">
        <v>8221</v>
      </c>
      <c r="G628">
        <v>20</v>
      </c>
    </row>
    <row r="629" spans="1:7" x14ac:dyDescent="0.2">
      <c r="A629" t="s">
        <v>8219</v>
      </c>
      <c r="B629">
        <v>13</v>
      </c>
      <c r="F629" t="s">
        <v>8221</v>
      </c>
      <c r="G629">
        <v>7</v>
      </c>
    </row>
    <row r="630" spans="1:7" x14ac:dyDescent="0.2">
      <c r="A630" t="s">
        <v>8219</v>
      </c>
      <c r="B630">
        <v>104</v>
      </c>
      <c r="F630" t="s">
        <v>8221</v>
      </c>
      <c r="G630">
        <v>16</v>
      </c>
    </row>
    <row r="631" spans="1:7" x14ac:dyDescent="0.2">
      <c r="A631" t="s">
        <v>8219</v>
      </c>
      <c r="B631">
        <v>52</v>
      </c>
      <c r="F631" t="s">
        <v>8221</v>
      </c>
      <c r="G631">
        <v>4</v>
      </c>
    </row>
    <row r="632" spans="1:7" x14ac:dyDescent="0.2">
      <c r="A632" t="s">
        <v>8219</v>
      </c>
      <c r="B632">
        <v>17</v>
      </c>
      <c r="F632" t="s">
        <v>8221</v>
      </c>
      <c r="G632">
        <v>4</v>
      </c>
    </row>
    <row r="633" spans="1:7" x14ac:dyDescent="0.2">
      <c r="A633" t="s">
        <v>8219</v>
      </c>
      <c r="B633">
        <v>82</v>
      </c>
      <c r="F633" t="s">
        <v>8221</v>
      </c>
      <c r="G633">
        <v>4</v>
      </c>
    </row>
    <row r="634" spans="1:7" x14ac:dyDescent="0.2">
      <c r="A634" t="s">
        <v>8219</v>
      </c>
      <c r="B634">
        <v>73</v>
      </c>
      <c r="F634" t="s">
        <v>8221</v>
      </c>
      <c r="G634">
        <v>3</v>
      </c>
    </row>
    <row r="635" spans="1:7" x14ac:dyDescent="0.2">
      <c r="A635" t="s">
        <v>8219</v>
      </c>
      <c r="B635">
        <v>158</v>
      </c>
      <c r="F635" t="s">
        <v>8221</v>
      </c>
      <c r="G635">
        <v>36</v>
      </c>
    </row>
    <row r="636" spans="1:7" x14ac:dyDescent="0.2">
      <c r="A636" t="s">
        <v>8219</v>
      </c>
      <c r="B636">
        <v>65</v>
      </c>
      <c r="F636" t="s">
        <v>8221</v>
      </c>
      <c r="G636">
        <v>1</v>
      </c>
    </row>
    <row r="637" spans="1:7" x14ac:dyDescent="0.2">
      <c r="A637" t="s">
        <v>8219</v>
      </c>
      <c r="B637">
        <v>184</v>
      </c>
      <c r="F637" t="s">
        <v>8221</v>
      </c>
      <c r="G637">
        <v>7</v>
      </c>
    </row>
    <row r="638" spans="1:7" x14ac:dyDescent="0.2">
      <c r="A638" t="s">
        <v>8219</v>
      </c>
      <c r="B638">
        <v>34</v>
      </c>
      <c r="F638" t="s">
        <v>8221</v>
      </c>
      <c r="G638">
        <v>27</v>
      </c>
    </row>
    <row r="639" spans="1:7" x14ac:dyDescent="0.2">
      <c r="A639" t="s">
        <v>8219</v>
      </c>
      <c r="B639">
        <v>240</v>
      </c>
      <c r="F639" t="s">
        <v>8221</v>
      </c>
      <c r="G639">
        <v>1</v>
      </c>
    </row>
    <row r="640" spans="1:7" x14ac:dyDescent="0.2">
      <c r="A640" t="s">
        <v>8219</v>
      </c>
      <c r="B640">
        <v>113</v>
      </c>
      <c r="F640" t="s">
        <v>8221</v>
      </c>
      <c r="G640">
        <v>0</v>
      </c>
    </row>
    <row r="641" spans="1:7" x14ac:dyDescent="0.2">
      <c r="A641" t="s">
        <v>8219</v>
      </c>
      <c r="B641">
        <v>66</v>
      </c>
      <c r="F641" t="s">
        <v>8221</v>
      </c>
      <c r="G641">
        <v>1</v>
      </c>
    </row>
    <row r="642" spans="1:7" x14ac:dyDescent="0.2">
      <c r="A642" t="s">
        <v>8219</v>
      </c>
      <c r="B642">
        <v>340</v>
      </c>
      <c r="F642" t="s">
        <v>8221</v>
      </c>
      <c r="G642">
        <v>3</v>
      </c>
    </row>
    <row r="643" spans="1:7" x14ac:dyDescent="0.2">
      <c r="A643" t="s">
        <v>8219</v>
      </c>
      <c r="B643">
        <v>150</v>
      </c>
      <c r="F643" t="s">
        <v>8221</v>
      </c>
      <c r="G643">
        <v>3</v>
      </c>
    </row>
    <row r="644" spans="1:7" x14ac:dyDescent="0.2">
      <c r="A644" t="s">
        <v>8219</v>
      </c>
      <c r="B644">
        <v>25</v>
      </c>
      <c r="F644" t="s">
        <v>8221</v>
      </c>
      <c r="G644">
        <v>3</v>
      </c>
    </row>
    <row r="645" spans="1:7" x14ac:dyDescent="0.2">
      <c r="A645" t="s">
        <v>8219</v>
      </c>
      <c r="B645">
        <v>234</v>
      </c>
      <c r="F645" t="s">
        <v>8221</v>
      </c>
      <c r="G645">
        <v>0</v>
      </c>
    </row>
    <row r="646" spans="1:7" x14ac:dyDescent="0.2">
      <c r="A646" t="s">
        <v>8219</v>
      </c>
      <c r="B646">
        <v>2602</v>
      </c>
      <c r="F646" t="s">
        <v>8221</v>
      </c>
      <c r="G646">
        <v>6</v>
      </c>
    </row>
    <row r="647" spans="1:7" x14ac:dyDescent="0.2">
      <c r="A647" t="s">
        <v>8219</v>
      </c>
      <c r="B647">
        <v>248</v>
      </c>
      <c r="F647" t="s">
        <v>8221</v>
      </c>
      <c r="G647">
        <v>17</v>
      </c>
    </row>
    <row r="648" spans="1:7" x14ac:dyDescent="0.2">
      <c r="A648" t="s">
        <v>8219</v>
      </c>
      <c r="B648">
        <v>600</v>
      </c>
      <c r="F648" t="s">
        <v>8221</v>
      </c>
      <c r="G648">
        <v>40</v>
      </c>
    </row>
    <row r="649" spans="1:7" x14ac:dyDescent="0.2">
      <c r="A649" t="s">
        <v>8219</v>
      </c>
      <c r="B649">
        <v>293</v>
      </c>
      <c r="F649" t="s">
        <v>8221</v>
      </c>
      <c r="G649">
        <v>4</v>
      </c>
    </row>
    <row r="650" spans="1:7" x14ac:dyDescent="0.2">
      <c r="A650" t="s">
        <v>8219</v>
      </c>
      <c r="B650">
        <v>321</v>
      </c>
      <c r="F650" t="s">
        <v>8221</v>
      </c>
      <c r="G650">
        <v>2</v>
      </c>
    </row>
    <row r="651" spans="1:7" x14ac:dyDescent="0.2">
      <c r="A651" t="s">
        <v>8219</v>
      </c>
      <c r="B651">
        <v>81</v>
      </c>
      <c r="F651" t="s">
        <v>8221</v>
      </c>
      <c r="G651">
        <v>10</v>
      </c>
    </row>
    <row r="652" spans="1:7" x14ac:dyDescent="0.2">
      <c r="A652" t="s">
        <v>8219</v>
      </c>
      <c r="B652">
        <v>343</v>
      </c>
      <c r="F652" t="s">
        <v>8221</v>
      </c>
      <c r="G652">
        <v>11</v>
      </c>
    </row>
    <row r="653" spans="1:7" x14ac:dyDescent="0.2">
      <c r="A653" t="s">
        <v>8219</v>
      </c>
      <c r="B653">
        <v>336</v>
      </c>
      <c r="F653" t="s">
        <v>8221</v>
      </c>
      <c r="G653">
        <v>6</v>
      </c>
    </row>
    <row r="654" spans="1:7" x14ac:dyDescent="0.2">
      <c r="A654" t="s">
        <v>8219</v>
      </c>
      <c r="B654">
        <v>47</v>
      </c>
      <c r="F654" t="s">
        <v>8221</v>
      </c>
      <c r="G654">
        <v>2</v>
      </c>
    </row>
    <row r="655" spans="1:7" x14ac:dyDescent="0.2">
      <c r="A655" t="s">
        <v>8219</v>
      </c>
      <c r="B655">
        <v>76</v>
      </c>
      <c r="F655" t="s">
        <v>8221</v>
      </c>
      <c r="G655">
        <v>6</v>
      </c>
    </row>
    <row r="656" spans="1:7" x14ac:dyDescent="0.2">
      <c r="A656" t="s">
        <v>8219</v>
      </c>
      <c r="B656">
        <v>441</v>
      </c>
      <c r="F656" t="s">
        <v>8221</v>
      </c>
      <c r="G656">
        <v>8</v>
      </c>
    </row>
    <row r="657" spans="1:7" x14ac:dyDescent="0.2">
      <c r="A657" t="s">
        <v>8219</v>
      </c>
      <c r="B657">
        <v>916</v>
      </c>
      <c r="F657" t="s">
        <v>8221</v>
      </c>
      <c r="G657">
        <v>37</v>
      </c>
    </row>
    <row r="658" spans="1:7" x14ac:dyDescent="0.2">
      <c r="A658" t="s">
        <v>8219</v>
      </c>
      <c r="B658">
        <v>369</v>
      </c>
      <c r="F658" t="s">
        <v>8221</v>
      </c>
      <c r="G658">
        <v>11</v>
      </c>
    </row>
    <row r="659" spans="1:7" x14ac:dyDescent="0.2">
      <c r="A659" t="s">
        <v>8219</v>
      </c>
      <c r="B659">
        <v>20242</v>
      </c>
      <c r="F659" t="s">
        <v>8221</v>
      </c>
      <c r="G659">
        <v>0</v>
      </c>
    </row>
    <row r="660" spans="1:7" x14ac:dyDescent="0.2">
      <c r="A660" t="s">
        <v>8219</v>
      </c>
      <c r="B660">
        <v>71</v>
      </c>
      <c r="F660" t="s">
        <v>8221</v>
      </c>
      <c r="G660">
        <v>10</v>
      </c>
    </row>
    <row r="661" spans="1:7" x14ac:dyDescent="0.2">
      <c r="A661" t="s">
        <v>8219</v>
      </c>
      <c r="B661">
        <v>635</v>
      </c>
      <c r="F661" t="s">
        <v>8221</v>
      </c>
      <c r="G661">
        <v>6</v>
      </c>
    </row>
    <row r="662" spans="1:7" x14ac:dyDescent="0.2">
      <c r="A662" t="s">
        <v>8219</v>
      </c>
      <c r="B662">
        <v>885</v>
      </c>
      <c r="F662" t="s">
        <v>8221</v>
      </c>
      <c r="G662">
        <v>8</v>
      </c>
    </row>
    <row r="663" spans="1:7" x14ac:dyDescent="0.2">
      <c r="A663" t="s">
        <v>8219</v>
      </c>
      <c r="B663">
        <v>329</v>
      </c>
      <c r="F663" t="s">
        <v>8221</v>
      </c>
      <c r="G663">
        <v>6</v>
      </c>
    </row>
    <row r="664" spans="1:7" x14ac:dyDescent="0.2">
      <c r="A664" t="s">
        <v>8219</v>
      </c>
      <c r="B664">
        <v>71</v>
      </c>
      <c r="F664" t="s">
        <v>8221</v>
      </c>
      <c r="G664">
        <v>7</v>
      </c>
    </row>
    <row r="665" spans="1:7" x14ac:dyDescent="0.2">
      <c r="A665" t="s">
        <v>8219</v>
      </c>
      <c r="B665">
        <v>269</v>
      </c>
      <c r="F665" t="s">
        <v>8221</v>
      </c>
      <c r="G665">
        <v>7</v>
      </c>
    </row>
    <row r="666" spans="1:7" x14ac:dyDescent="0.2">
      <c r="A666" t="s">
        <v>8219</v>
      </c>
      <c r="B666">
        <v>345</v>
      </c>
      <c r="F666" t="s">
        <v>8221</v>
      </c>
      <c r="G666">
        <v>5</v>
      </c>
    </row>
    <row r="667" spans="1:7" x14ac:dyDescent="0.2">
      <c r="A667" t="s">
        <v>8219</v>
      </c>
      <c r="B667">
        <v>43</v>
      </c>
      <c r="F667" t="s">
        <v>8221</v>
      </c>
      <c r="G667">
        <v>46</v>
      </c>
    </row>
    <row r="668" spans="1:7" x14ac:dyDescent="0.2">
      <c r="A668" t="s">
        <v>8219</v>
      </c>
      <c r="B668">
        <v>33</v>
      </c>
      <c r="F668" t="s">
        <v>8221</v>
      </c>
      <c r="G668">
        <v>10</v>
      </c>
    </row>
    <row r="669" spans="1:7" x14ac:dyDescent="0.2">
      <c r="A669" t="s">
        <v>8219</v>
      </c>
      <c r="B669">
        <v>211</v>
      </c>
      <c r="F669" t="s">
        <v>8221</v>
      </c>
      <c r="G669">
        <v>2</v>
      </c>
    </row>
    <row r="670" spans="1:7" x14ac:dyDescent="0.2">
      <c r="A670" t="s">
        <v>8219</v>
      </c>
      <c r="B670">
        <v>196</v>
      </c>
      <c r="F670" t="s">
        <v>8221</v>
      </c>
      <c r="G670">
        <v>1</v>
      </c>
    </row>
    <row r="671" spans="1:7" x14ac:dyDescent="0.2">
      <c r="A671" t="s">
        <v>8219</v>
      </c>
      <c r="B671">
        <v>405</v>
      </c>
      <c r="F671" t="s">
        <v>8221</v>
      </c>
      <c r="G671">
        <v>1</v>
      </c>
    </row>
    <row r="672" spans="1:7" x14ac:dyDescent="0.2">
      <c r="A672" t="s">
        <v>8219</v>
      </c>
      <c r="B672">
        <v>206</v>
      </c>
      <c r="F672" t="s">
        <v>8221</v>
      </c>
      <c r="G672">
        <v>4</v>
      </c>
    </row>
    <row r="673" spans="1:7" x14ac:dyDescent="0.2">
      <c r="A673" t="s">
        <v>8219</v>
      </c>
      <c r="B673">
        <v>335</v>
      </c>
      <c r="F673" t="s">
        <v>8221</v>
      </c>
      <c r="G673">
        <v>3</v>
      </c>
    </row>
    <row r="674" spans="1:7" x14ac:dyDescent="0.2">
      <c r="A674" t="s">
        <v>8219</v>
      </c>
      <c r="B674">
        <v>215</v>
      </c>
      <c r="F674" t="s">
        <v>8221</v>
      </c>
      <c r="G674">
        <v>38</v>
      </c>
    </row>
    <row r="675" spans="1:7" x14ac:dyDescent="0.2">
      <c r="A675" t="s">
        <v>8219</v>
      </c>
      <c r="B675">
        <v>176</v>
      </c>
      <c r="F675" t="s">
        <v>8221</v>
      </c>
      <c r="G675">
        <v>4</v>
      </c>
    </row>
    <row r="676" spans="1:7" x14ac:dyDescent="0.2">
      <c r="A676" t="s">
        <v>8219</v>
      </c>
      <c r="B676">
        <v>555</v>
      </c>
      <c r="F676" t="s">
        <v>8221</v>
      </c>
      <c r="G676">
        <v>0</v>
      </c>
    </row>
    <row r="677" spans="1:7" x14ac:dyDescent="0.2">
      <c r="A677" t="s">
        <v>8219</v>
      </c>
      <c r="B677">
        <v>116</v>
      </c>
      <c r="F677" t="s">
        <v>8221</v>
      </c>
      <c r="G677">
        <v>2</v>
      </c>
    </row>
    <row r="678" spans="1:7" x14ac:dyDescent="0.2">
      <c r="A678" t="s">
        <v>8219</v>
      </c>
      <c r="B678">
        <v>615</v>
      </c>
      <c r="F678" t="s">
        <v>8221</v>
      </c>
      <c r="G678">
        <v>0</v>
      </c>
    </row>
    <row r="679" spans="1:7" x14ac:dyDescent="0.2">
      <c r="A679" t="s">
        <v>8219</v>
      </c>
      <c r="B679">
        <v>236</v>
      </c>
      <c r="F679" t="s">
        <v>8221</v>
      </c>
      <c r="G679">
        <v>1</v>
      </c>
    </row>
    <row r="680" spans="1:7" x14ac:dyDescent="0.2">
      <c r="A680" t="s">
        <v>8219</v>
      </c>
      <c r="B680">
        <v>145</v>
      </c>
      <c r="F680" t="s">
        <v>8221</v>
      </c>
      <c r="G680">
        <v>7</v>
      </c>
    </row>
    <row r="681" spans="1:7" x14ac:dyDescent="0.2">
      <c r="A681" t="s">
        <v>8219</v>
      </c>
      <c r="B681">
        <v>167</v>
      </c>
      <c r="F681" t="s">
        <v>8221</v>
      </c>
      <c r="G681">
        <v>2</v>
      </c>
    </row>
    <row r="682" spans="1:7" x14ac:dyDescent="0.2">
      <c r="A682" t="s">
        <v>8219</v>
      </c>
      <c r="B682">
        <v>235</v>
      </c>
      <c r="F682" t="s">
        <v>8221</v>
      </c>
      <c r="G682">
        <v>4</v>
      </c>
    </row>
    <row r="683" spans="1:7" x14ac:dyDescent="0.2">
      <c r="A683" t="s">
        <v>8219</v>
      </c>
      <c r="B683">
        <v>452</v>
      </c>
      <c r="F683" t="s">
        <v>8221</v>
      </c>
      <c r="G683">
        <v>4</v>
      </c>
    </row>
    <row r="684" spans="1:7" x14ac:dyDescent="0.2">
      <c r="A684" t="s">
        <v>8219</v>
      </c>
      <c r="B684">
        <v>241</v>
      </c>
      <c r="F684" t="s">
        <v>8221</v>
      </c>
      <c r="G684">
        <v>3</v>
      </c>
    </row>
    <row r="685" spans="1:7" x14ac:dyDescent="0.2">
      <c r="A685" t="s">
        <v>8219</v>
      </c>
      <c r="B685">
        <v>28</v>
      </c>
      <c r="F685" t="s">
        <v>8221</v>
      </c>
      <c r="G685">
        <v>2</v>
      </c>
    </row>
    <row r="686" spans="1:7" x14ac:dyDescent="0.2">
      <c r="A686" t="s">
        <v>8219</v>
      </c>
      <c r="B686">
        <v>140</v>
      </c>
      <c r="F686" t="s">
        <v>8221</v>
      </c>
      <c r="G686">
        <v>197</v>
      </c>
    </row>
    <row r="687" spans="1:7" x14ac:dyDescent="0.2">
      <c r="A687" t="s">
        <v>8219</v>
      </c>
      <c r="B687">
        <v>280</v>
      </c>
      <c r="F687" t="s">
        <v>8221</v>
      </c>
      <c r="G687">
        <v>0</v>
      </c>
    </row>
    <row r="688" spans="1:7" x14ac:dyDescent="0.2">
      <c r="A688" t="s">
        <v>8219</v>
      </c>
      <c r="B688">
        <v>70</v>
      </c>
      <c r="F688" t="s">
        <v>8221</v>
      </c>
      <c r="G688">
        <v>1</v>
      </c>
    </row>
    <row r="689" spans="1:2" x14ac:dyDescent="0.2">
      <c r="A689" t="s">
        <v>8219</v>
      </c>
      <c r="B689">
        <v>160</v>
      </c>
    </row>
    <row r="690" spans="1:2" x14ac:dyDescent="0.2">
      <c r="A690" t="s">
        <v>8219</v>
      </c>
      <c r="B690">
        <v>141</v>
      </c>
    </row>
    <row r="691" spans="1:2" x14ac:dyDescent="0.2">
      <c r="A691" t="s">
        <v>8219</v>
      </c>
      <c r="B691">
        <v>874</v>
      </c>
    </row>
    <row r="692" spans="1:2" x14ac:dyDescent="0.2">
      <c r="A692" t="s">
        <v>8219</v>
      </c>
      <c r="B692">
        <v>73</v>
      </c>
    </row>
    <row r="693" spans="1:2" x14ac:dyDescent="0.2">
      <c r="A693" t="s">
        <v>8219</v>
      </c>
      <c r="B693">
        <v>294</v>
      </c>
    </row>
    <row r="694" spans="1:2" x14ac:dyDescent="0.2">
      <c r="A694" t="s">
        <v>8219</v>
      </c>
      <c r="B694">
        <v>740</v>
      </c>
    </row>
    <row r="695" spans="1:2" x14ac:dyDescent="0.2">
      <c r="A695" t="s">
        <v>8219</v>
      </c>
      <c r="B695">
        <v>369</v>
      </c>
    </row>
    <row r="696" spans="1:2" x14ac:dyDescent="0.2">
      <c r="A696" t="s">
        <v>8219</v>
      </c>
      <c r="B696">
        <v>110</v>
      </c>
    </row>
    <row r="697" spans="1:2" x14ac:dyDescent="0.2">
      <c r="A697" t="s">
        <v>8219</v>
      </c>
      <c r="B697">
        <v>455</v>
      </c>
    </row>
    <row r="698" spans="1:2" x14ac:dyDescent="0.2">
      <c r="A698" t="s">
        <v>8219</v>
      </c>
      <c r="B698">
        <v>224</v>
      </c>
    </row>
    <row r="699" spans="1:2" x14ac:dyDescent="0.2">
      <c r="A699" t="s">
        <v>8219</v>
      </c>
      <c r="B699">
        <v>46</v>
      </c>
    </row>
    <row r="700" spans="1:2" x14ac:dyDescent="0.2">
      <c r="A700" t="s">
        <v>8219</v>
      </c>
      <c r="B700">
        <v>284</v>
      </c>
    </row>
    <row r="701" spans="1:2" x14ac:dyDescent="0.2">
      <c r="A701" t="s">
        <v>8219</v>
      </c>
      <c r="B701">
        <v>98</v>
      </c>
    </row>
    <row r="702" spans="1:2" x14ac:dyDescent="0.2">
      <c r="A702" t="s">
        <v>8219</v>
      </c>
      <c r="B702">
        <v>56</v>
      </c>
    </row>
    <row r="703" spans="1:2" x14ac:dyDescent="0.2">
      <c r="A703" t="s">
        <v>8219</v>
      </c>
      <c r="B703">
        <v>32</v>
      </c>
    </row>
    <row r="704" spans="1:2" x14ac:dyDescent="0.2">
      <c r="A704" t="s">
        <v>8219</v>
      </c>
      <c r="B704">
        <v>30</v>
      </c>
    </row>
    <row r="705" spans="1:2" x14ac:dyDescent="0.2">
      <c r="A705" t="s">
        <v>8219</v>
      </c>
      <c r="B705">
        <v>70</v>
      </c>
    </row>
    <row r="706" spans="1:2" x14ac:dyDescent="0.2">
      <c r="A706" t="s">
        <v>8219</v>
      </c>
      <c r="B706">
        <v>44</v>
      </c>
    </row>
    <row r="707" spans="1:2" x14ac:dyDescent="0.2">
      <c r="A707" t="s">
        <v>8219</v>
      </c>
      <c r="B707">
        <v>92</v>
      </c>
    </row>
    <row r="708" spans="1:2" x14ac:dyDescent="0.2">
      <c r="A708" t="s">
        <v>8219</v>
      </c>
      <c r="B708">
        <v>205</v>
      </c>
    </row>
    <row r="709" spans="1:2" x14ac:dyDescent="0.2">
      <c r="A709" t="s">
        <v>8219</v>
      </c>
      <c r="B709">
        <v>23</v>
      </c>
    </row>
    <row r="710" spans="1:2" x14ac:dyDescent="0.2">
      <c r="A710" t="s">
        <v>8219</v>
      </c>
      <c r="B710">
        <v>4</v>
      </c>
    </row>
    <row r="711" spans="1:2" x14ac:dyDescent="0.2">
      <c r="A711" t="s">
        <v>8219</v>
      </c>
      <c r="B711">
        <v>112</v>
      </c>
    </row>
    <row r="712" spans="1:2" x14ac:dyDescent="0.2">
      <c r="A712" t="s">
        <v>8219</v>
      </c>
      <c r="B712">
        <v>27</v>
      </c>
    </row>
    <row r="713" spans="1:2" x14ac:dyDescent="0.2">
      <c r="A713" t="s">
        <v>8219</v>
      </c>
      <c r="B713">
        <v>11</v>
      </c>
    </row>
    <row r="714" spans="1:2" x14ac:dyDescent="0.2">
      <c r="A714" t="s">
        <v>8219</v>
      </c>
      <c r="B714">
        <v>26</v>
      </c>
    </row>
    <row r="715" spans="1:2" x14ac:dyDescent="0.2">
      <c r="A715" t="s">
        <v>8219</v>
      </c>
      <c r="B715">
        <v>77</v>
      </c>
    </row>
    <row r="716" spans="1:2" x14ac:dyDescent="0.2">
      <c r="A716" t="s">
        <v>8219</v>
      </c>
      <c r="B716">
        <v>136</v>
      </c>
    </row>
    <row r="717" spans="1:2" x14ac:dyDescent="0.2">
      <c r="A717" t="s">
        <v>8219</v>
      </c>
      <c r="B717">
        <v>157</v>
      </c>
    </row>
    <row r="718" spans="1:2" x14ac:dyDescent="0.2">
      <c r="A718" t="s">
        <v>8219</v>
      </c>
      <c r="B718">
        <v>158</v>
      </c>
    </row>
    <row r="719" spans="1:2" x14ac:dyDescent="0.2">
      <c r="A719" t="s">
        <v>8219</v>
      </c>
      <c r="B719">
        <v>27</v>
      </c>
    </row>
    <row r="720" spans="1:2" x14ac:dyDescent="0.2">
      <c r="A720" t="s">
        <v>8219</v>
      </c>
      <c r="B720">
        <v>23</v>
      </c>
    </row>
    <row r="721" spans="1:2" x14ac:dyDescent="0.2">
      <c r="A721" t="s">
        <v>8219</v>
      </c>
      <c r="B721">
        <v>17</v>
      </c>
    </row>
    <row r="722" spans="1:2" x14ac:dyDescent="0.2">
      <c r="A722" t="s">
        <v>8219</v>
      </c>
      <c r="B722">
        <v>37</v>
      </c>
    </row>
    <row r="723" spans="1:2" x14ac:dyDescent="0.2">
      <c r="A723" t="s">
        <v>8219</v>
      </c>
      <c r="B723">
        <v>65</v>
      </c>
    </row>
    <row r="724" spans="1:2" x14ac:dyDescent="0.2">
      <c r="A724" t="s">
        <v>8219</v>
      </c>
      <c r="B724">
        <v>18</v>
      </c>
    </row>
    <row r="725" spans="1:2" x14ac:dyDescent="0.2">
      <c r="A725" t="s">
        <v>8219</v>
      </c>
      <c r="B725">
        <v>25</v>
      </c>
    </row>
    <row r="726" spans="1:2" x14ac:dyDescent="0.2">
      <c r="A726" t="s">
        <v>8219</v>
      </c>
      <c r="B726">
        <v>104</v>
      </c>
    </row>
    <row r="727" spans="1:2" x14ac:dyDescent="0.2">
      <c r="A727" t="s">
        <v>8219</v>
      </c>
      <c r="B727">
        <v>108</v>
      </c>
    </row>
    <row r="728" spans="1:2" x14ac:dyDescent="0.2">
      <c r="A728" t="s">
        <v>8219</v>
      </c>
      <c r="B728">
        <v>38</v>
      </c>
    </row>
    <row r="729" spans="1:2" x14ac:dyDescent="0.2">
      <c r="A729" t="s">
        <v>8219</v>
      </c>
      <c r="B729">
        <v>88</v>
      </c>
    </row>
    <row r="730" spans="1:2" x14ac:dyDescent="0.2">
      <c r="A730" t="s">
        <v>8219</v>
      </c>
      <c r="B730">
        <v>82</v>
      </c>
    </row>
    <row r="731" spans="1:2" x14ac:dyDescent="0.2">
      <c r="A731" t="s">
        <v>8219</v>
      </c>
      <c r="B731">
        <v>126</v>
      </c>
    </row>
    <row r="732" spans="1:2" x14ac:dyDescent="0.2">
      <c r="A732" t="s">
        <v>8219</v>
      </c>
      <c r="B732">
        <v>133</v>
      </c>
    </row>
    <row r="733" spans="1:2" x14ac:dyDescent="0.2">
      <c r="A733" t="s">
        <v>8219</v>
      </c>
      <c r="B733">
        <v>47</v>
      </c>
    </row>
    <row r="734" spans="1:2" x14ac:dyDescent="0.2">
      <c r="A734" t="s">
        <v>8219</v>
      </c>
      <c r="B734">
        <v>58</v>
      </c>
    </row>
    <row r="735" spans="1:2" x14ac:dyDescent="0.2">
      <c r="A735" t="s">
        <v>8219</v>
      </c>
      <c r="B735">
        <v>32</v>
      </c>
    </row>
    <row r="736" spans="1:2" x14ac:dyDescent="0.2">
      <c r="A736" t="s">
        <v>8219</v>
      </c>
      <c r="B736">
        <v>37</v>
      </c>
    </row>
    <row r="737" spans="1:2" x14ac:dyDescent="0.2">
      <c r="A737" t="s">
        <v>8219</v>
      </c>
      <c r="B737">
        <v>87</v>
      </c>
    </row>
    <row r="738" spans="1:2" x14ac:dyDescent="0.2">
      <c r="A738" t="s">
        <v>8219</v>
      </c>
      <c r="B738">
        <v>15</v>
      </c>
    </row>
    <row r="739" spans="1:2" x14ac:dyDescent="0.2">
      <c r="A739" t="s">
        <v>8219</v>
      </c>
      <c r="B739">
        <v>27</v>
      </c>
    </row>
    <row r="740" spans="1:2" x14ac:dyDescent="0.2">
      <c r="A740" t="s">
        <v>8219</v>
      </c>
      <c r="B740">
        <v>19</v>
      </c>
    </row>
    <row r="741" spans="1:2" x14ac:dyDescent="0.2">
      <c r="A741" t="s">
        <v>8219</v>
      </c>
      <c r="B741">
        <v>17</v>
      </c>
    </row>
    <row r="742" spans="1:2" x14ac:dyDescent="0.2">
      <c r="A742" t="s">
        <v>8219</v>
      </c>
      <c r="B742">
        <v>26</v>
      </c>
    </row>
    <row r="743" spans="1:2" x14ac:dyDescent="0.2">
      <c r="A743" t="s">
        <v>8219</v>
      </c>
      <c r="B743">
        <v>28</v>
      </c>
    </row>
    <row r="744" spans="1:2" x14ac:dyDescent="0.2">
      <c r="A744" t="s">
        <v>8219</v>
      </c>
      <c r="B744">
        <v>37</v>
      </c>
    </row>
    <row r="745" spans="1:2" x14ac:dyDescent="0.2">
      <c r="A745" t="s">
        <v>8219</v>
      </c>
      <c r="B745">
        <v>128</v>
      </c>
    </row>
    <row r="746" spans="1:2" x14ac:dyDescent="0.2">
      <c r="A746" t="s">
        <v>8219</v>
      </c>
      <c r="B746">
        <v>10</v>
      </c>
    </row>
    <row r="747" spans="1:2" x14ac:dyDescent="0.2">
      <c r="A747" t="s">
        <v>8219</v>
      </c>
      <c r="B747">
        <v>83</v>
      </c>
    </row>
    <row r="748" spans="1:2" x14ac:dyDescent="0.2">
      <c r="A748" t="s">
        <v>8219</v>
      </c>
      <c r="B748">
        <v>46</v>
      </c>
    </row>
    <row r="749" spans="1:2" x14ac:dyDescent="0.2">
      <c r="A749" t="s">
        <v>8219</v>
      </c>
      <c r="B749">
        <v>90</v>
      </c>
    </row>
    <row r="750" spans="1:2" x14ac:dyDescent="0.2">
      <c r="A750" t="s">
        <v>8219</v>
      </c>
      <c r="B750">
        <v>81</v>
      </c>
    </row>
    <row r="751" spans="1:2" x14ac:dyDescent="0.2">
      <c r="A751" t="s">
        <v>8219</v>
      </c>
      <c r="B751">
        <v>32</v>
      </c>
    </row>
    <row r="752" spans="1:2" x14ac:dyDescent="0.2">
      <c r="A752" t="s">
        <v>8219</v>
      </c>
      <c r="B752">
        <v>20</v>
      </c>
    </row>
    <row r="753" spans="1:2" x14ac:dyDescent="0.2">
      <c r="A753" t="s">
        <v>8219</v>
      </c>
      <c r="B753">
        <v>70</v>
      </c>
    </row>
    <row r="754" spans="1:2" x14ac:dyDescent="0.2">
      <c r="A754" t="s">
        <v>8219</v>
      </c>
      <c r="B754">
        <v>168</v>
      </c>
    </row>
    <row r="755" spans="1:2" x14ac:dyDescent="0.2">
      <c r="A755" t="s">
        <v>8219</v>
      </c>
      <c r="B755">
        <v>34</v>
      </c>
    </row>
    <row r="756" spans="1:2" x14ac:dyDescent="0.2">
      <c r="A756" t="s">
        <v>8219</v>
      </c>
      <c r="B756">
        <v>48</v>
      </c>
    </row>
    <row r="757" spans="1:2" x14ac:dyDescent="0.2">
      <c r="A757" t="s">
        <v>8219</v>
      </c>
      <c r="B757">
        <v>48</v>
      </c>
    </row>
    <row r="758" spans="1:2" x14ac:dyDescent="0.2">
      <c r="A758" t="s">
        <v>8219</v>
      </c>
      <c r="B758">
        <v>221</v>
      </c>
    </row>
    <row r="759" spans="1:2" x14ac:dyDescent="0.2">
      <c r="A759" t="s">
        <v>8219</v>
      </c>
      <c r="B759">
        <v>107</v>
      </c>
    </row>
    <row r="760" spans="1:2" x14ac:dyDescent="0.2">
      <c r="A760" t="s">
        <v>8219</v>
      </c>
      <c r="B760">
        <v>45</v>
      </c>
    </row>
    <row r="761" spans="1:2" x14ac:dyDescent="0.2">
      <c r="A761" t="s">
        <v>8219</v>
      </c>
      <c r="B761">
        <v>36</v>
      </c>
    </row>
    <row r="762" spans="1:2" x14ac:dyDescent="0.2">
      <c r="A762" t="s">
        <v>8219</v>
      </c>
      <c r="B762">
        <v>101</v>
      </c>
    </row>
    <row r="763" spans="1:2" x14ac:dyDescent="0.2">
      <c r="A763" t="s">
        <v>8219</v>
      </c>
      <c r="B763">
        <v>62</v>
      </c>
    </row>
    <row r="764" spans="1:2" x14ac:dyDescent="0.2">
      <c r="A764" t="s">
        <v>8219</v>
      </c>
      <c r="B764">
        <v>32</v>
      </c>
    </row>
    <row r="765" spans="1:2" x14ac:dyDescent="0.2">
      <c r="A765" t="s">
        <v>8219</v>
      </c>
      <c r="B765">
        <v>89</v>
      </c>
    </row>
    <row r="766" spans="1:2" x14ac:dyDescent="0.2">
      <c r="A766" t="s">
        <v>8219</v>
      </c>
      <c r="B766">
        <v>93</v>
      </c>
    </row>
    <row r="767" spans="1:2" x14ac:dyDescent="0.2">
      <c r="A767" t="s">
        <v>8219</v>
      </c>
      <c r="B767">
        <v>98</v>
      </c>
    </row>
    <row r="768" spans="1:2" x14ac:dyDescent="0.2">
      <c r="A768" t="s">
        <v>8219</v>
      </c>
      <c r="B768">
        <v>82</v>
      </c>
    </row>
    <row r="769" spans="1:2" x14ac:dyDescent="0.2">
      <c r="A769" t="s">
        <v>8219</v>
      </c>
      <c r="B769">
        <v>116</v>
      </c>
    </row>
    <row r="770" spans="1:2" x14ac:dyDescent="0.2">
      <c r="A770" t="s">
        <v>8219</v>
      </c>
      <c r="B770">
        <v>52</v>
      </c>
    </row>
    <row r="771" spans="1:2" x14ac:dyDescent="0.2">
      <c r="A771" t="s">
        <v>8219</v>
      </c>
      <c r="B771">
        <v>23</v>
      </c>
    </row>
    <row r="772" spans="1:2" x14ac:dyDescent="0.2">
      <c r="A772" t="s">
        <v>8219</v>
      </c>
      <c r="B772">
        <v>77</v>
      </c>
    </row>
    <row r="773" spans="1:2" x14ac:dyDescent="0.2">
      <c r="A773" t="s">
        <v>8219</v>
      </c>
      <c r="B773">
        <v>49</v>
      </c>
    </row>
    <row r="774" spans="1:2" x14ac:dyDescent="0.2">
      <c r="A774" t="s">
        <v>8219</v>
      </c>
      <c r="B774">
        <v>59</v>
      </c>
    </row>
    <row r="775" spans="1:2" x14ac:dyDescent="0.2">
      <c r="A775" t="s">
        <v>8219</v>
      </c>
      <c r="B775">
        <v>113</v>
      </c>
    </row>
    <row r="776" spans="1:2" x14ac:dyDescent="0.2">
      <c r="A776" t="s">
        <v>8219</v>
      </c>
      <c r="B776">
        <v>34</v>
      </c>
    </row>
    <row r="777" spans="1:2" x14ac:dyDescent="0.2">
      <c r="A777" t="s">
        <v>8219</v>
      </c>
      <c r="B777">
        <v>42</v>
      </c>
    </row>
    <row r="778" spans="1:2" x14ac:dyDescent="0.2">
      <c r="A778" t="s">
        <v>8219</v>
      </c>
      <c r="B778">
        <v>42</v>
      </c>
    </row>
    <row r="779" spans="1:2" x14ac:dyDescent="0.2">
      <c r="A779" t="s">
        <v>8219</v>
      </c>
      <c r="B779">
        <v>49</v>
      </c>
    </row>
    <row r="780" spans="1:2" x14ac:dyDescent="0.2">
      <c r="A780" t="s">
        <v>8219</v>
      </c>
      <c r="B780">
        <v>56</v>
      </c>
    </row>
    <row r="781" spans="1:2" x14ac:dyDescent="0.2">
      <c r="A781" t="s">
        <v>8219</v>
      </c>
      <c r="B781">
        <v>25</v>
      </c>
    </row>
    <row r="782" spans="1:2" x14ac:dyDescent="0.2">
      <c r="A782" t="s">
        <v>8219</v>
      </c>
      <c r="B782">
        <v>52</v>
      </c>
    </row>
    <row r="783" spans="1:2" x14ac:dyDescent="0.2">
      <c r="A783" t="s">
        <v>8219</v>
      </c>
      <c r="B783">
        <v>34</v>
      </c>
    </row>
    <row r="784" spans="1:2" x14ac:dyDescent="0.2">
      <c r="A784" t="s">
        <v>8219</v>
      </c>
      <c r="B784">
        <v>67</v>
      </c>
    </row>
    <row r="785" spans="1:2" x14ac:dyDescent="0.2">
      <c r="A785" t="s">
        <v>8219</v>
      </c>
      <c r="B785">
        <v>70</v>
      </c>
    </row>
    <row r="786" spans="1:2" x14ac:dyDescent="0.2">
      <c r="A786" t="s">
        <v>8219</v>
      </c>
      <c r="B786">
        <v>89</v>
      </c>
    </row>
    <row r="787" spans="1:2" x14ac:dyDescent="0.2">
      <c r="A787" t="s">
        <v>8219</v>
      </c>
      <c r="B787">
        <v>107</v>
      </c>
    </row>
    <row r="788" spans="1:2" x14ac:dyDescent="0.2">
      <c r="A788" t="s">
        <v>8219</v>
      </c>
      <c r="B788">
        <v>159</v>
      </c>
    </row>
    <row r="789" spans="1:2" x14ac:dyDescent="0.2">
      <c r="A789" t="s">
        <v>8219</v>
      </c>
      <c r="B789">
        <v>181</v>
      </c>
    </row>
    <row r="790" spans="1:2" x14ac:dyDescent="0.2">
      <c r="A790" t="s">
        <v>8219</v>
      </c>
      <c r="B790">
        <v>131</v>
      </c>
    </row>
    <row r="791" spans="1:2" x14ac:dyDescent="0.2">
      <c r="A791" t="s">
        <v>8219</v>
      </c>
      <c r="B791">
        <v>125</v>
      </c>
    </row>
    <row r="792" spans="1:2" x14ac:dyDescent="0.2">
      <c r="A792" t="s">
        <v>8219</v>
      </c>
      <c r="B792">
        <v>61</v>
      </c>
    </row>
    <row r="793" spans="1:2" x14ac:dyDescent="0.2">
      <c r="A793" t="s">
        <v>8219</v>
      </c>
      <c r="B793">
        <v>90</v>
      </c>
    </row>
    <row r="794" spans="1:2" x14ac:dyDescent="0.2">
      <c r="A794" t="s">
        <v>8219</v>
      </c>
      <c r="B794">
        <v>35</v>
      </c>
    </row>
    <row r="795" spans="1:2" x14ac:dyDescent="0.2">
      <c r="A795" t="s">
        <v>8219</v>
      </c>
      <c r="B795">
        <v>90</v>
      </c>
    </row>
    <row r="796" spans="1:2" x14ac:dyDescent="0.2">
      <c r="A796" t="s">
        <v>8219</v>
      </c>
      <c r="B796">
        <v>4</v>
      </c>
    </row>
    <row r="797" spans="1:2" x14ac:dyDescent="0.2">
      <c r="A797" t="s">
        <v>8219</v>
      </c>
      <c r="B797">
        <v>120</v>
      </c>
    </row>
    <row r="798" spans="1:2" x14ac:dyDescent="0.2">
      <c r="A798" t="s">
        <v>8219</v>
      </c>
      <c r="B798">
        <v>14</v>
      </c>
    </row>
    <row r="799" spans="1:2" x14ac:dyDescent="0.2">
      <c r="A799" t="s">
        <v>8219</v>
      </c>
      <c r="B799">
        <v>27</v>
      </c>
    </row>
    <row r="800" spans="1:2" x14ac:dyDescent="0.2">
      <c r="A800" t="s">
        <v>8219</v>
      </c>
      <c r="B800">
        <v>49</v>
      </c>
    </row>
    <row r="801" spans="1:2" x14ac:dyDescent="0.2">
      <c r="A801" t="s">
        <v>8219</v>
      </c>
      <c r="B801">
        <v>102</v>
      </c>
    </row>
    <row r="802" spans="1:2" x14ac:dyDescent="0.2">
      <c r="A802" t="s">
        <v>8219</v>
      </c>
      <c r="B802">
        <v>3</v>
      </c>
    </row>
    <row r="803" spans="1:2" x14ac:dyDescent="0.2">
      <c r="A803" t="s">
        <v>8219</v>
      </c>
      <c r="B803">
        <v>25</v>
      </c>
    </row>
    <row r="804" spans="1:2" x14ac:dyDescent="0.2">
      <c r="A804" t="s">
        <v>8219</v>
      </c>
      <c r="B804">
        <v>118</v>
      </c>
    </row>
    <row r="805" spans="1:2" x14ac:dyDescent="0.2">
      <c r="A805" t="s">
        <v>8219</v>
      </c>
      <c r="B805">
        <v>57</v>
      </c>
    </row>
    <row r="806" spans="1:2" x14ac:dyDescent="0.2">
      <c r="A806" t="s">
        <v>8219</v>
      </c>
      <c r="B806">
        <v>11</v>
      </c>
    </row>
    <row r="807" spans="1:2" x14ac:dyDescent="0.2">
      <c r="A807" t="s">
        <v>8219</v>
      </c>
      <c r="B807">
        <v>33</v>
      </c>
    </row>
    <row r="808" spans="1:2" x14ac:dyDescent="0.2">
      <c r="A808" t="s">
        <v>8219</v>
      </c>
      <c r="B808">
        <v>40</v>
      </c>
    </row>
    <row r="809" spans="1:2" x14ac:dyDescent="0.2">
      <c r="A809" t="s">
        <v>8219</v>
      </c>
      <c r="B809">
        <v>50</v>
      </c>
    </row>
    <row r="810" spans="1:2" x14ac:dyDescent="0.2">
      <c r="A810" t="s">
        <v>8219</v>
      </c>
      <c r="B810">
        <v>38</v>
      </c>
    </row>
    <row r="811" spans="1:2" x14ac:dyDescent="0.2">
      <c r="A811" t="s">
        <v>8219</v>
      </c>
      <c r="B811">
        <v>96</v>
      </c>
    </row>
    <row r="812" spans="1:2" x14ac:dyDescent="0.2">
      <c r="A812" t="s">
        <v>8219</v>
      </c>
      <c r="B812">
        <v>48</v>
      </c>
    </row>
    <row r="813" spans="1:2" x14ac:dyDescent="0.2">
      <c r="A813" t="s">
        <v>8219</v>
      </c>
      <c r="B813">
        <v>33</v>
      </c>
    </row>
    <row r="814" spans="1:2" x14ac:dyDescent="0.2">
      <c r="A814" t="s">
        <v>8219</v>
      </c>
      <c r="B814">
        <v>226</v>
      </c>
    </row>
    <row r="815" spans="1:2" x14ac:dyDescent="0.2">
      <c r="A815" t="s">
        <v>8219</v>
      </c>
      <c r="B815">
        <v>14</v>
      </c>
    </row>
    <row r="816" spans="1:2" x14ac:dyDescent="0.2">
      <c r="A816" t="s">
        <v>8219</v>
      </c>
      <c r="B816">
        <v>20</v>
      </c>
    </row>
    <row r="817" spans="1:2" x14ac:dyDescent="0.2">
      <c r="A817" t="s">
        <v>8219</v>
      </c>
      <c r="B817">
        <v>25</v>
      </c>
    </row>
    <row r="818" spans="1:2" x14ac:dyDescent="0.2">
      <c r="A818" t="s">
        <v>8219</v>
      </c>
      <c r="B818">
        <v>90</v>
      </c>
    </row>
    <row r="819" spans="1:2" x14ac:dyDescent="0.2">
      <c r="A819" t="s">
        <v>8219</v>
      </c>
      <c r="B819">
        <v>11</v>
      </c>
    </row>
    <row r="820" spans="1:2" x14ac:dyDescent="0.2">
      <c r="A820" t="s">
        <v>8219</v>
      </c>
      <c r="B820">
        <v>55</v>
      </c>
    </row>
    <row r="821" spans="1:2" x14ac:dyDescent="0.2">
      <c r="A821" t="s">
        <v>8219</v>
      </c>
      <c r="B821">
        <v>30</v>
      </c>
    </row>
    <row r="822" spans="1:2" x14ac:dyDescent="0.2">
      <c r="A822" t="s">
        <v>8219</v>
      </c>
      <c r="B822">
        <v>28</v>
      </c>
    </row>
    <row r="823" spans="1:2" x14ac:dyDescent="0.2">
      <c r="A823" t="s">
        <v>8219</v>
      </c>
      <c r="B823">
        <v>45</v>
      </c>
    </row>
    <row r="824" spans="1:2" x14ac:dyDescent="0.2">
      <c r="A824" t="s">
        <v>8219</v>
      </c>
      <c r="B824">
        <v>13</v>
      </c>
    </row>
    <row r="825" spans="1:2" x14ac:dyDescent="0.2">
      <c r="A825" t="s">
        <v>8219</v>
      </c>
      <c r="B825">
        <v>40</v>
      </c>
    </row>
    <row r="826" spans="1:2" x14ac:dyDescent="0.2">
      <c r="A826" t="s">
        <v>8219</v>
      </c>
      <c r="B826">
        <v>21</v>
      </c>
    </row>
    <row r="827" spans="1:2" x14ac:dyDescent="0.2">
      <c r="A827" t="s">
        <v>8219</v>
      </c>
      <c r="B827">
        <v>134</v>
      </c>
    </row>
    <row r="828" spans="1:2" x14ac:dyDescent="0.2">
      <c r="A828" t="s">
        <v>8219</v>
      </c>
      <c r="B828">
        <v>20</v>
      </c>
    </row>
    <row r="829" spans="1:2" x14ac:dyDescent="0.2">
      <c r="A829" t="s">
        <v>8219</v>
      </c>
      <c r="B829">
        <v>19</v>
      </c>
    </row>
    <row r="830" spans="1:2" x14ac:dyDescent="0.2">
      <c r="A830" t="s">
        <v>8219</v>
      </c>
      <c r="B830">
        <v>209</v>
      </c>
    </row>
    <row r="831" spans="1:2" x14ac:dyDescent="0.2">
      <c r="A831" t="s">
        <v>8219</v>
      </c>
      <c r="B831">
        <v>38</v>
      </c>
    </row>
    <row r="832" spans="1:2" x14ac:dyDescent="0.2">
      <c r="A832" t="s">
        <v>8219</v>
      </c>
      <c r="B832">
        <v>24</v>
      </c>
    </row>
    <row r="833" spans="1:2" x14ac:dyDescent="0.2">
      <c r="A833" t="s">
        <v>8219</v>
      </c>
      <c r="B833">
        <v>8</v>
      </c>
    </row>
    <row r="834" spans="1:2" x14ac:dyDescent="0.2">
      <c r="A834" t="s">
        <v>8219</v>
      </c>
      <c r="B834">
        <v>179</v>
      </c>
    </row>
    <row r="835" spans="1:2" x14ac:dyDescent="0.2">
      <c r="A835" t="s">
        <v>8219</v>
      </c>
      <c r="B835">
        <v>26</v>
      </c>
    </row>
    <row r="836" spans="1:2" x14ac:dyDescent="0.2">
      <c r="A836" t="s">
        <v>8219</v>
      </c>
      <c r="B836">
        <v>131</v>
      </c>
    </row>
    <row r="837" spans="1:2" x14ac:dyDescent="0.2">
      <c r="A837" t="s">
        <v>8219</v>
      </c>
      <c r="B837">
        <v>14</v>
      </c>
    </row>
    <row r="838" spans="1:2" x14ac:dyDescent="0.2">
      <c r="A838" t="s">
        <v>8219</v>
      </c>
      <c r="B838">
        <v>174</v>
      </c>
    </row>
    <row r="839" spans="1:2" x14ac:dyDescent="0.2">
      <c r="A839" t="s">
        <v>8219</v>
      </c>
      <c r="B839">
        <v>191</v>
      </c>
    </row>
    <row r="840" spans="1:2" x14ac:dyDescent="0.2">
      <c r="A840" t="s">
        <v>8219</v>
      </c>
      <c r="B840">
        <v>38</v>
      </c>
    </row>
    <row r="841" spans="1:2" x14ac:dyDescent="0.2">
      <c r="A841" t="s">
        <v>8219</v>
      </c>
      <c r="B841">
        <v>22</v>
      </c>
    </row>
    <row r="842" spans="1:2" x14ac:dyDescent="0.2">
      <c r="A842" t="s">
        <v>8219</v>
      </c>
      <c r="B842">
        <v>149</v>
      </c>
    </row>
    <row r="843" spans="1:2" x14ac:dyDescent="0.2">
      <c r="A843" t="s">
        <v>8219</v>
      </c>
      <c r="B843">
        <v>56</v>
      </c>
    </row>
    <row r="844" spans="1:2" x14ac:dyDescent="0.2">
      <c r="A844" t="s">
        <v>8219</v>
      </c>
      <c r="B844">
        <v>19</v>
      </c>
    </row>
    <row r="845" spans="1:2" x14ac:dyDescent="0.2">
      <c r="A845" t="s">
        <v>8219</v>
      </c>
      <c r="B845">
        <v>70</v>
      </c>
    </row>
    <row r="846" spans="1:2" x14ac:dyDescent="0.2">
      <c r="A846" t="s">
        <v>8219</v>
      </c>
      <c r="B846">
        <v>81</v>
      </c>
    </row>
    <row r="847" spans="1:2" x14ac:dyDescent="0.2">
      <c r="A847" t="s">
        <v>8219</v>
      </c>
      <c r="B847">
        <v>32</v>
      </c>
    </row>
    <row r="848" spans="1:2" x14ac:dyDescent="0.2">
      <c r="A848" t="s">
        <v>8219</v>
      </c>
      <c r="B848">
        <v>26</v>
      </c>
    </row>
    <row r="849" spans="1:2" x14ac:dyDescent="0.2">
      <c r="A849" t="s">
        <v>8219</v>
      </c>
      <c r="B849">
        <v>105</v>
      </c>
    </row>
    <row r="850" spans="1:2" x14ac:dyDescent="0.2">
      <c r="A850" t="s">
        <v>8219</v>
      </c>
      <c r="B850">
        <v>29</v>
      </c>
    </row>
    <row r="851" spans="1:2" x14ac:dyDescent="0.2">
      <c r="A851" t="s">
        <v>8219</v>
      </c>
      <c r="B851">
        <v>8</v>
      </c>
    </row>
    <row r="852" spans="1:2" x14ac:dyDescent="0.2">
      <c r="A852" t="s">
        <v>8219</v>
      </c>
      <c r="B852">
        <v>89</v>
      </c>
    </row>
    <row r="853" spans="1:2" x14ac:dyDescent="0.2">
      <c r="A853" t="s">
        <v>8219</v>
      </c>
      <c r="B853">
        <v>44</v>
      </c>
    </row>
    <row r="854" spans="1:2" x14ac:dyDescent="0.2">
      <c r="A854" t="s">
        <v>8219</v>
      </c>
      <c r="B854">
        <v>246</v>
      </c>
    </row>
    <row r="855" spans="1:2" x14ac:dyDescent="0.2">
      <c r="A855" t="s">
        <v>8219</v>
      </c>
      <c r="B855">
        <v>120</v>
      </c>
    </row>
    <row r="856" spans="1:2" x14ac:dyDescent="0.2">
      <c r="A856" t="s">
        <v>8219</v>
      </c>
      <c r="B856">
        <v>26</v>
      </c>
    </row>
    <row r="857" spans="1:2" x14ac:dyDescent="0.2">
      <c r="A857" t="s">
        <v>8219</v>
      </c>
      <c r="B857">
        <v>45</v>
      </c>
    </row>
    <row r="858" spans="1:2" x14ac:dyDescent="0.2">
      <c r="A858" t="s">
        <v>8219</v>
      </c>
      <c r="B858">
        <v>20</v>
      </c>
    </row>
    <row r="859" spans="1:2" x14ac:dyDescent="0.2">
      <c r="A859" t="s">
        <v>8219</v>
      </c>
      <c r="B859">
        <v>47</v>
      </c>
    </row>
    <row r="860" spans="1:2" x14ac:dyDescent="0.2">
      <c r="A860" t="s">
        <v>8219</v>
      </c>
      <c r="B860">
        <v>13</v>
      </c>
    </row>
    <row r="861" spans="1:2" x14ac:dyDescent="0.2">
      <c r="A861" t="s">
        <v>8219</v>
      </c>
      <c r="B861">
        <v>183</v>
      </c>
    </row>
    <row r="862" spans="1:2" x14ac:dyDescent="0.2">
      <c r="A862" t="s">
        <v>8219</v>
      </c>
      <c r="B862">
        <v>21</v>
      </c>
    </row>
    <row r="863" spans="1:2" x14ac:dyDescent="0.2">
      <c r="A863" t="s">
        <v>8219</v>
      </c>
      <c r="B863">
        <v>42</v>
      </c>
    </row>
    <row r="864" spans="1:2" x14ac:dyDescent="0.2">
      <c r="A864" t="s">
        <v>8219</v>
      </c>
      <c r="B864">
        <v>54</v>
      </c>
    </row>
    <row r="865" spans="1:2" x14ac:dyDescent="0.2">
      <c r="A865" t="s">
        <v>8219</v>
      </c>
      <c r="B865">
        <v>38</v>
      </c>
    </row>
    <row r="866" spans="1:2" x14ac:dyDescent="0.2">
      <c r="A866" t="s">
        <v>8219</v>
      </c>
      <c r="B866">
        <v>64</v>
      </c>
    </row>
    <row r="867" spans="1:2" x14ac:dyDescent="0.2">
      <c r="A867" t="s">
        <v>8219</v>
      </c>
      <c r="B867">
        <v>13</v>
      </c>
    </row>
    <row r="868" spans="1:2" x14ac:dyDescent="0.2">
      <c r="A868" t="s">
        <v>8219</v>
      </c>
      <c r="B868">
        <v>33</v>
      </c>
    </row>
    <row r="869" spans="1:2" x14ac:dyDescent="0.2">
      <c r="A869" t="s">
        <v>8219</v>
      </c>
      <c r="B869">
        <v>52</v>
      </c>
    </row>
    <row r="870" spans="1:2" x14ac:dyDescent="0.2">
      <c r="A870" t="s">
        <v>8219</v>
      </c>
      <c r="B870">
        <v>107</v>
      </c>
    </row>
    <row r="871" spans="1:2" x14ac:dyDescent="0.2">
      <c r="A871" t="s">
        <v>8219</v>
      </c>
      <c r="B871">
        <v>11</v>
      </c>
    </row>
    <row r="872" spans="1:2" x14ac:dyDescent="0.2">
      <c r="A872" t="s">
        <v>8219</v>
      </c>
      <c r="B872">
        <v>34</v>
      </c>
    </row>
    <row r="873" spans="1:2" x14ac:dyDescent="0.2">
      <c r="A873" t="s">
        <v>8219</v>
      </c>
      <c r="B873">
        <v>75</v>
      </c>
    </row>
    <row r="874" spans="1:2" x14ac:dyDescent="0.2">
      <c r="A874" t="s">
        <v>8219</v>
      </c>
      <c r="B874">
        <v>26</v>
      </c>
    </row>
    <row r="875" spans="1:2" x14ac:dyDescent="0.2">
      <c r="A875" t="s">
        <v>8219</v>
      </c>
      <c r="B875">
        <v>50</v>
      </c>
    </row>
    <row r="876" spans="1:2" x14ac:dyDescent="0.2">
      <c r="A876" t="s">
        <v>8219</v>
      </c>
      <c r="B876">
        <v>80</v>
      </c>
    </row>
    <row r="877" spans="1:2" x14ac:dyDescent="0.2">
      <c r="A877" t="s">
        <v>8219</v>
      </c>
      <c r="B877">
        <v>110</v>
      </c>
    </row>
    <row r="878" spans="1:2" x14ac:dyDescent="0.2">
      <c r="A878" t="s">
        <v>8219</v>
      </c>
      <c r="B878">
        <v>77</v>
      </c>
    </row>
    <row r="879" spans="1:2" x14ac:dyDescent="0.2">
      <c r="A879" t="s">
        <v>8219</v>
      </c>
      <c r="B879">
        <v>50</v>
      </c>
    </row>
    <row r="880" spans="1:2" x14ac:dyDescent="0.2">
      <c r="A880" t="s">
        <v>8219</v>
      </c>
      <c r="B880">
        <v>145</v>
      </c>
    </row>
    <row r="881" spans="1:2" x14ac:dyDescent="0.2">
      <c r="A881" t="s">
        <v>8219</v>
      </c>
      <c r="B881">
        <v>29</v>
      </c>
    </row>
    <row r="882" spans="1:2" x14ac:dyDescent="0.2">
      <c r="A882" t="s">
        <v>8219</v>
      </c>
      <c r="B882">
        <v>114</v>
      </c>
    </row>
    <row r="883" spans="1:2" x14ac:dyDescent="0.2">
      <c r="A883" t="s">
        <v>8219</v>
      </c>
      <c r="B883">
        <v>96</v>
      </c>
    </row>
    <row r="884" spans="1:2" x14ac:dyDescent="0.2">
      <c r="A884" t="s">
        <v>8219</v>
      </c>
      <c r="B884">
        <v>31</v>
      </c>
    </row>
    <row r="885" spans="1:2" x14ac:dyDescent="0.2">
      <c r="A885" t="s">
        <v>8219</v>
      </c>
      <c r="B885">
        <v>4883</v>
      </c>
    </row>
    <row r="886" spans="1:2" x14ac:dyDescent="0.2">
      <c r="A886" t="s">
        <v>8219</v>
      </c>
      <c r="B886">
        <v>95</v>
      </c>
    </row>
    <row r="887" spans="1:2" x14ac:dyDescent="0.2">
      <c r="A887" t="s">
        <v>8219</v>
      </c>
      <c r="B887">
        <v>2478</v>
      </c>
    </row>
    <row r="888" spans="1:2" x14ac:dyDescent="0.2">
      <c r="A888" t="s">
        <v>8219</v>
      </c>
      <c r="B888">
        <v>1789</v>
      </c>
    </row>
    <row r="889" spans="1:2" x14ac:dyDescent="0.2">
      <c r="A889" t="s">
        <v>8219</v>
      </c>
      <c r="B889">
        <v>680</v>
      </c>
    </row>
    <row r="890" spans="1:2" x14ac:dyDescent="0.2">
      <c r="A890" t="s">
        <v>8219</v>
      </c>
      <c r="B890">
        <v>70</v>
      </c>
    </row>
    <row r="891" spans="1:2" x14ac:dyDescent="0.2">
      <c r="A891" t="s">
        <v>8219</v>
      </c>
      <c r="B891">
        <v>23</v>
      </c>
    </row>
    <row r="892" spans="1:2" x14ac:dyDescent="0.2">
      <c r="A892" t="s">
        <v>8219</v>
      </c>
      <c r="B892">
        <v>4245</v>
      </c>
    </row>
    <row r="893" spans="1:2" x14ac:dyDescent="0.2">
      <c r="A893" t="s">
        <v>8219</v>
      </c>
      <c r="B893">
        <v>943</v>
      </c>
    </row>
    <row r="894" spans="1:2" x14ac:dyDescent="0.2">
      <c r="A894" t="s">
        <v>8219</v>
      </c>
      <c r="B894">
        <v>1876</v>
      </c>
    </row>
    <row r="895" spans="1:2" x14ac:dyDescent="0.2">
      <c r="A895" t="s">
        <v>8219</v>
      </c>
      <c r="B895">
        <v>834</v>
      </c>
    </row>
    <row r="896" spans="1:2" x14ac:dyDescent="0.2">
      <c r="A896" t="s">
        <v>8219</v>
      </c>
      <c r="B896">
        <v>682</v>
      </c>
    </row>
    <row r="897" spans="1:2" x14ac:dyDescent="0.2">
      <c r="A897" t="s">
        <v>8219</v>
      </c>
      <c r="B897">
        <v>147</v>
      </c>
    </row>
    <row r="898" spans="1:2" x14ac:dyDescent="0.2">
      <c r="A898" t="s">
        <v>8219</v>
      </c>
      <c r="B898">
        <v>415</v>
      </c>
    </row>
    <row r="899" spans="1:2" x14ac:dyDescent="0.2">
      <c r="A899" t="s">
        <v>8219</v>
      </c>
      <c r="B899">
        <v>290</v>
      </c>
    </row>
    <row r="900" spans="1:2" x14ac:dyDescent="0.2">
      <c r="A900" t="s">
        <v>8219</v>
      </c>
      <c r="B900">
        <v>365</v>
      </c>
    </row>
    <row r="901" spans="1:2" x14ac:dyDescent="0.2">
      <c r="A901" t="s">
        <v>8219</v>
      </c>
      <c r="B901">
        <v>660</v>
      </c>
    </row>
    <row r="902" spans="1:2" x14ac:dyDescent="0.2">
      <c r="A902" t="s">
        <v>8219</v>
      </c>
      <c r="B902">
        <v>1356</v>
      </c>
    </row>
    <row r="903" spans="1:2" x14ac:dyDescent="0.2">
      <c r="A903" t="s">
        <v>8219</v>
      </c>
      <c r="B903">
        <v>424</v>
      </c>
    </row>
    <row r="904" spans="1:2" x14ac:dyDescent="0.2">
      <c r="A904" t="s">
        <v>8219</v>
      </c>
      <c r="B904">
        <v>33</v>
      </c>
    </row>
    <row r="905" spans="1:2" x14ac:dyDescent="0.2">
      <c r="A905" t="s">
        <v>8219</v>
      </c>
      <c r="B905">
        <v>1633</v>
      </c>
    </row>
    <row r="906" spans="1:2" x14ac:dyDescent="0.2">
      <c r="A906" t="s">
        <v>8219</v>
      </c>
      <c r="B906">
        <v>306</v>
      </c>
    </row>
    <row r="907" spans="1:2" x14ac:dyDescent="0.2">
      <c r="A907" t="s">
        <v>8219</v>
      </c>
      <c r="B907">
        <v>205</v>
      </c>
    </row>
    <row r="908" spans="1:2" x14ac:dyDescent="0.2">
      <c r="A908" t="s">
        <v>8219</v>
      </c>
      <c r="B908">
        <v>1281</v>
      </c>
    </row>
    <row r="909" spans="1:2" x14ac:dyDescent="0.2">
      <c r="A909" t="s">
        <v>8219</v>
      </c>
      <c r="B909">
        <v>103</v>
      </c>
    </row>
    <row r="910" spans="1:2" x14ac:dyDescent="0.2">
      <c r="A910" t="s">
        <v>8219</v>
      </c>
      <c r="B910">
        <v>1513</v>
      </c>
    </row>
    <row r="911" spans="1:2" x14ac:dyDescent="0.2">
      <c r="A911" t="s">
        <v>8219</v>
      </c>
      <c r="B911">
        <v>405</v>
      </c>
    </row>
    <row r="912" spans="1:2" x14ac:dyDescent="0.2">
      <c r="A912" t="s">
        <v>8219</v>
      </c>
      <c r="B912">
        <v>510</v>
      </c>
    </row>
    <row r="913" spans="1:2" x14ac:dyDescent="0.2">
      <c r="A913" t="s">
        <v>8219</v>
      </c>
      <c r="B913">
        <v>1887</v>
      </c>
    </row>
    <row r="914" spans="1:2" x14ac:dyDescent="0.2">
      <c r="A914" t="s">
        <v>8219</v>
      </c>
      <c r="B914">
        <v>701</v>
      </c>
    </row>
    <row r="915" spans="1:2" x14ac:dyDescent="0.2">
      <c r="A915" t="s">
        <v>8219</v>
      </c>
      <c r="B915">
        <v>3863</v>
      </c>
    </row>
    <row r="916" spans="1:2" x14ac:dyDescent="0.2">
      <c r="A916" t="s">
        <v>8219</v>
      </c>
      <c r="B916">
        <v>238</v>
      </c>
    </row>
    <row r="917" spans="1:2" x14ac:dyDescent="0.2">
      <c r="A917" t="s">
        <v>8219</v>
      </c>
      <c r="B917">
        <v>2051</v>
      </c>
    </row>
    <row r="918" spans="1:2" x14ac:dyDescent="0.2">
      <c r="A918" t="s">
        <v>8219</v>
      </c>
      <c r="B918">
        <v>402</v>
      </c>
    </row>
    <row r="919" spans="1:2" x14ac:dyDescent="0.2">
      <c r="A919" t="s">
        <v>8219</v>
      </c>
      <c r="B919">
        <v>253</v>
      </c>
    </row>
    <row r="920" spans="1:2" x14ac:dyDescent="0.2">
      <c r="A920" t="s">
        <v>8219</v>
      </c>
      <c r="B920">
        <v>473</v>
      </c>
    </row>
    <row r="921" spans="1:2" x14ac:dyDescent="0.2">
      <c r="A921" t="s">
        <v>8219</v>
      </c>
      <c r="B921">
        <v>821</v>
      </c>
    </row>
    <row r="922" spans="1:2" x14ac:dyDescent="0.2">
      <c r="A922" t="s">
        <v>8219</v>
      </c>
      <c r="B922">
        <v>388</v>
      </c>
    </row>
    <row r="923" spans="1:2" x14ac:dyDescent="0.2">
      <c r="A923" t="s">
        <v>8219</v>
      </c>
      <c r="B923">
        <v>813</v>
      </c>
    </row>
    <row r="924" spans="1:2" x14ac:dyDescent="0.2">
      <c r="A924" t="s">
        <v>8219</v>
      </c>
      <c r="B924">
        <v>1945</v>
      </c>
    </row>
    <row r="925" spans="1:2" x14ac:dyDescent="0.2">
      <c r="A925" t="s">
        <v>8219</v>
      </c>
      <c r="B925">
        <v>1637</v>
      </c>
    </row>
    <row r="926" spans="1:2" x14ac:dyDescent="0.2">
      <c r="A926" t="s">
        <v>8219</v>
      </c>
      <c r="B926">
        <v>1375</v>
      </c>
    </row>
    <row r="927" spans="1:2" x14ac:dyDescent="0.2">
      <c r="A927" t="s">
        <v>8219</v>
      </c>
      <c r="B927">
        <v>17</v>
      </c>
    </row>
    <row r="928" spans="1:2" x14ac:dyDescent="0.2">
      <c r="A928" t="s">
        <v>8219</v>
      </c>
      <c r="B928">
        <v>354</v>
      </c>
    </row>
    <row r="929" spans="1:2" x14ac:dyDescent="0.2">
      <c r="A929" t="s">
        <v>8219</v>
      </c>
      <c r="B929">
        <v>191</v>
      </c>
    </row>
    <row r="930" spans="1:2" x14ac:dyDescent="0.2">
      <c r="A930" t="s">
        <v>8219</v>
      </c>
      <c r="B930">
        <v>303</v>
      </c>
    </row>
    <row r="931" spans="1:2" x14ac:dyDescent="0.2">
      <c r="A931" t="s">
        <v>8219</v>
      </c>
      <c r="B931">
        <v>137</v>
      </c>
    </row>
    <row r="932" spans="1:2" x14ac:dyDescent="0.2">
      <c r="A932" t="s">
        <v>8219</v>
      </c>
      <c r="B932">
        <v>41</v>
      </c>
    </row>
    <row r="933" spans="1:2" x14ac:dyDescent="0.2">
      <c r="A933" t="s">
        <v>8219</v>
      </c>
      <c r="B933">
        <v>398</v>
      </c>
    </row>
    <row r="934" spans="1:2" x14ac:dyDescent="0.2">
      <c r="A934" t="s">
        <v>8219</v>
      </c>
      <c r="B934">
        <v>1737</v>
      </c>
    </row>
    <row r="935" spans="1:2" x14ac:dyDescent="0.2">
      <c r="A935" t="s">
        <v>8219</v>
      </c>
      <c r="B935">
        <v>971</v>
      </c>
    </row>
    <row r="936" spans="1:2" x14ac:dyDescent="0.2">
      <c r="A936" t="s">
        <v>8219</v>
      </c>
      <c r="B936">
        <v>183</v>
      </c>
    </row>
    <row r="937" spans="1:2" x14ac:dyDescent="0.2">
      <c r="A937" t="s">
        <v>8219</v>
      </c>
      <c r="B937">
        <v>4562</v>
      </c>
    </row>
    <row r="938" spans="1:2" x14ac:dyDescent="0.2">
      <c r="A938" t="s">
        <v>8219</v>
      </c>
      <c r="B938">
        <v>26457</v>
      </c>
    </row>
    <row r="939" spans="1:2" x14ac:dyDescent="0.2">
      <c r="A939" t="s">
        <v>8219</v>
      </c>
      <c r="B939">
        <v>162</v>
      </c>
    </row>
    <row r="940" spans="1:2" x14ac:dyDescent="0.2">
      <c r="A940" t="s">
        <v>8219</v>
      </c>
      <c r="B940">
        <v>479</v>
      </c>
    </row>
    <row r="941" spans="1:2" x14ac:dyDescent="0.2">
      <c r="A941" t="s">
        <v>8219</v>
      </c>
      <c r="B941">
        <v>426</v>
      </c>
    </row>
    <row r="942" spans="1:2" x14ac:dyDescent="0.2">
      <c r="A942" t="s">
        <v>8219</v>
      </c>
      <c r="B942">
        <v>450</v>
      </c>
    </row>
    <row r="943" spans="1:2" x14ac:dyDescent="0.2">
      <c r="A943" t="s">
        <v>8219</v>
      </c>
      <c r="B943">
        <v>1780</v>
      </c>
    </row>
    <row r="944" spans="1:2" x14ac:dyDescent="0.2">
      <c r="A944" t="s">
        <v>8219</v>
      </c>
      <c r="B944">
        <v>122</v>
      </c>
    </row>
    <row r="945" spans="1:2" x14ac:dyDescent="0.2">
      <c r="A945" t="s">
        <v>8219</v>
      </c>
      <c r="B945">
        <v>95</v>
      </c>
    </row>
    <row r="946" spans="1:2" x14ac:dyDescent="0.2">
      <c r="A946" t="s">
        <v>8219</v>
      </c>
      <c r="B946">
        <v>325</v>
      </c>
    </row>
    <row r="947" spans="1:2" x14ac:dyDescent="0.2">
      <c r="A947" t="s">
        <v>8219</v>
      </c>
      <c r="B947">
        <v>353</v>
      </c>
    </row>
    <row r="948" spans="1:2" x14ac:dyDescent="0.2">
      <c r="A948" t="s">
        <v>8219</v>
      </c>
      <c r="B948">
        <v>105</v>
      </c>
    </row>
    <row r="949" spans="1:2" x14ac:dyDescent="0.2">
      <c r="A949" t="s">
        <v>8219</v>
      </c>
      <c r="B949">
        <v>729</v>
      </c>
    </row>
    <row r="950" spans="1:2" x14ac:dyDescent="0.2">
      <c r="A950" t="s">
        <v>8219</v>
      </c>
      <c r="B950">
        <v>454</v>
      </c>
    </row>
    <row r="951" spans="1:2" x14ac:dyDescent="0.2">
      <c r="A951" t="s">
        <v>8219</v>
      </c>
      <c r="B951">
        <v>539</v>
      </c>
    </row>
    <row r="952" spans="1:2" x14ac:dyDescent="0.2">
      <c r="A952" t="s">
        <v>8219</v>
      </c>
      <c r="B952">
        <v>79</v>
      </c>
    </row>
    <row r="953" spans="1:2" x14ac:dyDescent="0.2">
      <c r="A953" t="s">
        <v>8219</v>
      </c>
      <c r="B953">
        <v>94</v>
      </c>
    </row>
    <row r="954" spans="1:2" x14ac:dyDescent="0.2">
      <c r="A954" t="s">
        <v>8219</v>
      </c>
      <c r="B954">
        <v>625</v>
      </c>
    </row>
    <row r="955" spans="1:2" x14ac:dyDescent="0.2">
      <c r="A955" t="s">
        <v>8219</v>
      </c>
      <c r="B955">
        <v>508</v>
      </c>
    </row>
    <row r="956" spans="1:2" x14ac:dyDescent="0.2">
      <c r="A956" t="s">
        <v>8219</v>
      </c>
      <c r="B956">
        <v>531</v>
      </c>
    </row>
    <row r="957" spans="1:2" x14ac:dyDescent="0.2">
      <c r="A957" t="s">
        <v>8219</v>
      </c>
      <c r="B957">
        <v>158</v>
      </c>
    </row>
    <row r="958" spans="1:2" x14ac:dyDescent="0.2">
      <c r="A958" t="s">
        <v>8219</v>
      </c>
      <c r="B958">
        <v>508</v>
      </c>
    </row>
    <row r="959" spans="1:2" x14ac:dyDescent="0.2">
      <c r="A959" t="s">
        <v>8219</v>
      </c>
      <c r="B959">
        <v>644</v>
      </c>
    </row>
    <row r="960" spans="1:2" x14ac:dyDescent="0.2">
      <c r="A960" t="s">
        <v>8219</v>
      </c>
      <c r="B960">
        <v>848</v>
      </c>
    </row>
    <row r="961" spans="1:2" x14ac:dyDescent="0.2">
      <c r="A961" t="s">
        <v>8219</v>
      </c>
      <c r="B961">
        <v>429</v>
      </c>
    </row>
    <row r="962" spans="1:2" x14ac:dyDescent="0.2">
      <c r="A962" t="s">
        <v>8219</v>
      </c>
      <c r="B962">
        <v>204</v>
      </c>
    </row>
    <row r="963" spans="1:2" x14ac:dyDescent="0.2">
      <c r="A963" t="s">
        <v>8219</v>
      </c>
      <c r="B963">
        <v>379</v>
      </c>
    </row>
    <row r="964" spans="1:2" x14ac:dyDescent="0.2">
      <c r="A964" t="s">
        <v>8219</v>
      </c>
      <c r="B964">
        <v>271</v>
      </c>
    </row>
    <row r="965" spans="1:2" x14ac:dyDescent="0.2">
      <c r="A965" t="s">
        <v>8219</v>
      </c>
      <c r="B965">
        <v>120</v>
      </c>
    </row>
    <row r="966" spans="1:2" x14ac:dyDescent="0.2">
      <c r="A966" t="s">
        <v>8219</v>
      </c>
      <c r="B966">
        <v>140</v>
      </c>
    </row>
    <row r="967" spans="1:2" x14ac:dyDescent="0.2">
      <c r="A967" t="s">
        <v>8219</v>
      </c>
      <c r="B967">
        <v>193</v>
      </c>
    </row>
    <row r="968" spans="1:2" x14ac:dyDescent="0.2">
      <c r="A968" t="s">
        <v>8219</v>
      </c>
      <c r="B968">
        <v>180</v>
      </c>
    </row>
    <row r="969" spans="1:2" x14ac:dyDescent="0.2">
      <c r="A969" t="s">
        <v>8219</v>
      </c>
      <c r="B969">
        <v>263</v>
      </c>
    </row>
    <row r="970" spans="1:2" x14ac:dyDescent="0.2">
      <c r="A970" t="s">
        <v>8219</v>
      </c>
      <c r="B970">
        <v>217</v>
      </c>
    </row>
    <row r="971" spans="1:2" x14ac:dyDescent="0.2">
      <c r="A971" t="s">
        <v>8219</v>
      </c>
      <c r="B971">
        <v>443</v>
      </c>
    </row>
    <row r="972" spans="1:2" x14ac:dyDescent="0.2">
      <c r="A972" t="s">
        <v>8219</v>
      </c>
      <c r="B972">
        <v>1373</v>
      </c>
    </row>
    <row r="973" spans="1:2" x14ac:dyDescent="0.2">
      <c r="A973" t="s">
        <v>8219</v>
      </c>
      <c r="B973">
        <v>742</v>
      </c>
    </row>
    <row r="974" spans="1:2" x14ac:dyDescent="0.2">
      <c r="A974" t="s">
        <v>8219</v>
      </c>
      <c r="B974">
        <v>170</v>
      </c>
    </row>
    <row r="975" spans="1:2" x14ac:dyDescent="0.2">
      <c r="A975" t="s">
        <v>8219</v>
      </c>
      <c r="B975">
        <v>242</v>
      </c>
    </row>
    <row r="976" spans="1:2" x14ac:dyDescent="0.2">
      <c r="A976" t="s">
        <v>8219</v>
      </c>
      <c r="B976">
        <v>541</v>
      </c>
    </row>
    <row r="977" spans="1:2" x14ac:dyDescent="0.2">
      <c r="A977" t="s">
        <v>8219</v>
      </c>
      <c r="B977">
        <v>121</v>
      </c>
    </row>
    <row r="978" spans="1:2" x14ac:dyDescent="0.2">
      <c r="A978" t="s">
        <v>8219</v>
      </c>
      <c r="B978">
        <v>621</v>
      </c>
    </row>
    <row r="979" spans="1:2" x14ac:dyDescent="0.2">
      <c r="A979" t="s">
        <v>8219</v>
      </c>
      <c r="B979">
        <v>101</v>
      </c>
    </row>
    <row r="980" spans="1:2" x14ac:dyDescent="0.2">
      <c r="A980" t="s">
        <v>8219</v>
      </c>
      <c r="B980">
        <v>554</v>
      </c>
    </row>
    <row r="981" spans="1:2" x14ac:dyDescent="0.2">
      <c r="A981" t="s">
        <v>8219</v>
      </c>
      <c r="B981">
        <v>666</v>
      </c>
    </row>
    <row r="982" spans="1:2" x14ac:dyDescent="0.2">
      <c r="A982" t="s">
        <v>8219</v>
      </c>
      <c r="B982">
        <v>410</v>
      </c>
    </row>
    <row r="983" spans="1:2" x14ac:dyDescent="0.2">
      <c r="A983" t="s">
        <v>8219</v>
      </c>
      <c r="B983">
        <v>375</v>
      </c>
    </row>
    <row r="984" spans="1:2" x14ac:dyDescent="0.2">
      <c r="A984" t="s">
        <v>8219</v>
      </c>
      <c r="B984">
        <v>1364</v>
      </c>
    </row>
    <row r="985" spans="1:2" x14ac:dyDescent="0.2">
      <c r="A985" t="s">
        <v>8219</v>
      </c>
      <c r="B985">
        <v>35</v>
      </c>
    </row>
    <row r="986" spans="1:2" x14ac:dyDescent="0.2">
      <c r="A986" t="s">
        <v>8219</v>
      </c>
      <c r="B986">
        <v>203</v>
      </c>
    </row>
    <row r="987" spans="1:2" x14ac:dyDescent="0.2">
      <c r="A987" t="s">
        <v>8219</v>
      </c>
      <c r="B987">
        <v>49</v>
      </c>
    </row>
    <row r="988" spans="1:2" x14ac:dyDescent="0.2">
      <c r="A988" t="s">
        <v>8219</v>
      </c>
      <c r="B988">
        <v>5812</v>
      </c>
    </row>
    <row r="989" spans="1:2" x14ac:dyDescent="0.2">
      <c r="A989" t="s">
        <v>8219</v>
      </c>
      <c r="B989">
        <v>1556</v>
      </c>
    </row>
    <row r="990" spans="1:2" x14ac:dyDescent="0.2">
      <c r="A990" t="s">
        <v>8219</v>
      </c>
      <c r="B990">
        <v>65</v>
      </c>
    </row>
    <row r="991" spans="1:2" x14ac:dyDescent="0.2">
      <c r="A991" t="s">
        <v>8219</v>
      </c>
      <c r="B991">
        <v>10</v>
      </c>
    </row>
    <row r="992" spans="1:2" x14ac:dyDescent="0.2">
      <c r="A992" t="s">
        <v>8219</v>
      </c>
      <c r="B992">
        <v>76</v>
      </c>
    </row>
    <row r="993" spans="1:2" x14ac:dyDescent="0.2">
      <c r="A993" t="s">
        <v>8219</v>
      </c>
      <c r="B993">
        <v>263</v>
      </c>
    </row>
    <row r="994" spans="1:2" x14ac:dyDescent="0.2">
      <c r="A994" t="s">
        <v>8219</v>
      </c>
      <c r="B994">
        <v>1530</v>
      </c>
    </row>
    <row r="995" spans="1:2" x14ac:dyDescent="0.2">
      <c r="A995" t="s">
        <v>8219</v>
      </c>
      <c r="B995">
        <v>278</v>
      </c>
    </row>
    <row r="996" spans="1:2" x14ac:dyDescent="0.2">
      <c r="A996" t="s">
        <v>8219</v>
      </c>
      <c r="B996">
        <v>350</v>
      </c>
    </row>
    <row r="997" spans="1:2" x14ac:dyDescent="0.2">
      <c r="A997" t="s">
        <v>8219</v>
      </c>
      <c r="B997">
        <v>470</v>
      </c>
    </row>
    <row r="998" spans="1:2" x14ac:dyDescent="0.2">
      <c r="A998" t="s">
        <v>8219</v>
      </c>
      <c r="B998">
        <v>3</v>
      </c>
    </row>
    <row r="999" spans="1:2" x14ac:dyDescent="0.2">
      <c r="A999" t="s">
        <v>8219</v>
      </c>
      <c r="B999">
        <v>8200</v>
      </c>
    </row>
    <row r="1000" spans="1:2" x14ac:dyDescent="0.2">
      <c r="A1000" t="s">
        <v>8219</v>
      </c>
      <c r="B1000">
        <v>8359</v>
      </c>
    </row>
    <row r="1001" spans="1:2" x14ac:dyDescent="0.2">
      <c r="A1001" t="s">
        <v>8219</v>
      </c>
      <c r="B1001">
        <v>188</v>
      </c>
    </row>
    <row r="1002" spans="1:2" x14ac:dyDescent="0.2">
      <c r="A1002" t="s">
        <v>8219</v>
      </c>
      <c r="B1002">
        <v>48</v>
      </c>
    </row>
    <row r="1003" spans="1:2" x14ac:dyDescent="0.2">
      <c r="A1003" t="s">
        <v>8219</v>
      </c>
      <c r="B1003">
        <v>607</v>
      </c>
    </row>
    <row r="1004" spans="1:2" x14ac:dyDescent="0.2">
      <c r="A1004" t="s">
        <v>8219</v>
      </c>
      <c r="B1004">
        <v>50</v>
      </c>
    </row>
    <row r="1005" spans="1:2" x14ac:dyDescent="0.2">
      <c r="A1005" t="s">
        <v>8219</v>
      </c>
      <c r="B1005">
        <v>55</v>
      </c>
    </row>
    <row r="1006" spans="1:2" x14ac:dyDescent="0.2">
      <c r="A1006" t="s">
        <v>8219</v>
      </c>
      <c r="B1006">
        <v>38</v>
      </c>
    </row>
    <row r="1007" spans="1:2" x14ac:dyDescent="0.2">
      <c r="A1007" t="s">
        <v>8219</v>
      </c>
      <c r="B1007">
        <v>25</v>
      </c>
    </row>
    <row r="1008" spans="1:2" x14ac:dyDescent="0.2">
      <c r="A1008" t="s">
        <v>8219</v>
      </c>
      <c r="B1008">
        <v>46</v>
      </c>
    </row>
    <row r="1009" spans="1:2" x14ac:dyDescent="0.2">
      <c r="A1009" t="s">
        <v>8219</v>
      </c>
      <c r="B1009">
        <v>83</v>
      </c>
    </row>
    <row r="1010" spans="1:2" x14ac:dyDescent="0.2">
      <c r="A1010" t="s">
        <v>8219</v>
      </c>
      <c r="B1010">
        <v>35</v>
      </c>
    </row>
    <row r="1011" spans="1:2" x14ac:dyDescent="0.2">
      <c r="A1011" t="s">
        <v>8219</v>
      </c>
      <c r="B1011">
        <v>25</v>
      </c>
    </row>
    <row r="1012" spans="1:2" x14ac:dyDescent="0.2">
      <c r="A1012" t="s">
        <v>8219</v>
      </c>
      <c r="B1012">
        <v>75</v>
      </c>
    </row>
    <row r="1013" spans="1:2" x14ac:dyDescent="0.2">
      <c r="A1013" t="s">
        <v>8219</v>
      </c>
      <c r="B1013">
        <v>62</v>
      </c>
    </row>
    <row r="1014" spans="1:2" x14ac:dyDescent="0.2">
      <c r="A1014" t="s">
        <v>8219</v>
      </c>
      <c r="B1014">
        <v>160</v>
      </c>
    </row>
    <row r="1015" spans="1:2" x14ac:dyDescent="0.2">
      <c r="A1015" t="s">
        <v>8219</v>
      </c>
      <c r="B1015">
        <v>246</v>
      </c>
    </row>
    <row r="1016" spans="1:2" x14ac:dyDescent="0.2">
      <c r="A1016" t="s">
        <v>8219</v>
      </c>
      <c r="B1016">
        <v>55</v>
      </c>
    </row>
    <row r="1017" spans="1:2" x14ac:dyDescent="0.2">
      <c r="A1017" t="s">
        <v>8219</v>
      </c>
      <c r="B1017">
        <v>23</v>
      </c>
    </row>
    <row r="1018" spans="1:2" x14ac:dyDescent="0.2">
      <c r="A1018" t="s">
        <v>8219</v>
      </c>
      <c r="B1018">
        <v>72</v>
      </c>
    </row>
    <row r="1019" spans="1:2" x14ac:dyDescent="0.2">
      <c r="A1019" t="s">
        <v>8219</v>
      </c>
      <c r="B1019">
        <v>22</v>
      </c>
    </row>
    <row r="1020" spans="1:2" x14ac:dyDescent="0.2">
      <c r="A1020" t="s">
        <v>8219</v>
      </c>
      <c r="B1020">
        <v>14</v>
      </c>
    </row>
    <row r="1021" spans="1:2" x14ac:dyDescent="0.2">
      <c r="A1021" t="s">
        <v>8219</v>
      </c>
      <c r="B1021">
        <v>38</v>
      </c>
    </row>
    <row r="1022" spans="1:2" x14ac:dyDescent="0.2">
      <c r="A1022" t="s">
        <v>8219</v>
      </c>
      <c r="B1022">
        <v>32</v>
      </c>
    </row>
    <row r="1023" spans="1:2" x14ac:dyDescent="0.2">
      <c r="A1023" t="s">
        <v>8219</v>
      </c>
      <c r="B1023">
        <v>63</v>
      </c>
    </row>
    <row r="1024" spans="1:2" x14ac:dyDescent="0.2">
      <c r="A1024" t="s">
        <v>8219</v>
      </c>
      <c r="B1024">
        <v>27</v>
      </c>
    </row>
    <row r="1025" spans="1:2" x14ac:dyDescent="0.2">
      <c r="A1025" t="s">
        <v>8219</v>
      </c>
      <c r="B1025">
        <v>44</v>
      </c>
    </row>
    <row r="1026" spans="1:2" x14ac:dyDescent="0.2">
      <c r="A1026" t="s">
        <v>8219</v>
      </c>
      <c r="B1026">
        <v>38</v>
      </c>
    </row>
    <row r="1027" spans="1:2" x14ac:dyDescent="0.2">
      <c r="A1027" t="s">
        <v>8219</v>
      </c>
      <c r="B1027">
        <v>115</v>
      </c>
    </row>
    <row r="1028" spans="1:2" x14ac:dyDescent="0.2">
      <c r="A1028" t="s">
        <v>8219</v>
      </c>
      <c r="B1028">
        <v>37</v>
      </c>
    </row>
    <row r="1029" spans="1:2" x14ac:dyDescent="0.2">
      <c r="A1029" t="s">
        <v>8219</v>
      </c>
      <c r="B1029">
        <v>99</v>
      </c>
    </row>
    <row r="1030" spans="1:2" x14ac:dyDescent="0.2">
      <c r="A1030" t="s">
        <v>8219</v>
      </c>
      <c r="B1030">
        <v>44</v>
      </c>
    </row>
    <row r="1031" spans="1:2" x14ac:dyDescent="0.2">
      <c r="A1031" t="s">
        <v>8219</v>
      </c>
      <c r="B1031">
        <v>58</v>
      </c>
    </row>
    <row r="1032" spans="1:2" x14ac:dyDescent="0.2">
      <c r="A1032" t="s">
        <v>8219</v>
      </c>
      <c r="B1032">
        <v>191</v>
      </c>
    </row>
    <row r="1033" spans="1:2" x14ac:dyDescent="0.2">
      <c r="A1033" t="s">
        <v>8219</v>
      </c>
      <c r="B1033">
        <v>40</v>
      </c>
    </row>
    <row r="1034" spans="1:2" x14ac:dyDescent="0.2">
      <c r="A1034" t="s">
        <v>8219</v>
      </c>
      <c r="B1034">
        <v>38</v>
      </c>
    </row>
    <row r="1035" spans="1:2" x14ac:dyDescent="0.2">
      <c r="A1035" t="s">
        <v>8219</v>
      </c>
      <c r="B1035">
        <v>39</v>
      </c>
    </row>
    <row r="1036" spans="1:2" x14ac:dyDescent="0.2">
      <c r="A1036" t="s">
        <v>8219</v>
      </c>
      <c r="B1036">
        <v>11</v>
      </c>
    </row>
    <row r="1037" spans="1:2" x14ac:dyDescent="0.2">
      <c r="A1037" t="s">
        <v>8219</v>
      </c>
      <c r="B1037">
        <v>107</v>
      </c>
    </row>
    <row r="1038" spans="1:2" x14ac:dyDescent="0.2">
      <c r="A1038" t="s">
        <v>8219</v>
      </c>
      <c r="B1038">
        <v>147</v>
      </c>
    </row>
    <row r="1039" spans="1:2" x14ac:dyDescent="0.2">
      <c r="A1039" t="s">
        <v>8219</v>
      </c>
      <c r="B1039">
        <v>36</v>
      </c>
    </row>
    <row r="1040" spans="1:2" x14ac:dyDescent="0.2">
      <c r="A1040" t="s">
        <v>8219</v>
      </c>
      <c r="B1040">
        <v>92</v>
      </c>
    </row>
    <row r="1041" spans="1:2" x14ac:dyDescent="0.2">
      <c r="A1041" t="s">
        <v>8219</v>
      </c>
      <c r="B1041">
        <v>35</v>
      </c>
    </row>
    <row r="1042" spans="1:2" x14ac:dyDescent="0.2">
      <c r="A1042" t="s">
        <v>8219</v>
      </c>
      <c r="B1042">
        <v>17</v>
      </c>
    </row>
    <row r="1043" spans="1:2" x14ac:dyDescent="0.2">
      <c r="A1043" t="s">
        <v>8219</v>
      </c>
      <c r="B1043">
        <v>22</v>
      </c>
    </row>
    <row r="1044" spans="1:2" x14ac:dyDescent="0.2">
      <c r="A1044" t="s">
        <v>8219</v>
      </c>
      <c r="B1044">
        <v>69</v>
      </c>
    </row>
    <row r="1045" spans="1:2" x14ac:dyDescent="0.2">
      <c r="A1045" t="s">
        <v>8219</v>
      </c>
      <c r="B1045">
        <v>13</v>
      </c>
    </row>
    <row r="1046" spans="1:2" x14ac:dyDescent="0.2">
      <c r="A1046" t="s">
        <v>8219</v>
      </c>
      <c r="B1046">
        <v>58</v>
      </c>
    </row>
    <row r="1047" spans="1:2" x14ac:dyDescent="0.2">
      <c r="A1047" t="s">
        <v>8219</v>
      </c>
      <c r="B1047">
        <v>44</v>
      </c>
    </row>
    <row r="1048" spans="1:2" x14ac:dyDescent="0.2">
      <c r="A1048" t="s">
        <v>8219</v>
      </c>
      <c r="B1048">
        <v>83</v>
      </c>
    </row>
    <row r="1049" spans="1:2" x14ac:dyDescent="0.2">
      <c r="A1049" t="s">
        <v>8219</v>
      </c>
      <c r="B1049">
        <v>117</v>
      </c>
    </row>
    <row r="1050" spans="1:2" x14ac:dyDescent="0.2">
      <c r="A1050" t="s">
        <v>8219</v>
      </c>
      <c r="B1050">
        <v>32</v>
      </c>
    </row>
    <row r="1051" spans="1:2" x14ac:dyDescent="0.2">
      <c r="A1051" t="s">
        <v>8219</v>
      </c>
      <c r="B1051">
        <v>8</v>
      </c>
    </row>
    <row r="1052" spans="1:2" x14ac:dyDescent="0.2">
      <c r="A1052" t="s">
        <v>8219</v>
      </c>
      <c r="B1052">
        <v>340</v>
      </c>
    </row>
    <row r="1053" spans="1:2" x14ac:dyDescent="0.2">
      <c r="A1053" t="s">
        <v>8219</v>
      </c>
      <c r="B1053">
        <v>7</v>
      </c>
    </row>
    <row r="1054" spans="1:2" x14ac:dyDescent="0.2">
      <c r="A1054" t="s">
        <v>8219</v>
      </c>
      <c r="B1054">
        <v>19</v>
      </c>
    </row>
    <row r="1055" spans="1:2" x14ac:dyDescent="0.2">
      <c r="A1055" t="s">
        <v>8219</v>
      </c>
      <c r="B1055">
        <v>47</v>
      </c>
    </row>
    <row r="1056" spans="1:2" x14ac:dyDescent="0.2">
      <c r="A1056" t="s">
        <v>8219</v>
      </c>
      <c r="B1056">
        <v>13</v>
      </c>
    </row>
    <row r="1057" spans="1:2" x14ac:dyDescent="0.2">
      <c r="A1057" t="s">
        <v>8219</v>
      </c>
      <c r="B1057">
        <v>90</v>
      </c>
    </row>
    <row r="1058" spans="1:2" x14ac:dyDescent="0.2">
      <c r="A1058" t="s">
        <v>8219</v>
      </c>
      <c r="B1058">
        <v>63</v>
      </c>
    </row>
    <row r="1059" spans="1:2" x14ac:dyDescent="0.2">
      <c r="A1059" t="s">
        <v>8219</v>
      </c>
      <c r="B1059">
        <v>26</v>
      </c>
    </row>
    <row r="1060" spans="1:2" x14ac:dyDescent="0.2">
      <c r="A1060" t="s">
        <v>8219</v>
      </c>
      <c r="B1060">
        <v>71</v>
      </c>
    </row>
    <row r="1061" spans="1:2" x14ac:dyDescent="0.2">
      <c r="A1061" t="s">
        <v>8219</v>
      </c>
      <c r="B1061">
        <v>38</v>
      </c>
    </row>
    <row r="1062" spans="1:2" x14ac:dyDescent="0.2">
      <c r="A1062" t="s">
        <v>8219</v>
      </c>
      <c r="B1062">
        <v>859</v>
      </c>
    </row>
    <row r="1063" spans="1:2" x14ac:dyDescent="0.2">
      <c r="A1063" t="s">
        <v>8219</v>
      </c>
      <c r="B1063">
        <v>21</v>
      </c>
    </row>
    <row r="1064" spans="1:2" x14ac:dyDescent="0.2">
      <c r="A1064" t="s">
        <v>8219</v>
      </c>
      <c r="B1064">
        <v>78</v>
      </c>
    </row>
    <row r="1065" spans="1:2" x14ac:dyDescent="0.2">
      <c r="A1065" t="s">
        <v>8219</v>
      </c>
      <c r="B1065">
        <v>53</v>
      </c>
    </row>
    <row r="1066" spans="1:2" x14ac:dyDescent="0.2">
      <c r="A1066" t="s">
        <v>8219</v>
      </c>
      <c r="B1066">
        <v>356</v>
      </c>
    </row>
    <row r="1067" spans="1:2" x14ac:dyDescent="0.2">
      <c r="A1067" t="s">
        <v>8219</v>
      </c>
      <c r="B1067">
        <v>279</v>
      </c>
    </row>
    <row r="1068" spans="1:2" x14ac:dyDescent="0.2">
      <c r="A1068" t="s">
        <v>8219</v>
      </c>
      <c r="B1068">
        <v>266</v>
      </c>
    </row>
    <row r="1069" spans="1:2" x14ac:dyDescent="0.2">
      <c r="A1069" t="s">
        <v>8219</v>
      </c>
      <c r="B1069">
        <v>623</v>
      </c>
    </row>
    <row r="1070" spans="1:2" x14ac:dyDescent="0.2">
      <c r="A1070" t="s">
        <v>8219</v>
      </c>
      <c r="B1070">
        <v>392</v>
      </c>
    </row>
    <row r="1071" spans="1:2" x14ac:dyDescent="0.2">
      <c r="A1071" t="s">
        <v>8219</v>
      </c>
      <c r="B1071">
        <v>3562</v>
      </c>
    </row>
    <row r="1072" spans="1:2" x14ac:dyDescent="0.2">
      <c r="A1072" t="s">
        <v>8219</v>
      </c>
      <c r="B1072">
        <v>514</v>
      </c>
    </row>
    <row r="1073" spans="1:2" x14ac:dyDescent="0.2">
      <c r="A1073" t="s">
        <v>8219</v>
      </c>
      <c r="B1073">
        <v>88</v>
      </c>
    </row>
    <row r="1074" spans="1:2" x14ac:dyDescent="0.2">
      <c r="A1074" t="s">
        <v>8219</v>
      </c>
      <c r="B1074">
        <v>537</v>
      </c>
    </row>
    <row r="1075" spans="1:2" x14ac:dyDescent="0.2">
      <c r="A1075" t="s">
        <v>8219</v>
      </c>
      <c r="B1075">
        <v>25</v>
      </c>
    </row>
    <row r="1076" spans="1:2" x14ac:dyDescent="0.2">
      <c r="A1076" t="s">
        <v>8219</v>
      </c>
      <c r="B1076">
        <v>3238</v>
      </c>
    </row>
    <row r="1077" spans="1:2" x14ac:dyDescent="0.2">
      <c r="A1077" t="s">
        <v>8219</v>
      </c>
      <c r="B1077">
        <v>897</v>
      </c>
    </row>
    <row r="1078" spans="1:2" x14ac:dyDescent="0.2">
      <c r="A1078" t="s">
        <v>8219</v>
      </c>
      <c r="B1078">
        <v>878</v>
      </c>
    </row>
    <row r="1079" spans="1:2" x14ac:dyDescent="0.2">
      <c r="A1079" t="s">
        <v>8219</v>
      </c>
      <c r="B1079">
        <v>115</v>
      </c>
    </row>
    <row r="1080" spans="1:2" x14ac:dyDescent="0.2">
      <c r="A1080" t="s">
        <v>8219</v>
      </c>
      <c r="B1080">
        <v>234</v>
      </c>
    </row>
    <row r="1081" spans="1:2" x14ac:dyDescent="0.2">
      <c r="A1081" t="s">
        <v>8219</v>
      </c>
      <c r="B1081">
        <v>4330</v>
      </c>
    </row>
    <row r="1082" spans="1:2" x14ac:dyDescent="0.2">
      <c r="A1082" t="s">
        <v>8219</v>
      </c>
      <c r="B1082">
        <v>651</v>
      </c>
    </row>
    <row r="1083" spans="1:2" x14ac:dyDescent="0.2">
      <c r="A1083" t="s">
        <v>8219</v>
      </c>
      <c r="B1083">
        <v>251</v>
      </c>
    </row>
    <row r="1084" spans="1:2" x14ac:dyDescent="0.2">
      <c r="A1084" t="s">
        <v>8219</v>
      </c>
      <c r="B1084">
        <v>263</v>
      </c>
    </row>
    <row r="1085" spans="1:2" x14ac:dyDescent="0.2">
      <c r="A1085" t="s">
        <v>8219</v>
      </c>
      <c r="B1085">
        <v>28</v>
      </c>
    </row>
    <row r="1086" spans="1:2" x14ac:dyDescent="0.2">
      <c r="A1086" t="s">
        <v>8219</v>
      </c>
      <c r="B1086">
        <v>721</v>
      </c>
    </row>
    <row r="1087" spans="1:2" x14ac:dyDescent="0.2">
      <c r="A1087" t="s">
        <v>8219</v>
      </c>
      <c r="B1087">
        <v>50</v>
      </c>
    </row>
    <row r="1088" spans="1:2" x14ac:dyDescent="0.2">
      <c r="A1088" t="s">
        <v>8219</v>
      </c>
      <c r="B1088">
        <v>73</v>
      </c>
    </row>
    <row r="1089" spans="1:2" x14ac:dyDescent="0.2">
      <c r="A1089" t="s">
        <v>8219</v>
      </c>
      <c r="B1089">
        <v>27</v>
      </c>
    </row>
    <row r="1090" spans="1:2" x14ac:dyDescent="0.2">
      <c r="A1090" t="s">
        <v>8219</v>
      </c>
      <c r="B1090">
        <v>34</v>
      </c>
    </row>
    <row r="1091" spans="1:2" x14ac:dyDescent="0.2">
      <c r="A1091" t="s">
        <v>8219</v>
      </c>
      <c r="B1091">
        <v>7</v>
      </c>
    </row>
    <row r="1092" spans="1:2" x14ac:dyDescent="0.2">
      <c r="A1092" t="s">
        <v>8219</v>
      </c>
      <c r="B1092">
        <v>24</v>
      </c>
    </row>
    <row r="1093" spans="1:2" x14ac:dyDescent="0.2">
      <c r="A1093" t="s">
        <v>8219</v>
      </c>
      <c r="B1093">
        <v>15</v>
      </c>
    </row>
    <row r="1094" spans="1:2" x14ac:dyDescent="0.2">
      <c r="A1094" t="s">
        <v>8219</v>
      </c>
      <c r="B1094">
        <v>72</v>
      </c>
    </row>
    <row r="1095" spans="1:2" x14ac:dyDescent="0.2">
      <c r="A1095" t="s">
        <v>8219</v>
      </c>
      <c r="B1095">
        <v>120</v>
      </c>
    </row>
    <row r="1096" spans="1:2" x14ac:dyDescent="0.2">
      <c r="A1096" t="s">
        <v>8219</v>
      </c>
      <c r="B1096">
        <v>123</v>
      </c>
    </row>
    <row r="1097" spans="1:2" x14ac:dyDescent="0.2">
      <c r="A1097" t="s">
        <v>8219</v>
      </c>
      <c r="B1097">
        <v>1</v>
      </c>
    </row>
    <row r="1098" spans="1:2" x14ac:dyDescent="0.2">
      <c r="A1098" t="s">
        <v>8219</v>
      </c>
      <c r="B1098">
        <v>24</v>
      </c>
    </row>
    <row r="1099" spans="1:2" x14ac:dyDescent="0.2">
      <c r="A1099" t="s">
        <v>8219</v>
      </c>
      <c r="B1099">
        <v>33</v>
      </c>
    </row>
    <row r="1100" spans="1:2" x14ac:dyDescent="0.2">
      <c r="A1100" t="s">
        <v>8219</v>
      </c>
      <c r="B1100">
        <v>14</v>
      </c>
    </row>
    <row r="1101" spans="1:2" x14ac:dyDescent="0.2">
      <c r="A1101" t="s">
        <v>8219</v>
      </c>
      <c r="B1101">
        <v>9</v>
      </c>
    </row>
    <row r="1102" spans="1:2" x14ac:dyDescent="0.2">
      <c r="A1102" t="s">
        <v>8219</v>
      </c>
      <c r="B1102">
        <v>76</v>
      </c>
    </row>
    <row r="1103" spans="1:2" x14ac:dyDescent="0.2">
      <c r="A1103" t="s">
        <v>8219</v>
      </c>
      <c r="B1103">
        <v>19</v>
      </c>
    </row>
    <row r="1104" spans="1:2" x14ac:dyDescent="0.2">
      <c r="A1104" t="s">
        <v>8219</v>
      </c>
      <c r="B1104">
        <v>69</v>
      </c>
    </row>
    <row r="1105" spans="1:2" x14ac:dyDescent="0.2">
      <c r="A1105" t="s">
        <v>8219</v>
      </c>
      <c r="B1105">
        <v>218</v>
      </c>
    </row>
    <row r="1106" spans="1:2" x14ac:dyDescent="0.2">
      <c r="A1106" t="s">
        <v>8219</v>
      </c>
      <c r="B1106">
        <v>30</v>
      </c>
    </row>
    <row r="1107" spans="1:2" x14ac:dyDescent="0.2">
      <c r="A1107" t="s">
        <v>8219</v>
      </c>
      <c r="B1107">
        <v>100</v>
      </c>
    </row>
    <row r="1108" spans="1:2" x14ac:dyDescent="0.2">
      <c r="A1108" t="s">
        <v>8219</v>
      </c>
      <c r="B1108">
        <v>296</v>
      </c>
    </row>
    <row r="1109" spans="1:2" x14ac:dyDescent="0.2">
      <c r="A1109" t="s">
        <v>8219</v>
      </c>
      <c r="B1109">
        <v>1204</v>
      </c>
    </row>
    <row r="1110" spans="1:2" x14ac:dyDescent="0.2">
      <c r="A1110" t="s">
        <v>8219</v>
      </c>
      <c r="B1110">
        <v>321</v>
      </c>
    </row>
    <row r="1111" spans="1:2" x14ac:dyDescent="0.2">
      <c r="A1111" t="s">
        <v>8219</v>
      </c>
      <c r="B1111">
        <v>301</v>
      </c>
    </row>
    <row r="1112" spans="1:2" x14ac:dyDescent="0.2">
      <c r="A1112" t="s">
        <v>8219</v>
      </c>
      <c r="B1112">
        <v>144</v>
      </c>
    </row>
    <row r="1113" spans="1:2" x14ac:dyDescent="0.2">
      <c r="A1113" t="s">
        <v>8219</v>
      </c>
      <c r="B1113">
        <v>539</v>
      </c>
    </row>
    <row r="1114" spans="1:2" x14ac:dyDescent="0.2">
      <c r="A1114" t="s">
        <v>8219</v>
      </c>
      <c r="B1114">
        <v>498</v>
      </c>
    </row>
    <row r="1115" spans="1:2" x14ac:dyDescent="0.2">
      <c r="A1115" t="s">
        <v>8219</v>
      </c>
      <c r="B1115">
        <v>1113</v>
      </c>
    </row>
    <row r="1116" spans="1:2" x14ac:dyDescent="0.2">
      <c r="A1116" t="s">
        <v>8219</v>
      </c>
      <c r="B1116">
        <v>988</v>
      </c>
    </row>
    <row r="1117" spans="1:2" x14ac:dyDescent="0.2">
      <c r="A1117" t="s">
        <v>8219</v>
      </c>
      <c r="B1117">
        <v>391</v>
      </c>
    </row>
    <row r="1118" spans="1:2" x14ac:dyDescent="0.2">
      <c r="A1118" t="s">
        <v>8219</v>
      </c>
      <c r="B1118">
        <v>28</v>
      </c>
    </row>
    <row r="1119" spans="1:2" x14ac:dyDescent="0.2">
      <c r="A1119" t="s">
        <v>8219</v>
      </c>
      <c r="B1119">
        <v>147</v>
      </c>
    </row>
    <row r="1120" spans="1:2" x14ac:dyDescent="0.2">
      <c r="A1120" t="s">
        <v>8219</v>
      </c>
      <c r="B1120">
        <v>680</v>
      </c>
    </row>
    <row r="1121" spans="1:2" x14ac:dyDescent="0.2">
      <c r="A1121" t="s">
        <v>8219</v>
      </c>
      <c r="B1121">
        <v>983</v>
      </c>
    </row>
    <row r="1122" spans="1:2" x14ac:dyDescent="0.2">
      <c r="A1122" t="s">
        <v>8219</v>
      </c>
      <c r="B1122">
        <v>79</v>
      </c>
    </row>
    <row r="1123" spans="1:2" x14ac:dyDescent="0.2">
      <c r="A1123" t="s">
        <v>8219</v>
      </c>
      <c r="B1123">
        <v>426</v>
      </c>
    </row>
    <row r="1124" spans="1:2" x14ac:dyDescent="0.2">
      <c r="A1124" t="s">
        <v>8219</v>
      </c>
      <c r="B1124">
        <v>96</v>
      </c>
    </row>
    <row r="1125" spans="1:2" x14ac:dyDescent="0.2">
      <c r="A1125" t="s">
        <v>8219</v>
      </c>
      <c r="B1125">
        <v>163</v>
      </c>
    </row>
    <row r="1126" spans="1:2" x14ac:dyDescent="0.2">
      <c r="A1126" t="s">
        <v>8219</v>
      </c>
      <c r="B1126">
        <v>2525</v>
      </c>
    </row>
    <row r="1127" spans="1:2" x14ac:dyDescent="0.2">
      <c r="A1127" t="s">
        <v>8219</v>
      </c>
      <c r="B1127">
        <v>2035</v>
      </c>
    </row>
    <row r="1128" spans="1:2" x14ac:dyDescent="0.2">
      <c r="A1128" t="s">
        <v>8219</v>
      </c>
      <c r="B1128">
        <v>290</v>
      </c>
    </row>
    <row r="1129" spans="1:2" x14ac:dyDescent="0.2">
      <c r="A1129" t="s">
        <v>8219</v>
      </c>
      <c r="B1129">
        <v>1980</v>
      </c>
    </row>
    <row r="1130" spans="1:2" x14ac:dyDescent="0.2">
      <c r="A1130" t="s">
        <v>8219</v>
      </c>
      <c r="B1130">
        <v>57</v>
      </c>
    </row>
    <row r="1131" spans="1:2" x14ac:dyDescent="0.2">
      <c r="A1131" t="s">
        <v>8219</v>
      </c>
      <c r="B1131">
        <v>380</v>
      </c>
    </row>
    <row r="1132" spans="1:2" x14ac:dyDescent="0.2">
      <c r="A1132" t="s">
        <v>8219</v>
      </c>
      <c r="B1132">
        <v>128</v>
      </c>
    </row>
    <row r="1133" spans="1:2" x14ac:dyDescent="0.2">
      <c r="A1133" t="s">
        <v>8219</v>
      </c>
      <c r="B1133">
        <v>180</v>
      </c>
    </row>
    <row r="1134" spans="1:2" x14ac:dyDescent="0.2">
      <c r="A1134" t="s">
        <v>8219</v>
      </c>
      <c r="B1134">
        <v>571</v>
      </c>
    </row>
    <row r="1135" spans="1:2" x14ac:dyDescent="0.2">
      <c r="A1135" t="s">
        <v>8219</v>
      </c>
      <c r="B1135">
        <v>480</v>
      </c>
    </row>
    <row r="1136" spans="1:2" x14ac:dyDescent="0.2">
      <c r="A1136" t="s">
        <v>8219</v>
      </c>
      <c r="B1136">
        <v>249</v>
      </c>
    </row>
    <row r="1137" spans="1:2" x14ac:dyDescent="0.2">
      <c r="A1137" t="s">
        <v>8219</v>
      </c>
      <c r="B1137">
        <v>84</v>
      </c>
    </row>
    <row r="1138" spans="1:2" x14ac:dyDescent="0.2">
      <c r="A1138" t="s">
        <v>8219</v>
      </c>
      <c r="B1138">
        <v>197</v>
      </c>
    </row>
    <row r="1139" spans="1:2" x14ac:dyDescent="0.2">
      <c r="A1139" t="s">
        <v>8219</v>
      </c>
      <c r="B1139">
        <v>271</v>
      </c>
    </row>
    <row r="1140" spans="1:2" x14ac:dyDescent="0.2">
      <c r="A1140" t="s">
        <v>8219</v>
      </c>
      <c r="B1140">
        <v>50</v>
      </c>
    </row>
    <row r="1141" spans="1:2" x14ac:dyDescent="0.2">
      <c r="A1141" t="s">
        <v>8219</v>
      </c>
      <c r="B1141">
        <v>169</v>
      </c>
    </row>
    <row r="1142" spans="1:2" x14ac:dyDescent="0.2">
      <c r="A1142" t="s">
        <v>8219</v>
      </c>
      <c r="B1142">
        <v>205</v>
      </c>
    </row>
    <row r="1143" spans="1:2" x14ac:dyDescent="0.2">
      <c r="A1143" t="s">
        <v>8219</v>
      </c>
      <c r="B1143">
        <v>206</v>
      </c>
    </row>
    <row r="1144" spans="1:2" x14ac:dyDescent="0.2">
      <c r="A1144" t="s">
        <v>8219</v>
      </c>
      <c r="B1144">
        <v>84</v>
      </c>
    </row>
    <row r="1145" spans="1:2" x14ac:dyDescent="0.2">
      <c r="A1145" t="s">
        <v>8219</v>
      </c>
      <c r="B1145">
        <v>210</v>
      </c>
    </row>
    <row r="1146" spans="1:2" x14ac:dyDescent="0.2">
      <c r="A1146" t="s">
        <v>8219</v>
      </c>
      <c r="B1146">
        <v>181</v>
      </c>
    </row>
    <row r="1147" spans="1:2" x14ac:dyDescent="0.2">
      <c r="A1147" t="s">
        <v>8219</v>
      </c>
      <c r="B1147">
        <v>60</v>
      </c>
    </row>
    <row r="1148" spans="1:2" x14ac:dyDescent="0.2">
      <c r="A1148" t="s">
        <v>8219</v>
      </c>
      <c r="B1148">
        <v>445</v>
      </c>
    </row>
    <row r="1149" spans="1:2" x14ac:dyDescent="0.2">
      <c r="A1149" t="s">
        <v>8219</v>
      </c>
      <c r="B1149">
        <v>17</v>
      </c>
    </row>
    <row r="1150" spans="1:2" x14ac:dyDescent="0.2">
      <c r="A1150" t="s">
        <v>8219</v>
      </c>
      <c r="B1150">
        <v>194</v>
      </c>
    </row>
    <row r="1151" spans="1:2" x14ac:dyDescent="0.2">
      <c r="A1151" t="s">
        <v>8219</v>
      </c>
      <c r="B1151">
        <v>404</v>
      </c>
    </row>
    <row r="1152" spans="1:2" x14ac:dyDescent="0.2">
      <c r="A1152" t="s">
        <v>8219</v>
      </c>
      <c r="B1152">
        <v>194</v>
      </c>
    </row>
    <row r="1153" spans="1:2" x14ac:dyDescent="0.2">
      <c r="A1153" t="s">
        <v>8219</v>
      </c>
      <c r="B1153">
        <v>902</v>
      </c>
    </row>
    <row r="1154" spans="1:2" x14ac:dyDescent="0.2">
      <c r="A1154" t="s">
        <v>8219</v>
      </c>
      <c r="B1154">
        <v>1670</v>
      </c>
    </row>
    <row r="1155" spans="1:2" x14ac:dyDescent="0.2">
      <c r="A1155" t="s">
        <v>8219</v>
      </c>
      <c r="B1155">
        <v>1328</v>
      </c>
    </row>
    <row r="1156" spans="1:2" x14ac:dyDescent="0.2">
      <c r="A1156" t="s">
        <v>8219</v>
      </c>
      <c r="B1156">
        <v>944</v>
      </c>
    </row>
    <row r="1157" spans="1:2" x14ac:dyDescent="0.2">
      <c r="A1157" t="s">
        <v>8219</v>
      </c>
      <c r="B1157">
        <v>147</v>
      </c>
    </row>
    <row r="1158" spans="1:2" x14ac:dyDescent="0.2">
      <c r="A1158" t="s">
        <v>8219</v>
      </c>
      <c r="B1158">
        <v>99</v>
      </c>
    </row>
    <row r="1159" spans="1:2" x14ac:dyDescent="0.2">
      <c r="A1159" t="s">
        <v>8219</v>
      </c>
      <c r="B1159">
        <v>79</v>
      </c>
    </row>
    <row r="1160" spans="1:2" x14ac:dyDescent="0.2">
      <c r="A1160" t="s">
        <v>8219</v>
      </c>
      <c r="B1160">
        <v>75</v>
      </c>
    </row>
    <row r="1161" spans="1:2" x14ac:dyDescent="0.2">
      <c r="A1161" t="s">
        <v>8219</v>
      </c>
      <c r="B1161">
        <v>207</v>
      </c>
    </row>
    <row r="1162" spans="1:2" x14ac:dyDescent="0.2">
      <c r="A1162" t="s">
        <v>8219</v>
      </c>
      <c r="B1162">
        <v>102</v>
      </c>
    </row>
    <row r="1163" spans="1:2" x14ac:dyDescent="0.2">
      <c r="A1163" t="s">
        <v>8219</v>
      </c>
      <c r="B1163">
        <v>32</v>
      </c>
    </row>
    <row r="1164" spans="1:2" x14ac:dyDescent="0.2">
      <c r="A1164" t="s">
        <v>8219</v>
      </c>
      <c r="B1164">
        <v>480</v>
      </c>
    </row>
    <row r="1165" spans="1:2" x14ac:dyDescent="0.2">
      <c r="A1165" t="s">
        <v>8219</v>
      </c>
      <c r="B1165">
        <v>11</v>
      </c>
    </row>
    <row r="1166" spans="1:2" x14ac:dyDescent="0.2">
      <c r="A1166" t="s">
        <v>8219</v>
      </c>
      <c r="B1166">
        <v>12</v>
      </c>
    </row>
    <row r="1167" spans="1:2" x14ac:dyDescent="0.2">
      <c r="A1167" t="s">
        <v>8219</v>
      </c>
      <c r="B1167">
        <v>48</v>
      </c>
    </row>
    <row r="1168" spans="1:2" x14ac:dyDescent="0.2">
      <c r="A1168" t="s">
        <v>8219</v>
      </c>
      <c r="B1168">
        <v>59</v>
      </c>
    </row>
    <row r="1169" spans="1:2" x14ac:dyDescent="0.2">
      <c r="A1169" t="s">
        <v>8219</v>
      </c>
      <c r="B1169">
        <v>79</v>
      </c>
    </row>
    <row r="1170" spans="1:2" x14ac:dyDescent="0.2">
      <c r="A1170" t="s">
        <v>8219</v>
      </c>
      <c r="B1170">
        <v>14</v>
      </c>
    </row>
    <row r="1171" spans="1:2" x14ac:dyDescent="0.2">
      <c r="A1171" t="s">
        <v>8219</v>
      </c>
      <c r="B1171">
        <v>106</v>
      </c>
    </row>
    <row r="1172" spans="1:2" x14ac:dyDescent="0.2">
      <c r="A1172" t="s">
        <v>8219</v>
      </c>
      <c r="B1172">
        <v>25</v>
      </c>
    </row>
    <row r="1173" spans="1:2" x14ac:dyDescent="0.2">
      <c r="A1173" t="s">
        <v>8219</v>
      </c>
      <c r="B1173">
        <v>25</v>
      </c>
    </row>
    <row r="1174" spans="1:2" x14ac:dyDescent="0.2">
      <c r="A1174" t="s">
        <v>8219</v>
      </c>
      <c r="B1174">
        <v>29</v>
      </c>
    </row>
    <row r="1175" spans="1:2" x14ac:dyDescent="0.2">
      <c r="A1175" t="s">
        <v>8219</v>
      </c>
      <c r="B1175">
        <v>43</v>
      </c>
    </row>
    <row r="1176" spans="1:2" x14ac:dyDescent="0.2">
      <c r="A1176" t="s">
        <v>8219</v>
      </c>
      <c r="B1176">
        <v>46</v>
      </c>
    </row>
    <row r="1177" spans="1:2" x14ac:dyDescent="0.2">
      <c r="A1177" t="s">
        <v>8219</v>
      </c>
      <c r="B1177">
        <v>27</v>
      </c>
    </row>
    <row r="1178" spans="1:2" x14ac:dyDescent="0.2">
      <c r="A1178" t="s">
        <v>8219</v>
      </c>
      <c r="B1178">
        <v>112</v>
      </c>
    </row>
    <row r="1179" spans="1:2" x14ac:dyDescent="0.2">
      <c r="A1179" t="s">
        <v>8219</v>
      </c>
      <c r="B1179">
        <v>34</v>
      </c>
    </row>
    <row r="1180" spans="1:2" x14ac:dyDescent="0.2">
      <c r="A1180" t="s">
        <v>8219</v>
      </c>
      <c r="B1180">
        <v>145</v>
      </c>
    </row>
    <row r="1181" spans="1:2" x14ac:dyDescent="0.2">
      <c r="A1181" t="s">
        <v>8219</v>
      </c>
      <c r="B1181">
        <v>19</v>
      </c>
    </row>
    <row r="1182" spans="1:2" x14ac:dyDescent="0.2">
      <c r="A1182" t="s">
        <v>8219</v>
      </c>
      <c r="B1182">
        <v>288</v>
      </c>
    </row>
    <row r="1183" spans="1:2" x14ac:dyDescent="0.2">
      <c r="A1183" t="s">
        <v>8219</v>
      </c>
      <c r="B1183">
        <v>14</v>
      </c>
    </row>
    <row r="1184" spans="1:2" x14ac:dyDescent="0.2">
      <c r="A1184" t="s">
        <v>8219</v>
      </c>
      <c r="B1184">
        <v>7</v>
      </c>
    </row>
    <row r="1185" spans="1:2" x14ac:dyDescent="0.2">
      <c r="A1185" t="s">
        <v>8219</v>
      </c>
      <c r="B1185">
        <v>211</v>
      </c>
    </row>
    <row r="1186" spans="1:2" x14ac:dyDescent="0.2">
      <c r="A1186" t="s">
        <v>8219</v>
      </c>
      <c r="B1186">
        <v>85</v>
      </c>
    </row>
    <row r="1187" spans="1:2" x14ac:dyDescent="0.2">
      <c r="A1187" t="s">
        <v>8219</v>
      </c>
      <c r="B1187">
        <v>103</v>
      </c>
    </row>
    <row r="1188" spans="1:2" x14ac:dyDescent="0.2">
      <c r="A1188" t="s">
        <v>8219</v>
      </c>
      <c r="B1188">
        <v>113</v>
      </c>
    </row>
    <row r="1189" spans="1:2" x14ac:dyDescent="0.2">
      <c r="A1189" t="s">
        <v>8219</v>
      </c>
      <c r="B1189">
        <v>167</v>
      </c>
    </row>
    <row r="1190" spans="1:2" x14ac:dyDescent="0.2">
      <c r="A1190" t="s">
        <v>8219</v>
      </c>
      <c r="B1190">
        <v>73</v>
      </c>
    </row>
    <row r="1191" spans="1:2" x14ac:dyDescent="0.2">
      <c r="A1191" t="s">
        <v>8219</v>
      </c>
      <c r="B1191">
        <v>75</v>
      </c>
    </row>
    <row r="1192" spans="1:2" x14ac:dyDescent="0.2">
      <c r="A1192" t="s">
        <v>8219</v>
      </c>
      <c r="B1192">
        <v>614</v>
      </c>
    </row>
    <row r="1193" spans="1:2" x14ac:dyDescent="0.2">
      <c r="A1193" t="s">
        <v>8219</v>
      </c>
      <c r="B1193">
        <v>107</v>
      </c>
    </row>
    <row r="1194" spans="1:2" x14ac:dyDescent="0.2">
      <c r="A1194" t="s">
        <v>8219</v>
      </c>
      <c r="B1194">
        <v>1224</v>
      </c>
    </row>
    <row r="1195" spans="1:2" x14ac:dyDescent="0.2">
      <c r="A1195" t="s">
        <v>8219</v>
      </c>
      <c r="B1195">
        <v>104</v>
      </c>
    </row>
    <row r="1196" spans="1:2" x14ac:dyDescent="0.2">
      <c r="A1196" t="s">
        <v>8219</v>
      </c>
      <c r="B1196">
        <v>79</v>
      </c>
    </row>
    <row r="1197" spans="1:2" x14ac:dyDescent="0.2">
      <c r="A1197" t="s">
        <v>8219</v>
      </c>
      <c r="B1197">
        <v>157</v>
      </c>
    </row>
    <row r="1198" spans="1:2" x14ac:dyDescent="0.2">
      <c r="A1198" t="s">
        <v>8219</v>
      </c>
      <c r="B1198">
        <v>50</v>
      </c>
    </row>
    <row r="1199" spans="1:2" x14ac:dyDescent="0.2">
      <c r="A1199" t="s">
        <v>8219</v>
      </c>
      <c r="B1199">
        <v>64</v>
      </c>
    </row>
    <row r="1200" spans="1:2" x14ac:dyDescent="0.2">
      <c r="A1200" t="s">
        <v>8219</v>
      </c>
      <c r="B1200">
        <v>200</v>
      </c>
    </row>
    <row r="1201" spans="1:2" x14ac:dyDescent="0.2">
      <c r="A1201" t="s">
        <v>8219</v>
      </c>
      <c r="B1201">
        <v>22</v>
      </c>
    </row>
    <row r="1202" spans="1:2" x14ac:dyDescent="0.2">
      <c r="A1202" t="s">
        <v>8219</v>
      </c>
      <c r="B1202">
        <v>163</v>
      </c>
    </row>
    <row r="1203" spans="1:2" x14ac:dyDescent="0.2">
      <c r="A1203" t="s">
        <v>8219</v>
      </c>
      <c r="B1203">
        <v>77</v>
      </c>
    </row>
    <row r="1204" spans="1:2" x14ac:dyDescent="0.2">
      <c r="A1204" t="s">
        <v>8219</v>
      </c>
      <c r="B1204">
        <v>89</v>
      </c>
    </row>
    <row r="1205" spans="1:2" x14ac:dyDescent="0.2">
      <c r="A1205" t="s">
        <v>8219</v>
      </c>
      <c r="B1205">
        <v>3355</v>
      </c>
    </row>
    <row r="1206" spans="1:2" x14ac:dyDescent="0.2">
      <c r="A1206" t="s">
        <v>8219</v>
      </c>
      <c r="B1206">
        <v>537</v>
      </c>
    </row>
    <row r="1207" spans="1:2" x14ac:dyDescent="0.2">
      <c r="A1207" t="s">
        <v>8219</v>
      </c>
      <c r="B1207">
        <v>125</v>
      </c>
    </row>
    <row r="1208" spans="1:2" x14ac:dyDescent="0.2">
      <c r="A1208" t="s">
        <v>8219</v>
      </c>
      <c r="B1208">
        <v>163</v>
      </c>
    </row>
    <row r="1209" spans="1:2" x14ac:dyDescent="0.2">
      <c r="A1209" t="s">
        <v>8219</v>
      </c>
      <c r="B1209">
        <v>283</v>
      </c>
    </row>
    <row r="1210" spans="1:2" x14ac:dyDescent="0.2">
      <c r="A1210" t="s">
        <v>8219</v>
      </c>
      <c r="B1210">
        <v>352</v>
      </c>
    </row>
    <row r="1211" spans="1:2" x14ac:dyDescent="0.2">
      <c r="A1211" t="s">
        <v>8219</v>
      </c>
      <c r="B1211">
        <v>94</v>
      </c>
    </row>
    <row r="1212" spans="1:2" x14ac:dyDescent="0.2">
      <c r="A1212" t="s">
        <v>8219</v>
      </c>
      <c r="B1212">
        <v>67</v>
      </c>
    </row>
    <row r="1213" spans="1:2" x14ac:dyDescent="0.2">
      <c r="A1213" t="s">
        <v>8219</v>
      </c>
      <c r="B1213">
        <v>221</v>
      </c>
    </row>
    <row r="1214" spans="1:2" x14ac:dyDescent="0.2">
      <c r="A1214" t="s">
        <v>8219</v>
      </c>
      <c r="B1214">
        <v>2165</v>
      </c>
    </row>
    <row r="1215" spans="1:2" x14ac:dyDescent="0.2">
      <c r="A1215" t="s">
        <v>8219</v>
      </c>
      <c r="B1215">
        <v>179</v>
      </c>
    </row>
    <row r="1216" spans="1:2" x14ac:dyDescent="0.2">
      <c r="A1216" t="s">
        <v>8219</v>
      </c>
      <c r="B1216">
        <v>123</v>
      </c>
    </row>
    <row r="1217" spans="1:2" x14ac:dyDescent="0.2">
      <c r="A1217" t="s">
        <v>8219</v>
      </c>
      <c r="B1217">
        <v>1104</v>
      </c>
    </row>
    <row r="1218" spans="1:2" x14ac:dyDescent="0.2">
      <c r="A1218" t="s">
        <v>8219</v>
      </c>
      <c r="B1218">
        <v>403</v>
      </c>
    </row>
    <row r="1219" spans="1:2" x14ac:dyDescent="0.2">
      <c r="A1219" t="s">
        <v>8219</v>
      </c>
      <c r="B1219">
        <v>109</v>
      </c>
    </row>
    <row r="1220" spans="1:2" x14ac:dyDescent="0.2">
      <c r="A1220" t="s">
        <v>8219</v>
      </c>
      <c r="B1220">
        <v>372</v>
      </c>
    </row>
    <row r="1221" spans="1:2" x14ac:dyDescent="0.2">
      <c r="A1221" t="s">
        <v>8219</v>
      </c>
      <c r="B1221">
        <v>311</v>
      </c>
    </row>
    <row r="1222" spans="1:2" x14ac:dyDescent="0.2">
      <c r="A1222" t="s">
        <v>8219</v>
      </c>
      <c r="B1222">
        <v>61</v>
      </c>
    </row>
    <row r="1223" spans="1:2" x14ac:dyDescent="0.2">
      <c r="A1223" t="s">
        <v>8219</v>
      </c>
      <c r="B1223">
        <v>115</v>
      </c>
    </row>
    <row r="1224" spans="1:2" x14ac:dyDescent="0.2">
      <c r="A1224" t="s">
        <v>8219</v>
      </c>
      <c r="B1224">
        <v>111</v>
      </c>
    </row>
    <row r="1225" spans="1:2" x14ac:dyDescent="0.2">
      <c r="A1225" t="s">
        <v>8219</v>
      </c>
      <c r="B1225">
        <v>337</v>
      </c>
    </row>
    <row r="1226" spans="1:2" x14ac:dyDescent="0.2">
      <c r="A1226" t="s">
        <v>8219</v>
      </c>
      <c r="B1226">
        <v>9</v>
      </c>
    </row>
    <row r="1227" spans="1:2" x14ac:dyDescent="0.2">
      <c r="A1227" t="s">
        <v>8219</v>
      </c>
      <c r="B1227">
        <v>120</v>
      </c>
    </row>
    <row r="1228" spans="1:2" x14ac:dyDescent="0.2">
      <c r="A1228" t="s">
        <v>8219</v>
      </c>
      <c r="B1228">
        <v>102</v>
      </c>
    </row>
    <row r="1229" spans="1:2" x14ac:dyDescent="0.2">
      <c r="A1229" t="s">
        <v>8219</v>
      </c>
      <c r="B1229">
        <v>186</v>
      </c>
    </row>
    <row r="1230" spans="1:2" x14ac:dyDescent="0.2">
      <c r="A1230" t="s">
        <v>8219</v>
      </c>
      <c r="B1230">
        <v>15</v>
      </c>
    </row>
    <row r="1231" spans="1:2" x14ac:dyDescent="0.2">
      <c r="A1231" t="s">
        <v>8219</v>
      </c>
      <c r="B1231">
        <v>67</v>
      </c>
    </row>
    <row r="1232" spans="1:2" x14ac:dyDescent="0.2">
      <c r="A1232" t="s">
        <v>8219</v>
      </c>
      <c r="B1232">
        <v>130</v>
      </c>
    </row>
    <row r="1233" spans="1:2" x14ac:dyDescent="0.2">
      <c r="A1233" t="s">
        <v>8219</v>
      </c>
      <c r="B1233">
        <v>16</v>
      </c>
    </row>
    <row r="1234" spans="1:2" x14ac:dyDescent="0.2">
      <c r="A1234" t="s">
        <v>8219</v>
      </c>
      <c r="B1234">
        <v>67</v>
      </c>
    </row>
    <row r="1235" spans="1:2" x14ac:dyDescent="0.2">
      <c r="A1235" t="s">
        <v>8219</v>
      </c>
      <c r="B1235">
        <v>124</v>
      </c>
    </row>
    <row r="1236" spans="1:2" x14ac:dyDescent="0.2">
      <c r="A1236" t="s">
        <v>8219</v>
      </c>
      <c r="B1236">
        <v>80</v>
      </c>
    </row>
    <row r="1237" spans="1:2" x14ac:dyDescent="0.2">
      <c r="A1237" t="s">
        <v>8219</v>
      </c>
      <c r="B1237">
        <v>282</v>
      </c>
    </row>
    <row r="1238" spans="1:2" x14ac:dyDescent="0.2">
      <c r="A1238" t="s">
        <v>8219</v>
      </c>
      <c r="B1238">
        <v>68</v>
      </c>
    </row>
    <row r="1239" spans="1:2" x14ac:dyDescent="0.2">
      <c r="A1239" t="s">
        <v>8219</v>
      </c>
      <c r="B1239">
        <v>86</v>
      </c>
    </row>
    <row r="1240" spans="1:2" x14ac:dyDescent="0.2">
      <c r="A1240" t="s">
        <v>8219</v>
      </c>
      <c r="B1240">
        <v>115</v>
      </c>
    </row>
    <row r="1241" spans="1:2" x14ac:dyDescent="0.2">
      <c r="A1241" t="s">
        <v>8219</v>
      </c>
      <c r="B1241">
        <v>75</v>
      </c>
    </row>
    <row r="1242" spans="1:2" x14ac:dyDescent="0.2">
      <c r="A1242" t="s">
        <v>8219</v>
      </c>
      <c r="B1242">
        <v>43</v>
      </c>
    </row>
    <row r="1243" spans="1:2" x14ac:dyDescent="0.2">
      <c r="A1243" t="s">
        <v>8219</v>
      </c>
      <c r="B1243">
        <v>48</v>
      </c>
    </row>
    <row r="1244" spans="1:2" x14ac:dyDescent="0.2">
      <c r="A1244" t="s">
        <v>8219</v>
      </c>
      <c r="B1244">
        <v>52</v>
      </c>
    </row>
    <row r="1245" spans="1:2" x14ac:dyDescent="0.2">
      <c r="A1245" t="s">
        <v>8219</v>
      </c>
      <c r="B1245">
        <v>43</v>
      </c>
    </row>
    <row r="1246" spans="1:2" x14ac:dyDescent="0.2">
      <c r="A1246" t="s">
        <v>8219</v>
      </c>
      <c r="B1246">
        <v>58</v>
      </c>
    </row>
    <row r="1247" spans="1:2" x14ac:dyDescent="0.2">
      <c r="A1247" t="s">
        <v>8219</v>
      </c>
      <c r="B1247">
        <v>47</v>
      </c>
    </row>
    <row r="1248" spans="1:2" x14ac:dyDescent="0.2">
      <c r="A1248" t="s">
        <v>8219</v>
      </c>
      <c r="B1248">
        <v>36</v>
      </c>
    </row>
    <row r="1249" spans="1:2" x14ac:dyDescent="0.2">
      <c r="A1249" t="s">
        <v>8219</v>
      </c>
      <c r="B1249">
        <v>17</v>
      </c>
    </row>
    <row r="1250" spans="1:2" x14ac:dyDescent="0.2">
      <c r="A1250" t="s">
        <v>8219</v>
      </c>
      <c r="B1250">
        <v>104</v>
      </c>
    </row>
    <row r="1251" spans="1:2" x14ac:dyDescent="0.2">
      <c r="A1251" t="s">
        <v>8219</v>
      </c>
      <c r="B1251">
        <v>47</v>
      </c>
    </row>
    <row r="1252" spans="1:2" x14ac:dyDescent="0.2">
      <c r="A1252" t="s">
        <v>8219</v>
      </c>
      <c r="B1252">
        <v>38</v>
      </c>
    </row>
    <row r="1253" spans="1:2" x14ac:dyDescent="0.2">
      <c r="A1253" t="s">
        <v>8219</v>
      </c>
      <c r="B1253">
        <v>81</v>
      </c>
    </row>
    <row r="1254" spans="1:2" x14ac:dyDescent="0.2">
      <c r="A1254" t="s">
        <v>8219</v>
      </c>
      <c r="B1254">
        <v>55</v>
      </c>
    </row>
    <row r="1255" spans="1:2" x14ac:dyDescent="0.2">
      <c r="A1255" t="s">
        <v>8219</v>
      </c>
      <c r="B1255">
        <v>41</v>
      </c>
    </row>
    <row r="1256" spans="1:2" x14ac:dyDescent="0.2">
      <c r="A1256" t="s">
        <v>8219</v>
      </c>
      <c r="B1256">
        <v>79</v>
      </c>
    </row>
    <row r="1257" spans="1:2" x14ac:dyDescent="0.2">
      <c r="A1257" t="s">
        <v>8219</v>
      </c>
      <c r="B1257">
        <v>16</v>
      </c>
    </row>
    <row r="1258" spans="1:2" x14ac:dyDescent="0.2">
      <c r="A1258" t="s">
        <v>8219</v>
      </c>
      <c r="B1258">
        <v>8</v>
      </c>
    </row>
    <row r="1259" spans="1:2" x14ac:dyDescent="0.2">
      <c r="A1259" t="s">
        <v>8219</v>
      </c>
      <c r="B1259">
        <v>95</v>
      </c>
    </row>
    <row r="1260" spans="1:2" x14ac:dyDescent="0.2">
      <c r="A1260" t="s">
        <v>8219</v>
      </c>
      <c r="B1260">
        <v>25</v>
      </c>
    </row>
    <row r="1261" spans="1:2" x14ac:dyDescent="0.2">
      <c r="A1261" t="s">
        <v>8219</v>
      </c>
      <c r="B1261">
        <v>19</v>
      </c>
    </row>
    <row r="1262" spans="1:2" x14ac:dyDescent="0.2">
      <c r="A1262" t="s">
        <v>8219</v>
      </c>
      <c r="B1262">
        <v>90</v>
      </c>
    </row>
    <row r="1263" spans="1:2" x14ac:dyDescent="0.2">
      <c r="A1263" t="s">
        <v>8219</v>
      </c>
      <c r="B1263">
        <v>41</v>
      </c>
    </row>
    <row r="1264" spans="1:2" x14ac:dyDescent="0.2">
      <c r="A1264" t="s">
        <v>8219</v>
      </c>
      <c r="B1264">
        <v>30</v>
      </c>
    </row>
    <row r="1265" spans="1:2" x14ac:dyDescent="0.2">
      <c r="A1265" t="s">
        <v>8219</v>
      </c>
      <c r="B1265">
        <v>38</v>
      </c>
    </row>
    <row r="1266" spans="1:2" x14ac:dyDescent="0.2">
      <c r="A1266" t="s">
        <v>8219</v>
      </c>
      <c r="B1266">
        <v>65</v>
      </c>
    </row>
    <row r="1267" spans="1:2" x14ac:dyDescent="0.2">
      <c r="A1267" t="s">
        <v>8219</v>
      </c>
      <c r="B1267">
        <v>75</v>
      </c>
    </row>
    <row r="1268" spans="1:2" x14ac:dyDescent="0.2">
      <c r="A1268" t="s">
        <v>8219</v>
      </c>
      <c r="B1268">
        <v>16</v>
      </c>
    </row>
    <row r="1269" spans="1:2" x14ac:dyDescent="0.2">
      <c r="A1269" t="s">
        <v>8219</v>
      </c>
      <c r="B1269">
        <v>10</v>
      </c>
    </row>
    <row r="1270" spans="1:2" x14ac:dyDescent="0.2">
      <c r="A1270" t="s">
        <v>8219</v>
      </c>
      <c r="B1270">
        <v>27</v>
      </c>
    </row>
    <row r="1271" spans="1:2" x14ac:dyDescent="0.2">
      <c r="A1271" t="s">
        <v>8219</v>
      </c>
      <c r="B1271">
        <v>259</v>
      </c>
    </row>
    <row r="1272" spans="1:2" x14ac:dyDescent="0.2">
      <c r="A1272" t="s">
        <v>8219</v>
      </c>
      <c r="B1272">
        <v>39</v>
      </c>
    </row>
    <row r="1273" spans="1:2" x14ac:dyDescent="0.2">
      <c r="A1273" t="s">
        <v>8219</v>
      </c>
      <c r="B1273">
        <v>42</v>
      </c>
    </row>
    <row r="1274" spans="1:2" x14ac:dyDescent="0.2">
      <c r="A1274" t="s">
        <v>8219</v>
      </c>
      <c r="B1274">
        <v>10</v>
      </c>
    </row>
    <row r="1275" spans="1:2" x14ac:dyDescent="0.2">
      <c r="A1275" t="s">
        <v>8219</v>
      </c>
      <c r="B1275">
        <v>56</v>
      </c>
    </row>
    <row r="1276" spans="1:2" x14ac:dyDescent="0.2">
      <c r="A1276" t="s">
        <v>8219</v>
      </c>
      <c r="B1276">
        <v>20</v>
      </c>
    </row>
    <row r="1277" spans="1:2" x14ac:dyDescent="0.2">
      <c r="A1277" t="s">
        <v>8219</v>
      </c>
      <c r="B1277">
        <v>170</v>
      </c>
    </row>
    <row r="1278" spans="1:2" x14ac:dyDescent="0.2">
      <c r="A1278" t="s">
        <v>8219</v>
      </c>
      <c r="B1278">
        <v>29</v>
      </c>
    </row>
    <row r="1279" spans="1:2" x14ac:dyDescent="0.2">
      <c r="A1279" t="s">
        <v>8219</v>
      </c>
      <c r="B1279">
        <v>132</v>
      </c>
    </row>
    <row r="1280" spans="1:2" x14ac:dyDescent="0.2">
      <c r="A1280" t="s">
        <v>8219</v>
      </c>
      <c r="B1280">
        <v>27</v>
      </c>
    </row>
    <row r="1281" spans="1:2" x14ac:dyDescent="0.2">
      <c r="A1281" t="s">
        <v>8219</v>
      </c>
      <c r="B1281">
        <v>26</v>
      </c>
    </row>
    <row r="1282" spans="1:2" x14ac:dyDescent="0.2">
      <c r="A1282" t="s">
        <v>8219</v>
      </c>
      <c r="B1282">
        <v>43</v>
      </c>
    </row>
    <row r="1283" spans="1:2" x14ac:dyDescent="0.2">
      <c r="A1283" t="s">
        <v>8219</v>
      </c>
      <c r="B1283">
        <v>80</v>
      </c>
    </row>
    <row r="1284" spans="1:2" x14ac:dyDescent="0.2">
      <c r="A1284" t="s">
        <v>8219</v>
      </c>
      <c r="B1284">
        <v>33</v>
      </c>
    </row>
    <row r="1285" spans="1:2" x14ac:dyDescent="0.2">
      <c r="A1285" t="s">
        <v>8219</v>
      </c>
      <c r="B1285">
        <v>71</v>
      </c>
    </row>
    <row r="1286" spans="1:2" x14ac:dyDescent="0.2">
      <c r="A1286" t="s">
        <v>8219</v>
      </c>
      <c r="B1286">
        <v>81</v>
      </c>
    </row>
    <row r="1287" spans="1:2" x14ac:dyDescent="0.2">
      <c r="A1287" t="s">
        <v>8219</v>
      </c>
      <c r="B1287">
        <v>76</v>
      </c>
    </row>
    <row r="1288" spans="1:2" x14ac:dyDescent="0.2">
      <c r="A1288" t="s">
        <v>8219</v>
      </c>
      <c r="B1288">
        <v>48</v>
      </c>
    </row>
    <row r="1289" spans="1:2" x14ac:dyDescent="0.2">
      <c r="A1289" t="s">
        <v>8219</v>
      </c>
      <c r="B1289">
        <v>61</v>
      </c>
    </row>
    <row r="1290" spans="1:2" x14ac:dyDescent="0.2">
      <c r="A1290" t="s">
        <v>8219</v>
      </c>
      <c r="B1290">
        <v>60</v>
      </c>
    </row>
    <row r="1291" spans="1:2" x14ac:dyDescent="0.2">
      <c r="A1291" t="s">
        <v>8219</v>
      </c>
      <c r="B1291">
        <v>136</v>
      </c>
    </row>
    <row r="1292" spans="1:2" x14ac:dyDescent="0.2">
      <c r="A1292" t="s">
        <v>8219</v>
      </c>
      <c r="B1292">
        <v>14</v>
      </c>
    </row>
    <row r="1293" spans="1:2" x14ac:dyDescent="0.2">
      <c r="A1293" t="s">
        <v>8219</v>
      </c>
      <c r="B1293">
        <v>78</v>
      </c>
    </row>
    <row r="1294" spans="1:2" x14ac:dyDescent="0.2">
      <c r="A1294" t="s">
        <v>8219</v>
      </c>
      <c r="B1294">
        <v>4</v>
      </c>
    </row>
    <row r="1295" spans="1:2" x14ac:dyDescent="0.2">
      <c r="A1295" t="s">
        <v>8219</v>
      </c>
      <c r="B1295">
        <v>11</v>
      </c>
    </row>
    <row r="1296" spans="1:2" x14ac:dyDescent="0.2">
      <c r="A1296" t="s">
        <v>8219</v>
      </c>
      <c r="B1296">
        <v>185</v>
      </c>
    </row>
    <row r="1297" spans="1:2" x14ac:dyDescent="0.2">
      <c r="A1297" t="s">
        <v>8219</v>
      </c>
      <c r="B1297">
        <v>59</v>
      </c>
    </row>
    <row r="1298" spans="1:2" x14ac:dyDescent="0.2">
      <c r="A1298" t="s">
        <v>8219</v>
      </c>
      <c r="B1298">
        <v>27</v>
      </c>
    </row>
    <row r="1299" spans="1:2" x14ac:dyDescent="0.2">
      <c r="A1299" t="s">
        <v>8219</v>
      </c>
      <c r="B1299">
        <v>63</v>
      </c>
    </row>
    <row r="1300" spans="1:2" x14ac:dyDescent="0.2">
      <c r="A1300" t="s">
        <v>8219</v>
      </c>
      <c r="B1300">
        <v>13</v>
      </c>
    </row>
    <row r="1301" spans="1:2" x14ac:dyDescent="0.2">
      <c r="A1301" t="s">
        <v>8219</v>
      </c>
      <c r="B1301">
        <v>13</v>
      </c>
    </row>
    <row r="1302" spans="1:2" x14ac:dyDescent="0.2">
      <c r="A1302" t="s">
        <v>8219</v>
      </c>
      <c r="B1302">
        <v>57</v>
      </c>
    </row>
    <row r="1303" spans="1:2" x14ac:dyDescent="0.2">
      <c r="A1303" t="s">
        <v>8219</v>
      </c>
      <c r="B1303">
        <v>61</v>
      </c>
    </row>
    <row r="1304" spans="1:2" x14ac:dyDescent="0.2">
      <c r="A1304" t="s">
        <v>8219</v>
      </c>
      <c r="B1304">
        <v>65</v>
      </c>
    </row>
    <row r="1305" spans="1:2" x14ac:dyDescent="0.2">
      <c r="A1305" t="s">
        <v>8219</v>
      </c>
      <c r="B1305">
        <v>134</v>
      </c>
    </row>
    <row r="1306" spans="1:2" x14ac:dyDescent="0.2">
      <c r="A1306" t="s">
        <v>8219</v>
      </c>
      <c r="B1306">
        <v>37</v>
      </c>
    </row>
    <row r="1307" spans="1:2" x14ac:dyDescent="0.2">
      <c r="A1307" t="s">
        <v>8219</v>
      </c>
      <c r="B1307">
        <v>37</v>
      </c>
    </row>
    <row r="1308" spans="1:2" x14ac:dyDescent="0.2">
      <c r="A1308" t="s">
        <v>8219</v>
      </c>
      <c r="B1308">
        <v>150</v>
      </c>
    </row>
    <row r="1309" spans="1:2" x14ac:dyDescent="0.2">
      <c r="A1309" t="s">
        <v>8219</v>
      </c>
      <c r="B1309">
        <v>56</v>
      </c>
    </row>
    <row r="1310" spans="1:2" x14ac:dyDescent="0.2">
      <c r="A1310" t="s">
        <v>8219</v>
      </c>
      <c r="B1310">
        <v>18</v>
      </c>
    </row>
    <row r="1311" spans="1:2" x14ac:dyDescent="0.2">
      <c r="A1311" t="s">
        <v>8219</v>
      </c>
      <c r="B1311">
        <v>60</v>
      </c>
    </row>
    <row r="1312" spans="1:2" x14ac:dyDescent="0.2">
      <c r="A1312" t="s">
        <v>8219</v>
      </c>
      <c r="B1312">
        <v>67</v>
      </c>
    </row>
    <row r="1313" spans="1:2" x14ac:dyDescent="0.2">
      <c r="A1313" t="s">
        <v>8219</v>
      </c>
      <c r="B1313">
        <v>35</v>
      </c>
    </row>
    <row r="1314" spans="1:2" x14ac:dyDescent="0.2">
      <c r="A1314" t="s">
        <v>8219</v>
      </c>
      <c r="B1314">
        <v>34</v>
      </c>
    </row>
    <row r="1315" spans="1:2" x14ac:dyDescent="0.2">
      <c r="A1315" t="s">
        <v>8219</v>
      </c>
      <c r="B1315">
        <v>36</v>
      </c>
    </row>
    <row r="1316" spans="1:2" x14ac:dyDescent="0.2">
      <c r="A1316" t="s">
        <v>8219</v>
      </c>
      <c r="B1316">
        <v>18</v>
      </c>
    </row>
    <row r="1317" spans="1:2" x14ac:dyDescent="0.2">
      <c r="A1317" t="s">
        <v>8219</v>
      </c>
      <c r="B1317">
        <v>25</v>
      </c>
    </row>
    <row r="1318" spans="1:2" x14ac:dyDescent="0.2">
      <c r="A1318" t="s">
        <v>8219</v>
      </c>
      <c r="B1318">
        <v>21</v>
      </c>
    </row>
    <row r="1319" spans="1:2" x14ac:dyDescent="0.2">
      <c r="A1319" t="s">
        <v>8219</v>
      </c>
      <c r="B1319">
        <v>151</v>
      </c>
    </row>
    <row r="1320" spans="1:2" x14ac:dyDescent="0.2">
      <c r="A1320" t="s">
        <v>8219</v>
      </c>
      <c r="B1320">
        <v>489</v>
      </c>
    </row>
    <row r="1321" spans="1:2" x14ac:dyDescent="0.2">
      <c r="A1321" t="s">
        <v>8219</v>
      </c>
      <c r="B1321">
        <v>50</v>
      </c>
    </row>
    <row r="1322" spans="1:2" x14ac:dyDescent="0.2">
      <c r="A1322" t="s">
        <v>8219</v>
      </c>
      <c r="B1322">
        <v>321</v>
      </c>
    </row>
    <row r="1323" spans="1:2" x14ac:dyDescent="0.2">
      <c r="A1323" t="s">
        <v>8219</v>
      </c>
      <c r="B1323">
        <v>1762</v>
      </c>
    </row>
    <row r="1324" spans="1:2" x14ac:dyDescent="0.2">
      <c r="A1324" t="s">
        <v>8219</v>
      </c>
      <c r="B1324">
        <v>385</v>
      </c>
    </row>
    <row r="1325" spans="1:2" x14ac:dyDescent="0.2">
      <c r="A1325" t="s">
        <v>8219</v>
      </c>
      <c r="B1325">
        <v>398</v>
      </c>
    </row>
    <row r="1326" spans="1:2" x14ac:dyDescent="0.2">
      <c r="A1326" t="s">
        <v>8219</v>
      </c>
      <c r="B1326">
        <v>304</v>
      </c>
    </row>
    <row r="1327" spans="1:2" x14ac:dyDescent="0.2">
      <c r="A1327" t="s">
        <v>8219</v>
      </c>
      <c r="B1327">
        <v>676</v>
      </c>
    </row>
    <row r="1328" spans="1:2" x14ac:dyDescent="0.2">
      <c r="A1328" t="s">
        <v>8219</v>
      </c>
      <c r="B1328">
        <v>577</v>
      </c>
    </row>
    <row r="1329" spans="1:2" x14ac:dyDescent="0.2">
      <c r="A1329" t="s">
        <v>8219</v>
      </c>
      <c r="B1329">
        <v>3663</v>
      </c>
    </row>
    <row r="1330" spans="1:2" x14ac:dyDescent="0.2">
      <c r="A1330" t="s">
        <v>8219</v>
      </c>
      <c r="B1330">
        <v>294</v>
      </c>
    </row>
    <row r="1331" spans="1:2" x14ac:dyDescent="0.2">
      <c r="A1331" t="s">
        <v>8219</v>
      </c>
      <c r="B1331">
        <v>28</v>
      </c>
    </row>
    <row r="1332" spans="1:2" x14ac:dyDescent="0.2">
      <c r="A1332" t="s">
        <v>8219</v>
      </c>
      <c r="B1332">
        <v>100</v>
      </c>
    </row>
    <row r="1333" spans="1:2" x14ac:dyDescent="0.2">
      <c r="A1333" t="s">
        <v>8219</v>
      </c>
      <c r="B1333">
        <v>72</v>
      </c>
    </row>
    <row r="1334" spans="1:2" x14ac:dyDescent="0.2">
      <c r="A1334" t="s">
        <v>8219</v>
      </c>
      <c r="B1334">
        <v>238</v>
      </c>
    </row>
    <row r="1335" spans="1:2" x14ac:dyDescent="0.2">
      <c r="A1335" t="s">
        <v>8219</v>
      </c>
      <c r="B1335">
        <v>159</v>
      </c>
    </row>
    <row r="1336" spans="1:2" x14ac:dyDescent="0.2">
      <c r="A1336" t="s">
        <v>8219</v>
      </c>
      <c r="B1336">
        <v>77</v>
      </c>
    </row>
    <row r="1337" spans="1:2" x14ac:dyDescent="0.2">
      <c r="A1337" t="s">
        <v>8219</v>
      </c>
      <c r="B1337">
        <v>53</v>
      </c>
    </row>
    <row r="1338" spans="1:2" x14ac:dyDescent="0.2">
      <c r="A1338" t="s">
        <v>8219</v>
      </c>
      <c r="B1338">
        <v>1251</v>
      </c>
    </row>
    <row r="1339" spans="1:2" x14ac:dyDescent="0.2">
      <c r="A1339" t="s">
        <v>8219</v>
      </c>
      <c r="B1339">
        <v>465</v>
      </c>
    </row>
    <row r="1340" spans="1:2" x14ac:dyDescent="0.2">
      <c r="A1340" t="s">
        <v>8219</v>
      </c>
      <c r="B1340">
        <v>74</v>
      </c>
    </row>
    <row r="1341" spans="1:2" x14ac:dyDescent="0.2">
      <c r="A1341" t="s">
        <v>8219</v>
      </c>
      <c r="B1341">
        <v>62</v>
      </c>
    </row>
    <row r="1342" spans="1:2" x14ac:dyDescent="0.2">
      <c r="A1342" t="s">
        <v>8219</v>
      </c>
      <c r="B1342">
        <v>3468</v>
      </c>
    </row>
    <row r="1343" spans="1:2" x14ac:dyDescent="0.2">
      <c r="A1343" t="s">
        <v>8219</v>
      </c>
      <c r="B1343">
        <v>52</v>
      </c>
    </row>
    <row r="1344" spans="1:2" x14ac:dyDescent="0.2">
      <c r="A1344" t="s">
        <v>8219</v>
      </c>
      <c r="B1344">
        <v>50</v>
      </c>
    </row>
    <row r="1345" spans="1:2" x14ac:dyDescent="0.2">
      <c r="A1345" t="s">
        <v>8219</v>
      </c>
      <c r="B1345">
        <v>45</v>
      </c>
    </row>
    <row r="1346" spans="1:2" x14ac:dyDescent="0.2">
      <c r="A1346" t="s">
        <v>8219</v>
      </c>
      <c r="B1346">
        <v>21</v>
      </c>
    </row>
    <row r="1347" spans="1:2" x14ac:dyDescent="0.2">
      <c r="A1347" t="s">
        <v>8219</v>
      </c>
      <c r="B1347">
        <v>100</v>
      </c>
    </row>
    <row r="1348" spans="1:2" x14ac:dyDescent="0.2">
      <c r="A1348" t="s">
        <v>8219</v>
      </c>
      <c r="B1348">
        <v>81</v>
      </c>
    </row>
    <row r="1349" spans="1:2" x14ac:dyDescent="0.2">
      <c r="A1349" t="s">
        <v>8219</v>
      </c>
      <c r="B1349">
        <v>286</v>
      </c>
    </row>
    <row r="1350" spans="1:2" x14ac:dyDescent="0.2">
      <c r="A1350" t="s">
        <v>8219</v>
      </c>
      <c r="B1350">
        <v>42</v>
      </c>
    </row>
    <row r="1351" spans="1:2" x14ac:dyDescent="0.2">
      <c r="A1351" t="s">
        <v>8219</v>
      </c>
      <c r="B1351">
        <v>199</v>
      </c>
    </row>
    <row r="1352" spans="1:2" x14ac:dyDescent="0.2">
      <c r="A1352" t="s">
        <v>8219</v>
      </c>
      <c r="B1352">
        <v>25</v>
      </c>
    </row>
    <row r="1353" spans="1:2" x14ac:dyDescent="0.2">
      <c r="A1353" t="s">
        <v>8219</v>
      </c>
      <c r="B1353">
        <v>84</v>
      </c>
    </row>
    <row r="1354" spans="1:2" x14ac:dyDescent="0.2">
      <c r="A1354" t="s">
        <v>8219</v>
      </c>
      <c r="B1354">
        <v>50</v>
      </c>
    </row>
    <row r="1355" spans="1:2" x14ac:dyDescent="0.2">
      <c r="A1355" t="s">
        <v>8219</v>
      </c>
      <c r="B1355">
        <v>26</v>
      </c>
    </row>
    <row r="1356" spans="1:2" x14ac:dyDescent="0.2">
      <c r="A1356" t="s">
        <v>8219</v>
      </c>
      <c r="B1356">
        <v>14</v>
      </c>
    </row>
    <row r="1357" spans="1:2" x14ac:dyDescent="0.2">
      <c r="A1357" t="s">
        <v>8219</v>
      </c>
      <c r="B1357">
        <v>49</v>
      </c>
    </row>
    <row r="1358" spans="1:2" x14ac:dyDescent="0.2">
      <c r="A1358" t="s">
        <v>8219</v>
      </c>
      <c r="B1358">
        <v>69</v>
      </c>
    </row>
    <row r="1359" spans="1:2" x14ac:dyDescent="0.2">
      <c r="A1359" t="s">
        <v>8219</v>
      </c>
      <c r="B1359">
        <v>60</v>
      </c>
    </row>
    <row r="1360" spans="1:2" x14ac:dyDescent="0.2">
      <c r="A1360" t="s">
        <v>8219</v>
      </c>
      <c r="B1360">
        <v>80</v>
      </c>
    </row>
    <row r="1361" spans="1:2" x14ac:dyDescent="0.2">
      <c r="A1361" t="s">
        <v>8219</v>
      </c>
      <c r="B1361">
        <v>56</v>
      </c>
    </row>
    <row r="1362" spans="1:2" x14ac:dyDescent="0.2">
      <c r="A1362" t="s">
        <v>8219</v>
      </c>
      <c r="B1362">
        <v>104</v>
      </c>
    </row>
    <row r="1363" spans="1:2" x14ac:dyDescent="0.2">
      <c r="A1363" t="s">
        <v>8219</v>
      </c>
      <c r="B1363">
        <v>46</v>
      </c>
    </row>
    <row r="1364" spans="1:2" x14ac:dyDescent="0.2">
      <c r="A1364" t="s">
        <v>8219</v>
      </c>
      <c r="B1364">
        <v>206</v>
      </c>
    </row>
    <row r="1365" spans="1:2" x14ac:dyDescent="0.2">
      <c r="A1365" t="s">
        <v>8219</v>
      </c>
      <c r="B1365">
        <v>18</v>
      </c>
    </row>
    <row r="1366" spans="1:2" x14ac:dyDescent="0.2">
      <c r="A1366" t="s">
        <v>8219</v>
      </c>
      <c r="B1366">
        <v>28</v>
      </c>
    </row>
    <row r="1367" spans="1:2" x14ac:dyDescent="0.2">
      <c r="A1367" t="s">
        <v>8219</v>
      </c>
      <c r="B1367">
        <v>11</v>
      </c>
    </row>
    <row r="1368" spans="1:2" x14ac:dyDescent="0.2">
      <c r="A1368" t="s">
        <v>8219</v>
      </c>
      <c r="B1368">
        <v>263</v>
      </c>
    </row>
    <row r="1369" spans="1:2" x14ac:dyDescent="0.2">
      <c r="A1369" t="s">
        <v>8219</v>
      </c>
      <c r="B1369">
        <v>394</v>
      </c>
    </row>
    <row r="1370" spans="1:2" x14ac:dyDescent="0.2">
      <c r="A1370" t="s">
        <v>8219</v>
      </c>
      <c r="B1370">
        <v>1049</v>
      </c>
    </row>
    <row r="1371" spans="1:2" x14ac:dyDescent="0.2">
      <c r="A1371" t="s">
        <v>8219</v>
      </c>
      <c r="B1371">
        <v>308</v>
      </c>
    </row>
    <row r="1372" spans="1:2" x14ac:dyDescent="0.2">
      <c r="A1372" t="s">
        <v>8219</v>
      </c>
      <c r="B1372">
        <v>1088</v>
      </c>
    </row>
    <row r="1373" spans="1:2" x14ac:dyDescent="0.2">
      <c r="A1373" t="s">
        <v>8219</v>
      </c>
      <c r="B1373">
        <v>73</v>
      </c>
    </row>
    <row r="1374" spans="1:2" x14ac:dyDescent="0.2">
      <c r="A1374" t="s">
        <v>8219</v>
      </c>
      <c r="B1374">
        <v>143</v>
      </c>
    </row>
    <row r="1375" spans="1:2" x14ac:dyDescent="0.2">
      <c r="A1375" t="s">
        <v>8219</v>
      </c>
      <c r="B1375">
        <v>1420</v>
      </c>
    </row>
    <row r="1376" spans="1:2" x14ac:dyDescent="0.2">
      <c r="A1376" t="s">
        <v>8219</v>
      </c>
      <c r="B1376">
        <v>305</v>
      </c>
    </row>
    <row r="1377" spans="1:2" x14ac:dyDescent="0.2">
      <c r="A1377" t="s">
        <v>8219</v>
      </c>
      <c r="B1377">
        <v>551</v>
      </c>
    </row>
    <row r="1378" spans="1:2" x14ac:dyDescent="0.2">
      <c r="A1378" t="s">
        <v>8219</v>
      </c>
      <c r="B1378">
        <v>187</v>
      </c>
    </row>
    <row r="1379" spans="1:2" x14ac:dyDescent="0.2">
      <c r="A1379" t="s">
        <v>8219</v>
      </c>
      <c r="B1379">
        <v>325</v>
      </c>
    </row>
    <row r="1380" spans="1:2" x14ac:dyDescent="0.2">
      <c r="A1380" t="s">
        <v>8219</v>
      </c>
      <c r="B1380">
        <v>148</v>
      </c>
    </row>
    <row r="1381" spans="1:2" x14ac:dyDescent="0.2">
      <c r="A1381" t="s">
        <v>8219</v>
      </c>
      <c r="B1381">
        <v>69</v>
      </c>
    </row>
    <row r="1382" spans="1:2" x14ac:dyDescent="0.2">
      <c r="A1382" t="s">
        <v>8219</v>
      </c>
      <c r="B1382">
        <v>173</v>
      </c>
    </row>
    <row r="1383" spans="1:2" x14ac:dyDescent="0.2">
      <c r="A1383" t="s">
        <v>8219</v>
      </c>
      <c r="B1383">
        <v>269</v>
      </c>
    </row>
    <row r="1384" spans="1:2" x14ac:dyDescent="0.2">
      <c r="A1384" t="s">
        <v>8219</v>
      </c>
      <c r="B1384">
        <v>185</v>
      </c>
    </row>
    <row r="1385" spans="1:2" x14ac:dyDescent="0.2">
      <c r="A1385" t="s">
        <v>8219</v>
      </c>
      <c r="B1385">
        <v>176</v>
      </c>
    </row>
    <row r="1386" spans="1:2" x14ac:dyDescent="0.2">
      <c r="A1386" t="s">
        <v>8219</v>
      </c>
      <c r="B1386">
        <v>1019</v>
      </c>
    </row>
    <row r="1387" spans="1:2" x14ac:dyDescent="0.2">
      <c r="A1387" t="s">
        <v>8219</v>
      </c>
      <c r="B1387">
        <v>113</v>
      </c>
    </row>
    <row r="1388" spans="1:2" x14ac:dyDescent="0.2">
      <c r="A1388" t="s">
        <v>8219</v>
      </c>
      <c r="B1388">
        <v>404</v>
      </c>
    </row>
    <row r="1389" spans="1:2" x14ac:dyDescent="0.2">
      <c r="A1389" t="s">
        <v>8219</v>
      </c>
      <c r="B1389">
        <v>707</v>
      </c>
    </row>
    <row r="1390" spans="1:2" x14ac:dyDescent="0.2">
      <c r="A1390" t="s">
        <v>8219</v>
      </c>
      <c r="B1390">
        <v>392</v>
      </c>
    </row>
    <row r="1391" spans="1:2" x14ac:dyDescent="0.2">
      <c r="A1391" t="s">
        <v>8219</v>
      </c>
      <c r="B1391">
        <v>23</v>
      </c>
    </row>
    <row r="1392" spans="1:2" x14ac:dyDescent="0.2">
      <c r="A1392" t="s">
        <v>8219</v>
      </c>
      <c r="B1392">
        <v>682</v>
      </c>
    </row>
    <row r="1393" spans="1:2" x14ac:dyDescent="0.2">
      <c r="A1393" t="s">
        <v>8219</v>
      </c>
      <c r="B1393">
        <v>37</v>
      </c>
    </row>
    <row r="1394" spans="1:2" x14ac:dyDescent="0.2">
      <c r="A1394" t="s">
        <v>8219</v>
      </c>
      <c r="B1394">
        <v>146</v>
      </c>
    </row>
    <row r="1395" spans="1:2" x14ac:dyDescent="0.2">
      <c r="A1395" t="s">
        <v>8219</v>
      </c>
      <c r="B1395">
        <v>119</v>
      </c>
    </row>
    <row r="1396" spans="1:2" x14ac:dyDescent="0.2">
      <c r="A1396" t="s">
        <v>8219</v>
      </c>
      <c r="B1396">
        <v>163</v>
      </c>
    </row>
    <row r="1397" spans="1:2" x14ac:dyDescent="0.2">
      <c r="A1397" t="s">
        <v>8219</v>
      </c>
      <c r="B1397">
        <v>339</v>
      </c>
    </row>
    <row r="1398" spans="1:2" x14ac:dyDescent="0.2">
      <c r="A1398" t="s">
        <v>8219</v>
      </c>
      <c r="B1398">
        <v>58</v>
      </c>
    </row>
    <row r="1399" spans="1:2" x14ac:dyDescent="0.2">
      <c r="A1399" t="s">
        <v>8219</v>
      </c>
      <c r="B1399">
        <v>456</v>
      </c>
    </row>
    <row r="1400" spans="1:2" x14ac:dyDescent="0.2">
      <c r="A1400" t="s">
        <v>8219</v>
      </c>
      <c r="B1400">
        <v>15</v>
      </c>
    </row>
    <row r="1401" spans="1:2" x14ac:dyDescent="0.2">
      <c r="A1401" t="s">
        <v>8219</v>
      </c>
      <c r="B1401">
        <v>191</v>
      </c>
    </row>
    <row r="1402" spans="1:2" x14ac:dyDescent="0.2">
      <c r="A1402" t="s">
        <v>8219</v>
      </c>
      <c r="B1402">
        <v>17</v>
      </c>
    </row>
    <row r="1403" spans="1:2" x14ac:dyDescent="0.2">
      <c r="A1403" t="s">
        <v>8219</v>
      </c>
      <c r="B1403">
        <v>28</v>
      </c>
    </row>
    <row r="1404" spans="1:2" x14ac:dyDescent="0.2">
      <c r="A1404" t="s">
        <v>8219</v>
      </c>
      <c r="B1404">
        <v>18</v>
      </c>
    </row>
    <row r="1405" spans="1:2" x14ac:dyDescent="0.2">
      <c r="A1405" t="s">
        <v>8219</v>
      </c>
      <c r="B1405">
        <v>61</v>
      </c>
    </row>
    <row r="1406" spans="1:2" x14ac:dyDescent="0.2">
      <c r="A1406" t="s">
        <v>8219</v>
      </c>
      <c r="B1406">
        <v>108</v>
      </c>
    </row>
    <row r="1407" spans="1:2" x14ac:dyDescent="0.2">
      <c r="A1407" t="s">
        <v>8219</v>
      </c>
      <c r="B1407">
        <v>142</v>
      </c>
    </row>
    <row r="1408" spans="1:2" x14ac:dyDescent="0.2">
      <c r="A1408" t="s">
        <v>8219</v>
      </c>
      <c r="B1408">
        <v>74</v>
      </c>
    </row>
    <row r="1409" spans="1:2" x14ac:dyDescent="0.2">
      <c r="A1409" t="s">
        <v>8219</v>
      </c>
      <c r="B1409">
        <v>38</v>
      </c>
    </row>
    <row r="1410" spans="1:2" x14ac:dyDescent="0.2">
      <c r="A1410" t="s">
        <v>8219</v>
      </c>
      <c r="B1410">
        <v>20</v>
      </c>
    </row>
    <row r="1411" spans="1:2" x14ac:dyDescent="0.2">
      <c r="A1411" t="s">
        <v>8219</v>
      </c>
      <c r="B1411">
        <v>24</v>
      </c>
    </row>
    <row r="1412" spans="1:2" x14ac:dyDescent="0.2">
      <c r="A1412" t="s">
        <v>8219</v>
      </c>
      <c r="B1412">
        <v>66</v>
      </c>
    </row>
    <row r="1413" spans="1:2" x14ac:dyDescent="0.2">
      <c r="A1413" t="s">
        <v>8219</v>
      </c>
      <c r="B1413">
        <v>28</v>
      </c>
    </row>
    <row r="1414" spans="1:2" x14ac:dyDescent="0.2">
      <c r="A1414" t="s">
        <v>8219</v>
      </c>
      <c r="B1414">
        <v>24</v>
      </c>
    </row>
    <row r="1415" spans="1:2" x14ac:dyDescent="0.2">
      <c r="A1415" t="s">
        <v>8219</v>
      </c>
      <c r="B1415">
        <v>73</v>
      </c>
    </row>
    <row r="1416" spans="1:2" x14ac:dyDescent="0.2">
      <c r="A1416" t="s">
        <v>8219</v>
      </c>
      <c r="B1416">
        <v>3</v>
      </c>
    </row>
    <row r="1417" spans="1:2" x14ac:dyDescent="0.2">
      <c r="A1417" t="s">
        <v>8219</v>
      </c>
      <c r="B1417">
        <v>20</v>
      </c>
    </row>
    <row r="1418" spans="1:2" x14ac:dyDescent="0.2">
      <c r="A1418" t="s">
        <v>8219</v>
      </c>
      <c r="B1418">
        <v>21</v>
      </c>
    </row>
    <row r="1419" spans="1:2" x14ac:dyDescent="0.2">
      <c r="A1419" t="s">
        <v>8219</v>
      </c>
      <c r="B1419">
        <v>94</v>
      </c>
    </row>
    <row r="1420" spans="1:2" x14ac:dyDescent="0.2">
      <c r="A1420" t="s">
        <v>8219</v>
      </c>
      <c r="B1420">
        <v>139</v>
      </c>
    </row>
    <row r="1421" spans="1:2" x14ac:dyDescent="0.2">
      <c r="A1421" t="s">
        <v>8219</v>
      </c>
      <c r="B1421">
        <v>130</v>
      </c>
    </row>
    <row r="1422" spans="1:2" x14ac:dyDescent="0.2">
      <c r="A1422" t="s">
        <v>8219</v>
      </c>
      <c r="B1422">
        <v>31</v>
      </c>
    </row>
    <row r="1423" spans="1:2" x14ac:dyDescent="0.2">
      <c r="A1423" t="s">
        <v>8219</v>
      </c>
      <c r="B1423">
        <v>13</v>
      </c>
    </row>
    <row r="1424" spans="1:2" x14ac:dyDescent="0.2">
      <c r="A1424" t="s">
        <v>8219</v>
      </c>
      <c r="B1424">
        <v>90</v>
      </c>
    </row>
    <row r="1425" spans="1:2" x14ac:dyDescent="0.2">
      <c r="A1425" t="s">
        <v>8219</v>
      </c>
      <c r="B1425">
        <v>141</v>
      </c>
    </row>
    <row r="1426" spans="1:2" x14ac:dyDescent="0.2">
      <c r="A1426" t="s">
        <v>8219</v>
      </c>
      <c r="B1426">
        <v>23</v>
      </c>
    </row>
    <row r="1427" spans="1:2" x14ac:dyDescent="0.2">
      <c r="A1427" t="s">
        <v>8219</v>
      </c>
      <c r="B1427">
        <v>18</v>
      </c>
    </row>
    <row r="1428" spans="1:2" x14ac:dyDescent="0.2">
      <c r="A1428" t="s">
        <v>8219</v>
      </c>
      <c r="B1428">
        <v>76</v>
      </c>
    </row>
    <row r="1429" spans="1:2" x14ac:dyDescent="0.2">
      <c r="A1429" t="s">
        <v>8219</v>
      </c>
      <c r="B1429">
        <v>93</v>
      </c>
    </row>
    <row r="1430" spans="1:2" x14ac:dyDescent="0.2">
      <c r="A1430" t="s">
        <v>8219</v>
      </c>
      <c r="B1430">
        <v>69</v>
      </c>
    </row>
    <row r="1431" spans="1:2" x14ac:dyDescent="0.2">
      <c r="A1431" t="s">
        <v>8219</v>
      </c>
      <c r="B1431">
        <v>21</v>
      </c>
    </row>
    <row r="1432" spans="1:2" x14ac:dyDescent="0.2">
      <c r="A1432" t="s">
        <v>8219</v>
      </c>
      <c r="B1432">
        <v>57</v>
      </c>
    </row>
    <row r="1433" spans="1:2" x14ac:dyDescent="0.2">
      <c r="A1433" t="s">
        <v>8219</v>
      </c>
      <c r="B1433">
        <v>108</v>
      </c>
    </row>
    <row r="1434" spans="1:2" x14ac:dyDescent="0.2">
      <c r="A1434" t="s">
        <v>8219</v>
      </c>
      <c r="B1434">
        <v>83</v>
      </c>
    </row>
    <row r="1435" spans="1:2" x14ac:dyDescent="0.2">
      <c r="A1435" t="s">
        <v>8219</v>
      </c>
      <c r="B1435">
        <v>96</v>
      </c>
    </row>
    <row r="1436" spans="1:2" x14ac:dyDescent="0.2">
      <c r="A1436" t="s">
        <v>8219</v>
      </c>
      <c r="B1436">
        <v>64</v>
      </c>
    </row>
    <row r="1437" spans="1:2" x14ac:dyDescent="0.2">
      <c r="A1437" t="s">
        <v>8219</v>
      </c>
      <c r="B1437">
        <v>14</v>
      </c>
    </row>
    <row r="1438" spans="1:2" x14ac:dyDescent="0.2">
      <c r="A1438" t="s">
        <v>8219</v>
      </c>
      <c r="B1438">
        <v>169</v>
      </c>
    </row>
    <row r="1439" spans="1:2" x14ac:dyDescent="0.2">
      <c r="A1439" t="s">
        <v>8219</v>
      </c>
      <c r="B1439">
        <v>33</v>
      </c>
    </row>
    <row r="1440" spans="1:2" x14ac:dyDescent="0.2">
      <c r="A1440" t="s">
        <v>8219</v>
      </c>
      <c r="B1440">
        <v>102</v>
      </c>
    </row>
    <row r="1441" spans="1:2" x14ac:dyDescent="0.2">
      <c r="A1441" t="s">
        <v>8219</v>
      </c>
      <c r="B1441">
        <v>104</v>
      </c>
    </row>
    <row r="1442" spans="1:2" x14ac:dyDescent="0.2">
      <c r="A1442" t="s">
        <v>8219</v>
      </c>
      <c r="B1442">
        <v>20</v>
      </c>
    </row>
    <row r="1443" spans="1:2" x14ac:dyDescent="0.2">
      <c r="A1443" t="s">
        <v>8219</v>
      </c>
      <c r="B1443">
        <v>35</v>
      </c>
    </row>
    <row r="1444" spans="1:2" x14ac:dyDescent="0.2">
      <c r="A1444" t="s">
        <v>8219</v>
      </c>
      <c r="B1444">
        <v>94</v>
      </c>
    </row>
    <row r="1445" spans="1:2" x14ac:dyDescent="0.2">
      <c r="A1445" t="s">
        <v>8219</v>
      </c>
      <c r="B1445">
        <v>14</v>
      </c>
    </row>
    <row r="1446" spans="1:2" x14ac:dyDescent="0.2">
      <c r="A1446" t="s">
        <v>8219</v>
      </c>
      <c r="B1446">
        <v>15</v>
      </c>
    </row>
    <row r="1447" spans="1:2" x14ac:dyDescent="0.2">
      <c r="A1447" t="s">
        <v>8219</v>
      </c>
      <c r="B1447">
        <v>51</v>
      </c>
    </row>
    <row r="1448" spans="1:2" x14ac:dyDescent="0.2">
      <c r="A1448" t="s">
        <v>8219</v>
      </c>
      <c r="B1448">
        <v>19</v>
      </c>
    </row>
    <row r="1449" spans="1:2" x14ac:dyDescent="0.2">
      <c r="A1449" t="s">
        <v>8219</v>
      </c>
      <c r="B1449">
        <v>23</v>
      </c>
    </row>
    <row r="1450" spans="1:2" x14ac:dyDescent="0.2">
      <c r="A1450" t="s">
        <v>8219</v>
      </c>
      <c r="B1450">
        <v>97</v>
      </c>
    </row>
    <row r="1451" spans="1:2" x14ac:dyDescent="0.2">
      <c r="A1451" t="s">
        <v>8219</v>
      </c>
      <c r="B1451">
        <v>76</v>
      </c>
    </row>
    <row r="1452" spans="1:2" x14ac:dyDescent="0.2">
      <c r="A1452" t="s">
        <v>8219</v>
      </c>
      <c r="B1452">
        <v>11</v>
      </c>
    </row>
    <row r="1453" spans="1:2" x14ac:dyDescent="0.2">
      <c r="A1453" t="s">
        <v>8219</v>
      </c>
      <c r="B1453">
        <v>52</v>
      </c>
    </row>
    <row r="1454" spans="1:2" x14ac:dyDescent="0.2">
      <c r="A1454" t="s">
        <v>8219</v>
      </c>
      <c r="B1454">
        <v>95</v>
      </c>
    </row>
    <row r="1455" spans="1:2" x14ac:dyDescent="0.2">
      <c r="A1455" t="s">
        <v>8219</v>
      </c>
      <c r="B1455">
        <v>35</v>
      </c>
    </row>
    <row r="1456" spans="1:2" x14ac:dyDescent="0.2">
      <c r="A1456" t="s">
        <v>8219</v>
      </c>
      <c r="B1456">
        <v>21</v>
      </c>
    </row>
    <row r="1457" spans="1:2" x14ac:dyDescent="0.2">
      <c r="A1457" t="s">
        <v>8219</v>
      </c>
      <c r="B1457">
        <v>93</v>
      </c>
    </row>
    <row r="1458" spans="1:2" x14ac:dyDescent="0.2">
      <c r="A1458" t="s">
        <v>8219</v>
      </c>
      <c r="B1458">
        <v>11</v>
      </c>
    </row>
    <row r="1459" spans="1:2" x14ac:dyDescent="0.2">
      <c r="A1459" t="s">
        <v>8219</v>
      </c>
      <c r="B1459">
        <v>21</v>
      </c>
    </row>
    <row r="1460" spans="1:2" x14ac:dyDescent="0.2">
      <c r="A1460" t="s">
        <v>8219</v>
      </c>
      <c r="B1460">
        <v>54</v>
      </c>
    </row>
    <row r="1461" spans="1:2" x14ac:dyDescent="0.2">
      <c r="A1461" t="s">
        <v>8219</v>
      </c>
      <c r="B1461">
        <v>31</v>
      </c>
    </row>
    <row r="1462" spans="1:2" x14ac:dyDescent="0.2">
      <c r="A1462" t="s">
        <v>8219</v>
      </c>
      <c r="B1462">
        <v>132</v>
      </c>
    </row>
    <row r="1463" spans="1:2" x14ac:dyDescent="0.2">
      <c r="A1463" t="s">
        <v>8219</v>
      </c>
      <c r="B1463">
        <v>3</v>
      </c>
    </row>
    <row r="1464" spans="1:2" x14ac:dyDescent="0.2">
      <c r="A1464" t="s">
        <v>8219</v>
      </c>
      <c r="B1464">
        <v>6</v>
      </c>
    </row>
    <row r="1465" spans="1:2" x14ac:dyDescent="0.2">
      <c r="A1465" t="s">
        <v>8219</v>
      </c>
      <c r="B1465">
        <v>10</v>
      </c>
    </row>
    <row r="1466" spans="1:2" x14ac:dyDescent="0.2">
      <c r="A1466" t="s">
        <v>8219</v>
      </c>
      <c r="B1466">
        <v>147</v>
      </c>
    </row>
    <row r="1467" spans="1:2" x14ac:dyDescent="0.2">
      <c r="A1467" t="s">
        <v>8219</v>
      </c>
      <c r="B1467">
        <v>199</v>
      </c>
    </row>
    <row r="1468" spans="1:2" x14ac:dyDescent="0.2">
      <c r="A1468" t="s">
        <v>8219</v>
      </c>
      <c r="B1468">
        <v>50</v>
      </c>
    </row>
    <row r="1469" spans="1:2" x14ac:dyDescent="0.2">
      <c r="A1469" t="s">
        <v>8219</v>
      </c>
      <c r="B1469">
        <v>21</v>
      </c>
    </row>
    <row r="1470" spans="1:2" x14ac:dyDescent="0.2">
      <c r="A1470" t="s">
        <v>8219</v>
      </c>
      <c r="B1470">
        <v>24</v>
      </c>
    </row>
    <row r="1471" spans="1:2" x14ac:dyDescent="0.2">
      <c r="A1471" t="s">
        <v>8219</v>
      </c>
      <c r="B1471">
        <v>32</v>
      </c>
    </row>
    <row r="1472" spans="1:2" x14ac:dyDescent="0.2">
      <c r="A1472" t="s">
        <v>8219</v>
      </c>
      <c r="B1472">
        <v>62</v>
      </c>
    </row>
    <row r="1473" spans="1:2" x14ac:dyDescent="0.2">
      <c r="A1473" t="s">
        <v>8219</v>
      </c>
      <c r="B1473">
        <v>9</v>
      </c>
    </row>
    <row r="1474" spans="1:2" x14ac:dyDescent="0.2">
      <c r="A1474" t="s">
        <v>8219</v>
      </c>
      <c r="B1474">
        <v>38</v>
      </c>
    </row>
    <row r="1475" spans="1:2" x14ac:dyDescent="0.2">
      <c r="A1475" t="s">
        <v>8219</v>
      </c>
      <c r="B1475">
        <v>54</v>
      </c>
    </row>
    <row r="1476" spans="1:2" x14ac:dyDescent="0.2">
      <c r="A1476" t="s">
        <v>8219</v>
      </c>
      <c r="B1476">
        <v>37</v>
      </c>
    </row>
    <row r="1477" spans="1:2" x14ac:dyDescent="0.2">
      <c r="A1477" t="s">
        <v>8219</v>
      </c>
      <c r="B1477">
        <v>39</v>
      </c>
    </row>
    <row r="1478" spans="1:2" x14ac:dyDescent="0.2">
      <c r="A1478" t="s">
        <v>8219</v>
      </c>
      <c r="B1478">
        <v>34</v>
      </c>
    </row>
    <row r="1479" spans="1:2" x14ac:dyDescent="0.2">
      <c r="A1479" t="s">
        <v>8219</v>
      </c>
      <c r="B1479">
        <v>55</v>
      </c>
    </row>
    <row r="1480" spans="1:2" x14ac:dyDescent="0.2">
      <c r="A1480" t="s">
        <v>8219</v>
      </c>
      <c r="B1480">
        <v>32</v>
      </c>
    </row>
    <row r="1481" spans="1:2" x14ac:dyDescent="0.2">
      <c r="A1481" t="s">
        <v>8219</v>
      </c>
      <c r="B1481">
        <v>25</v>
      </c>
    </row>
    <row r="1482" spans="1:2" x14ac:dyDescent="0.2">
      <c r="A1482" t="s">
        <v>8219</v>
      </c>
      <c r="B1482">
        <v>33</v>
      </c>
    </row>
    <row r="1483" spans="1:2" x14ac:dyDescent="0.2">
      <c r="A1483" t="s">
        <v>8219</v>
      </c>
      <c r="B1483">
        <v>108</v>
      </c>
    </row>
    <row r="1484" spans="1:2" x14ac:dyDescent="0.2">
      <c r="A1484" t="s">
        <v>8219</v>
      </c>
      <c r="B1484">
        <v>20</v>
      </c>
    </row>
    <row r="1485" spans="1:2" x14ac:dyDescent="0.2">
      <c r="A1485" t="s">
        <v>8219</v>
      </c>
      <c r="B1485">
        <v>98</v>
      </c>
    </row>
    <row r="1486" spans="1:2" x14ac:dyDescent="0.2">
      <c r="A1486" t="s">
        <v>8219</v>
      </c>
      <c r="B1486">
        <v>196</v>
      </c>
    </row>
    <row r="1487" spans="1:2" x14ac:dyDescent="0.2">
      <c r="A1487" t="s">
        <v>8219</v>
      </c>
      <c r="B1487">
        <v>39</v>
      </c>
    </row>
    <row r="1488" spans="1:2" x14ac:dyDescent="0.2">
      <c r="A1488" t="s">
        <v>8219</v>
      </c>
      <c r="B1488">
        <v>128</v>
      </c>
    </row>
    <row r="1489" spans="1:2" x14ac:dyDescent="0.2">
      <c r="A1489" t="s">
        <v>8219</v>
      </c>
      <c r="B1489">
        <v>71</v>
      </c>
    </row>
    <row r="1490" spans="1:2" x14ac:dyDescent="0.2">
      <c r="A1490" t="s">
        <v>8219</v>
      </c>
      <c r="B1490">
        <v>47</v>
      </c>
    </row>
    <row r="1491" spans="1:2" x14ac:dyDescent="0.2">
      <c r="A1491" t="s">
        <v>8219</v>
      </c>
      <c r="B1491">
        <v>17</v>
      </c>
    </row>
    <row r="1492" spans="1:2" x14ac:dyDescent="0.2">
      <c r="A1492" t="s">
        <v>8219</v>
      </c>
      <c r="B1492">
        <v>91</v>
      </c>
    </row>
    <row r="1493" spans="1:2" x14ac:dyDescent="0.2">
      <c r="A1493" t="s">
        <v>8219</v>
      </c>
      <c r="B1493">
        <v>43</v>
      </c>
    </row>
    <row r="1494" spans="1:2" x14ac:dyDescent="0.2">
      <c r="A1494" t="s">
        <v>8219</v>
      </c>
      <c r="B1494">
        <v>17</v>
      </c>
    </row>
    <row r="1495" spans="1:2" x14ac:dyDescent="0.2">
      <c r="A1495" t="s">
        <v>8219</v>
      </c>
      <c r="B1495">
        <v>33</v>
      </c>
    </row>
    <row r="1496" spans="1:2" x14ac:dyDescent="0.2">
      <c r="A1496" t="s">
        <v>8219</v>
      </c>
      <c r="B1496">
        <v>87</v>
      </c>
    </row>
    <row r="1497" spans="1:2" x14ac:dyDescent="0.2">
      <c r="A1497" t="s">
        <v>8219</v>
      </c>
      <c r="B1497">
        <v>113</v>
      </c>
    </row>
    <row r="1498" spans="1:2" x14ac:dyDescent="0.2">
      <c r="A1498" t="s">
        <v>8219</v>
      </c>
      <c r="B1498">
        <v>14</v>
      </c>
    </row>
    <row r="1499" spans="1:2" x14ac:dyDescent="0.2">
      <c r="A1499" t="s">
        <v>8219</v>
      </c>
      <c r="B1499">
        <v>30</v>
      </c>
    </row>
    <row r="1500" spans="1:2" x14ac:dyDescent="0.2">
      <c r="A1500" t="s">
        <v>8219</v>
      </c>
      <c r="B1500">
        <v>16</v>
      </c>
    </row>
    <row r="1501" spans="1:2" x14ac:dyDescent="0.2">
      <c r="A1501" t="s">
        <v>8219</v>
      </c>
      <c r="B1501">
        <v>46</v>
      </c>
    </row>
    <row r="1502" spans="1:2" x14ac:dyDescent="0.2">
      <c r="A1502" t="s">
        <v>8219</v>
      </c>
      <c r="B1502">
        <v>24</v>
      </c>
    </row>
    <row r="1503" spans="1:2" x14ac:dyDescent="0.2">
      <c r="A1503" t="s">
        <v>8219</v>
      </c>
      <c r="B1503">
        <v>97</v>
      </c>
    </row>
    <row r="1504" spans="1:2" x14ac:dyDescent="0.2">
      <c r="A1504" t="s">
        <v>8219</v>
      </c>
      <c r="B1504">
        <v>59</v>
      </c>
    </row>
    <row r="1505" spans="1:2" x14ac:dyDescent="0.2">
      <c r="A1505" t="s">
        <v>8219</v>
      </c>
      <c r="B1505">
        <v>1095</v>
      </c>
    </row>
    <row r="1506" spans="1:2" x14ac:dyDescent="0.2">
      <c r="A1506" t="s">
        <v>8219</v>
      </c>
      <c r="B1506">
        <v>218</v>
      </c>
    </row>
    <row r="1507" spans="1:2" x14ac:dyDescent="0.2">
      <c r="A1507" t="s">
        <v>8219</v>
      </c>
      <c r="B1507">
        <v>111</v>
      </c>
    </row>
    <row r="1508" spans="1:2" x14ac:dyDescent="0.2">
      <c r="A1508" t="s">
        <v>8219</v>
      </c>
      <c r="B1508">
        <v>56</v>
      </c>
    </row>
    <row r="1509" spans="1:2" x14ac:dyDescent="0.2">
      <c r="A1509" t="s">
        <v>8219</v>
      </c>
      <c r="B1509">
        <v>265</v>
      </c>
    </row>
    <row r="1510" spans="1:2" x14ac:dyDescent="0.2">
      <c r="A1510" t="s">
        <v>8219</v>
      </c>
      <c r="B1510">
        <v>28</v>
      </c>
    </row>
    <row r="1511" spans="1:2" x14ac:dyDescent="0.2">
      <c r="A1511" t="s">
        <v>8219</v>
      </c>
      <c r="B1511">
        <v>364</v>
      </c>
    </row>
    <row r="1512" spans="1:2" x14ac:dyDescent="0.2">
      <c r="A1512" t="s">
        <v>8219</v>
      </c>
      <c r="B1512">
        <v>27</v>
      </c>
    </row>
    <row r="1513" spans="1:2" x14ac:dyDescent="0.2">
      <c r="A1513" t="s">
        <v>8219</v>
      </c>
      <c r="B1513">
        <v>93</v>
      </c>
    </row>
    <row r="1514" spans="1:2" x14ac:dyDescent="0.2">
      <c r="A1514" t="s">
        <v>8219</v>
      </c>
      <c r="B1514">
        <v>64</v>
      </c>
    </row>
    <row r="1515" spans="1:2" x14ac:dyDescent="0.2">
      <c r="A1515" t="s">
        <v>8219</v>
      </c>
      <c r="B1515">
        <v>22</v>
      </c>
    </row>
    <row r="1516" spans="1:2" x14ac:dyDescent="0.2">
      <c r="A1516" t="s">
        <v>8219</v>
      </c>
      <c r="B1516">
        <v>59</v>
      </c>
    </row>
    <row r="1517" spans="1:2" x14ac:dyDescent="0.2">
      <c r="A1517" t="s">
        <v>8219</v>
      </c>
      <c r="B1517">
        <v>249</v>
      </c>
    </row>
    <row r="1518" spans="1:2" x14ac:dyDescent="0.2">
      <c r="A1518" t="s">
        <v>8219</v>
      </c>
      <c r="B1518">
        <v>392</v>
      </c>
    </row>
    <row r="1519" spans="1:2" x14ac:dyDescent="0.2">
      <c r="A1519" t="s">
        <v>8219</v>
      </c>
      <c r="B1519">
        <v>115</v>
      </c>
    </row>
    <row r="1520" spans="1:2" x14ac:dyDescent="0.2">
      <c r="A1520" t="s">
        <v>8219</v>
      </c>
      <c r="B1520">
        <v>433</v>
      </c>
    </row>
    <row r="1521" spans="1:2" x14ac:dyDescent="0.2">
      <c r="A1521" t="s">
        <v>8219</v>
      </c>
      <c r="B1521">
        <v>20</v>
      </c>
    </row>
    <row r="1522" spans="1:2" x14ac:dyDescent="0.2">
      <c r="A1522" t="s">
        <v>8219</v>
      </c>
      <c r="B1522">
        <v>8</v>
      </c>
    </row>
    <row r="1523" spans="1:2" x14ac:dyDescent="0.2">
      <c r="A1523" t="s">
        <v>8219</v>
      </c>
      <c r="B1523">
        <v>175</v>
      </c>
    </row>
    <row r="1524" spans="1:2" x14ac:dyDescent="0.2">
      <c r="A1524" t="s">
        <v>8219</v>
      </c>
      <c r="B1524">
        <v>104</v>
      </c>
    </row>
    <row r="1525" spans="1:2" x14ac:dyDescent="0.2">
      <c r="A1525" t="s">
        <v>8219</v>
      </c>
      <c r="B1525">
        <v>17</v>
      </c>
    </row>
    <row r="1526" spans="1:2" x14ac:dyDescent="0.2">
      <c r="A1526" t="s">
        <v>8219</v>
      </c>
      <c r="B1526">
        <v>277</v>
      </c>
    </row>
    <row r="1527" spans="1:2" x14ac:dyDescent="0.2">
      <c r="A1527" t="s">
        <v>8219</v>
      </c>
      <c r="B1527">
        <v>118</v>
      </c>
    </row>
    <row r="1528" spans="1:2" x14ac:dyDescent="0.2">
      <c r="A1528" t="s">
        <v>8219</v>
      </c>
      <c r="B1528">
        <v>97</v>
      </c>
    </row>
    <row r="1529" spans="1:2" x14ac:dyDescent="0.2">
      <c r="A1529" t="s">
        <v>8219</v>
      </c>
      <c r="B1529">
        <v>20</v>
      </c>
    </row>
    <row r="1530" spans="1:2" x14ac:dyDescent="0.2">
      <c r="A1530" t="s">
        <v>8219</v>
      </c>
      <c r="B1530">
        <v>26</v>
      </c>
    </row>
    <row r="1531" spans="1:2" x14ac:dyDescent="0.2">
      <c r="A1531" t="s">
        <v>8219</v>
      </c>
      <c r="B1531">
        <v>128</v>
      </c>
    </row>
    <row r="1532" spans="1:2" x14ac:dyDescent="0.2">
      <c r="A1532" t="s">
        <v>8219</v>
      </c>
      <c r="B1532">
        <v>15</v>
      </c>
    </row>
    <row r="1533" spans="1:2" x14ac:dyDescent="0.2">
      <c r="A1533" t="s">
        <v>8219</v>
      </c>
      <c r="B1533">
        <v>25</v>
      </c>
    </row>
    <row r="1534" spans="1:2" x14ac:dyDescent="0.2">
      <c r="A1534" t="s">
        <v>8219</v>
      </c>
      <c r="B1534">
        <v>55</v>
      </c>
    </row>
    <row r="1535" spans="1:2" x14ac:dyDescent="0.2">
      <c r="A1535" t="s">
        <v>8219</v>
      </c>
      <c r="B1535">
        <v>107</v>
      </c>
    </row>
    <row r="1536" spans="1:2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3" priority="1" operator="containsText" text="live">
      <formula>NOT(ISERROR(SEARCH("live",A2)))</formula>
    </cfRule>
    <cfRule type="containsText" dxfId="2" priority="2" operator="containsText" text="canceled">
      <formula>NOT(ISERROR(SEARCH("canceled",A2)))</formula>
    </cfRule>
    <cfRule type="containsText" dxfId="1" priority="3" operator="containsText" text="failed">
      <formula>NOT(ISERROR(SEARCH("failed",A2)))</formula>
    </cfRule>
    <cfRule type="containsText" dxfId="0" priority="4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TABLE_1</vt:lpstr>
      <vt:lpstr>PIVOT TABLE_2</vt:lpstr>
      <vt:lpstr>PIVOT TABLE_3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2021-06-26T04:42:04Z</dcterms:modified>
</cp:coreProperties>
</file>