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445AF0D4-79B4-CF4E-9BEC-2D9374A5518E}" xr6:coauthVersionLast="45" xr6:coauthVersionMax="45" xr10:uidLastSave="{00000000-0000-0000-0000-000000000000}"/>
  <bookViews>
    <workbookView xWindow="0" yWindow="460" windowWidth="33600" windowHeight="19640" activeTab="3" xr2:uid="{00000000-000D-0000-FFFF-FFFF00000000}"/>
  </bookViews>
  <sheets>
    <sheet name="Cover" sheetId="13" r:id="rId1"/>
    <sheet name="HTS" sheetId="1" r:id="rId2"/>
    <sheet name="TX_NEW" sheetId="5" r:id="rId3"/>
    <sheet name="TLD" sheetId="9" r:id="rId4"/>
    <sheet name="TB" sheetId="8" r:id="rId5"/>
    <sheet name="VMM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B20" i="13" l="1"/>
  <c r="F39" i="1"/>
  <c r="F6" i="1" s="1"/>
  <c r="E39" i="1"/>
  <c r="E6" i="1" s="1"/>
  <c r="D39" i="1"/>
  <c r="D6" i="1" s="1"/>
  <c r="C39" i="1"/>
  <c r="C6" i="1" s="1"/>
  <c r="F38" i="1"/>
  <c r="F5" i="1" s="1"/>
  <c r="E38" i="1"/>
  <c r="E5" i="1" s="1"/>
  <c r="D38" i="1"/>
  <c r="D5" i="1" s="1"/>
  <c r="C38" i="1"/>
  <c r="C5" i="1" s="1"/>
  <c r="F37" i="1"/>
  <c r="F4" i="1" s="1"/>
  <c r="E37" i="1"/>
  <c r="E4" i="1" s="1"/>
  <c r="D37" i="1"/>
  <c r="D4" i="1" s="1"/>
  <c r="C37" i="1"/>
  <c r="C4" i="1" s="1"/>
  <c r="H9" i="9" l="1"/>
  <c r="G9" i="9" s="1"/>
  <c r="C16" i="13" l="1"/>
  <c r="C14" i="13"/>
  <c r="C15" i="13"/>
  <c r="B19" i="13" s="1"/>
  <c r="C17" i="13" l="1"/>
</calcChain>
</file>

<file path=xl/sharedStrings.xml><?xml version="1.0" encoding="utf-8"?>
<sst xmlns="http://schemas.openxmlformats.org/spreadsheetml/2006/main" count="185" uniqueCount="115">
  <si>
    <t>Modality</t>
  </si>
  <si>
    <t>Test Result</t>
  </si>
  <si>
    <t>15+ Male</t>
  </si>
  <si>
    <t>15+ Female</t>
  </si>
  <si>
    <t>District</t>
  </si>
  <si>
    <t>Facility</t>
  </si>
  <si>
    <t>Start date</t>
  </si>
  <si>
    <t>End date</t>
  </si>
  <si>
    <t>Age/Sex</t>
  </si>
  <si>
    <t>Overall Total</t>
  </si>
  <si>
    <t>Positive - 1st Positive test</t>
  </si>
  <si>
    <t>Positive - Previously tested positive (rpt.)</t>
  </si>
  <si>
    <t>Negative</t>
  </si>
  <si>
    <t>Inpatient</t>
  </si>
  <si>
    <t>PMTCT – Post ANC1  Pregnancy/L&amp;D/BF</t>
  </si>
  <si>
    <t>Malnutrition</t>
  </si>
  <si>
    <t>Pediatric</t>
  </si>
  <si>
    <t>TB Clinic</t>
  </si>
  <si>
    <t>VCT COMMUNITY</t>
  </si>
  <si>
    <t>MOBILE COMMUNITY</t>
  </si>
  <si>
    <t>Other PITC</t>
  </si>
  <si>
    <t>i) OVC</t>
  </si>
  <si>
    <t>ii) OPD (facility)</t>
  </si>
  <si>
    <t xml:space="preserve">iii) CBO testing (static) </t>
  </si>
  <si>
    <t>iv) Outreaches</t>
  </si>
  <si>
    <t>TX_NEW</t>
  </si>
  <si>
    <t>Number of adults and children newly enrolled on antiretroviral therapy (ART)</t>
  </si>
  <si>
    <t>TB Cases</t>
  </si>
  <si>
    <t>Total number of  new and relapsed TB cases, during the reporting period</t>
  </si>
  <si>
    <t>TB_IPT</t>
  </si>
  <si>
    <t>Number of ART patients initiated on TB preventive therapy (IPT)</t>
  </si>
  <si>
    <t>Number of ART patients who completed a standard course of TB preventive therapy in the reporting period</t>
  </si>
  <si>
    <t>PART B: TLD Weekly Reporting form</t>
  </si>
  <si>
    <t>TX_NEW_TLD</t>
  </si>
  <si>
    <t>Number of newly initiated clients started on TLD (ART CLINIC)</t>
  </si>
  <si>
    <t>Number of newly initiated clients started on TLD   (Mother-Baby Care Point)</t>
  </si>
  <si>
    <t>TX_TLD</t>
  </si>
  <si>
    <t>Number of active ART clients transitioned to TLD (ART CLINIC)</t>
  </si>
  <si>
    <t>Number of active ART clients transitioned to TLD (Mother-Baby Care Point)</t>
  </si>
  <si>
    <t>TX_SV(D)</t>
  </si>
  <si>
    <t>Number of clients newly initiated on ART due for second visit in the reporting period</t>
  </si>
  <si>
    <t>TX_SV(N)</t>
  </si>
  <si>
    <t>Number of clients newly initiated on ART due for second visit in the reporting period returning for appointment</t>
  </si>
  <si>
    <t>will prompt for comment if not 100%</t>
  </si>
  <si>
    <t>TX_TLE</t>
  </si>
  <si>
    <t>Number of active ART clients transitioned to TLE (ART CLINIC)</t>
  </si>
  <si>
    <t>Number of active ART clients transitioned to TLE (Mother-Baby Care Point)</t>
  </si>
  <si>
    <t>TX_NEW_TLE</t>
  </si>
  <si>
    <t>Number of newly initiated clients started on TLE(ART CLINIC)</t>
  </si>
  <si>
    <t>Number of newly initiated clients started on TLE   (Mother-Baby Care Point)</t>
  </si>
  <si>
    <t>TX_PRO</t>
  </si>
  <si>
    <t>Number of newly initiated clients started on ABC/3TC/LPV/r &lt;15yrs</t>
  </si>
  <si>
    <t>Week xxx to xxx</t>
  </si>
  <si>
    <t xml:space="preserve">Mother District 2010 gazetting </t>
  </si>
  <si>
    <t>DHIS2 HF_name</t>
  </si>
  <si>
    <t>HTC_TST
(M: 10-14years)</t>
  </si>
  <si>
    <t>HTC_TST 
(M: 15-19year)</t>
  </si>
  <si>
    <t>HTC_TST 
(M: 20-24year)</t>
  </si>
  <si>
    <t>HTC_TST 
(M:25-29year)</t>
  </si>
  <si>
    <t>HTC_TST 
(M&gt; 30+)</t>
  </si>
  <si>
    <t>HTC_TST_Pos 
(M: 10-14years)</t>
  </si>
  <si>
    <t>HTC_TST_Pos
 (M: 15-19year)</t>
  </si>
  <si>
    <t>HTC_TST_Pos
 (M: 20-24year)</t>
  </si>
  <si>
    <t>HTC_TST_Pos (M:25-29year)</t>
  </si>
  <si>
    <t>HTC_TST_Pos (M&gt; 30+)</t>
  </si>
  <si>
    <t>HTC_TST_Pos
Initiated on Treatment</t>
  </si>
  <si>
    <t>Newly identified HIV Pos provided with documented referral</t>
  </si>
  <si>
    <t>VMMC_CIRC 
(M: 10-14years)</t>
  </si>
  <si>
    <t>VMMC_CIRC 
(M: 15-19year)</t>
  </si>
  <si>
    <t>VMMC_CIRC 
(M: 20-24year)</t>
  </si>
  <si>
    <t>VMMC_CIRC 
(M:25-29year)</t>
  </si>
  <si>
    <t>VMMC_CIRC 
(M&gt; 30+)</t>
  </si>
  <si>
    <t>Overall totals</t>
  </si>
  <si>
    <t>Total tested</t>
  </si>
  <si>
    <t>Total Positive - 1st Positive test</t>
  </si>
  <si>
    <t>Total Positive - Previously tested positive (rpt.)</t>
  </si>
  <si>
    <t>COMMENTS</t>
  </si>
  <si>
    <t>account for each of the newly identified positives</t>
  </si>
  <si>
    <t>DQC for 1st time positives</t>
  </si>
  <si>
    <t>will highlight red if violated</t>
  </si>
  <si>
    <t>DQC for rpt. positives</t>
  </si>
  <si>
    <t>SURGE Weekly Reporting form</t>
  </si>
  <si>
    <r>
      <t>HTS_TST</t>
    </r>
    <r>
      <rPr>
        <sz val="11"/>
        <color rgb="FF000000"/>
        <rFont val="Arial"/>
        <family val="2"/>
      </rPr>
      <t>: Number of individuals who received HIV Testing Services (HTS) and received their test results</t>
    </r>
  </si>
  <si>
    <t>&lt;15 Male</t>
  </si>
  <si>
    <t>&lt;15 Female</t>
  </si>
  <si>
    <r>
      <rPr>
        <b/>
        <u/>
        <sz val="11"/>
        <rFont val="Arial"/>
        <family val="2"/>
      </rPr>
      <t>Comment on high/low yield.</t>
    </r>
    <r>
      <rPr>
        <sz val="11"/>
        <rFont val="Arial"/>
        <family val="2"/>
      </rPr>
      <t xml:space="preserve"> Which surge interventions are being implemented/not being implemented &amp; when is start date?</t>
    </r>
  </si>
  <si>
    <r>
      <rPr>
        <b/>
        <u/>
        <sz val="11"/>
        <rFont val="Arial"/>
        <family val="2"/>
      </rPr>
      <t>Comment on high/low linkage</t>
    </r>
    <r>
      <rPr>
        <sz val="11"/>
        <rFont val="Arial"/>
        <family val="2"/>
      </rPr>
      <t xml:space="preserve"> Which surge interventions are being implemented/not being implemented &amp; when is start date?</t>
    </r>
  </si>
  <si>
    <r>
      <rPr>
        <b/>
        <u/>
        <sz val="11"/>
        <rFont val="Arial"/>
        <family val="2"/>
      </rPr>
      <t>General comments</t>
    </r>
    <r>
      <rPr>
        <sz val="11"/>
        <rFont val="Arial"/>
        <family val="2"/>
      </rPr>
      <t xml:space="preserve">
Site specific challenges and actions to close the gap
What have you done to have the good performance at this facility</t>
    </r>
  </si>
  <si>
    <t>Yield</t>
  </si>
  <si>
    <t>Index Facility Client Testing</t>
  </si>
  <si>
    <t>Index Community Client Testing</t>
  </si>
  <si>
    <t>PMTCT (ANC1 only)</t>
  </si>
  <si>
    <t>PART A: SURGE Weekly Reporting Form</t>
  </si>
  <si>
    <t>Total</t>
  </si>
  <si>
    <t>Linkage</t>
  </si>
  <si>
    <t>Previous week's positives</t>
  </si>
  <si>
    <t>From APN</t>
  </si>
  <si>
    <t>Referrals-in from other sites</t>
  </si>
  <si>
    <t>From other testing points not cited above</t>
  </si>
  <si>
    <t>Of the TX_NEW, how many initiated were;</t>
  </si>
  <si>
    <t>Of the rpt. positives, how many were;</t>
  </si>
  <si>
    <t>Of the new positives, how many;</t>
  </si>
  <si>
    <t>Initiated on ART this week</t>
  </si>
  <si>
    <t>Already in care</t>
  </si>
  <si>
    <t>Still not ready</t>
  </si>
  <si>
    <t>Had a documented referral-out</t>
  </si>
  <si>
    <t>Were not ready to start treatment</t>
  </si>
  <si>
    <r>
      <t xml:space="preserve">Were not linked for other reasons </t>
    </r>
    <r>
      <rPr>
        <b/>
        <u/>
        <sz val="11"/>
        <color rgb="FFFF0000"/>
        <rFont val="Arial"/>
        <family val="2"/>
      </rPr>
      <t>(state them in the comments)</t>
    </r>
  </si>
  <si>
    <t>Number of &lt;5 years contacts (children &lt;5 who either stay or interact with TB patients)</t>
  </si>
  <si>
    <t>Number of &lt;5 years contacts with no signs and symptoms of TB</t>
  </si>
  <si>
    <t>Number of &lt;5 years contacts with no signs and symptoms of TB started on IPT</t>
  </si>
  <si>
    <t xml:space="preserve">Account for clients not returning for appointment: </t>
  </si>
  <si>
    <t>Number of newly initiated clients started on ABC/3TC/DTG  &lt;15yrs</t>
  </si>
  <si>
    <t>Number of active ART clients transitioned to ABC/3TC/DTG &lt;15yrs</t>
  </si>
  <si>
    <t>Number of active ART clients transitioned to ABC/3TC/LPV/r &lt;15yrs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</si>
</sst>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color rgb="FF0000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name val="Arial"/>
      <family val="2"/>
    </font>
    <font>
      <b/>
      <u/>
      <sz val="11"/>
      <color rgb="FFFF0000"/>
      <name val="Arial"/>
      <family val="2"/>
    </font>
    <font>
      <b/>
      <sz val="11"/>
      <color rgb="FF7030A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1">
    <xf numFmtId="0" fontId="0" fillId="0" borderId="0" xfId="0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9" borderId="2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vertical="center" wrapText="1"/>
    </xf>
    <xf numFmtId="0" fontId="6" fillId="0" borderId="27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8" fillId="0" borderId="27" xfId="0" applyFont="1" applyFill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 wrapText="1"/>
    </xf>
    <xf numFmtId="0" fontId="6" fillId="0" borderId="29" xfId="0" applyFont="1" applyBorder="1" applyAlignment="1">
      <alignment vertical="center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0" fontId="6" fillId="0" borderId="32" xfId="0" applyFont="1" applyBorder="1" applyAlignment="1" applyProtection="1">
      <alignment horizontal="center" vertical="center"/>
      <protection locked="0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>
      <alignment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31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6" fillId="9" borderId="29" xfId="0" applyFont="1" applyFill="1" applyBorder="1" applyAlignment="1">
      <alignment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37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38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7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9" fontId="7" fillId="2" borderId="11" xfId="1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11" fillId="0" borderId="8" xfId="0" applyFont="1" applyBorder="1" applyAlignment="1">
      <alignment vertical="center"/>
    </xf>
    <xf numFmtId="0" fontId="11" fillId="0" borderId="8" xfId="0" applyFont="1" applyBorder="1" applyAlignment="1" applyProtection="1">
      <alignment horizontal="left" vertical="center"/>
      <protection locked="0"/>
    </xf>
    <xf numFmtId="0" fontId="11" fillId="0" borderId="9" xfId="0" applyFont="1" applyBorder="1" applyAlignment="1">
      <alignment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left" vertical="center"/>
      <protection locked="0"/>
    </xf>
    <xf numFmtId="0" fontId="11" fillId="0" borderId="10" xfId="0" applyFont="1" applyBorder="1" applyAlignment="1">
      <alignment vertical="center"/>
    </xf>
    <xf numFmtId="0" fontId="11" fillId="0" borderId="43" xfId="0" applyFont="1" applyBorder="1" applyAlignment="1" applyProtection="1">
      <alignment horizontal="left" vertical="center"/>
      <protection locked="0"/>
    </xf>
    <xf numFmtId="0" fontId="5" fillId="2" borderId="36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/>
    <xf numFmtId="0" fontId="4" fillId="10" borderId="0" xfId="0" applyFont="1" applyFill="1" applyBorder="1" applyAlignment="1" applyProtection="1">
      <alignment vertical="center" wrapText="1"/>
    </xf>
    <xf numFmtId="0" fontId="4" fillId="10" borderId="0" xfId="0" applyFont="1" applyFill="1" applyBorder="1" applyAlignment="1" applyProtection="1">
      <alignment vertical="center" wrapText="1"/>
      <protection locked="0"/>
    </xf>
    <xf numFmtId="0" fontId="4" fillId="10" borderId="0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>
      <alignment vertical="center" wrapText="1"/>
    </xf>
    <xf numFmtId="0" fontId="4" fillId="10" borderId="0" xfId="0" applyFont="1" applyFill="1" applyBorder="1" applyAlignment="1">
      <alignment vertical="center" wrapText="1"/>
    </xf>
    <xf numFmtId="0" fontId="4" fillId="10" borderId="37" xfId="0" applyFont="1" applyFill="1" applyBorder="1" applyAlignment="1">
      <alignment vertical="center" wrapText="1"/>
    </xf>
    <xf numFmtId="0" fontId="4" fillId="10" borderId="37" xfId="0" applyFont="1" applyFill="1" applyBorder="1" applyAlignment="1" applyProtection="1">
      <alignment vertical="center"/>
      <protection locked="0"/>
    </xf>
    <xf numFmtId="0" fontId="4" fillId="0" borderId="46" xfId="0" applyFont="1" applyBorder="1" applyAlignment="1" applyProtection="1">
      <alignment horizontal="center" vertical="center" wrapText="1"/>
      <protection locked="0"/>
    </xf>
    <xf numFmtId="0" fontId="5" fillId="2" borderId="45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 wrapText="1"/>
    </xf>
    <xf numFmtId="0" fontId="7" fillId="2" borderId="43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45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42" xfId="0" applyFont="1" applyBorder="1" applyAlignment="1">
      <alignment vertical="center"/>
    </xf>
    <xf numFmtId="0" fontId="5" fillId="2" borderId="44" xfId="0" applyFont="1" applyFill="1" applyBorder="1" applyAlignment="1">
      <alignment horizontal="center" vertical="center" wrapText="1"/>
    </xf>
    <xf numFmtId="0" fontId="4" fillId="0" borderId="18" xfId="0" applyFont="1" applyBorder="1" applyAlignment="1" applyProtection="1">
      <alignment horizontal="center" vertical="center" wrapText="1"/>
      <protection locked="0"/>
    </xf>
    <xf numFmtId="9" fontId="11" fillId="2" borderId="44" xfId="1" applyFont="1" applyFill="1" applyBorder="1" applyAlignment="1" applyProtection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4" fillId="0" borderId="47" xfId="0" applyFont="1" applyBorder="1" applyAlignment="1" applyProtection="1">
      <alignment horizontal="center" vertical="center" wrapText="1"/>
    </xf>
    <xf numFmtId="0" fontId="4" fillId="0" borderId="48" xfId="0" applyFont="1" applyBorder="1" applyAlignment="1" applyProtection="1">
      <alignment horizontal="center" vertical="center" wrapText="1"/>
      <protection locked="0"/>
    </xf>
    <xf numFmtId="0" fontId="4" fillId="0" borderId="49" xfId="0" applyFont="1" applyBorder="1" applyAlignment="1" applyProtection="1">
      <alignment horizontal="center" vertical="center" wrapText="1"/>
      <protection locked="0"/>
    </xf>
    <xf numFmtId="0" fontId="4" fillId="0" borderId="50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0" xfId="0" applyFont="1" applyFill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42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vertical="center" wrapText="1"/>
    </xf>
    <xf numFmtId="0" fontId="4" fillId="0" borderId="42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12" fillId="0" borderId="36" xfId="0" applyFont="1" applyFill="1" applyBorder="1" applyAlignment="1" applyProtection="1">
      <alignment horizontal="center" vertical="center" wrapText="1"/>
    </xf>
    <xf numFmtId="9" fontId="11" fillId="0" borderId="64" xfId="1" applyFont="1" applyFill="1" applyBorder="1" applyAlignment="1" applyProtection="1">
      <alignment horizontal="center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9" borderId="20" xfId="0" applyFont="1" applyFill="1" applyBorder="1" applyAlignment="1">
      <alignment vertical="center"/>
    </xf>
    <xf numFmtId="0" fontId="5" fillId="9" borderId="22" xfId="0" applyFont="1" applyFill="1" applyBorder="1" applyAlignment="1">
      <alignment vertical="center"/>
    </xf>
    <xf numFmtId="0" fontId="5" fillId="9" borderId="28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10" fillId="0" borderId="39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43" xfId="0" applyFont="1" applyBorder="1" applyAlignment="1" applyProtection="1">
      <alignment horizontal="left" vertical="center" wrapText="1"/>
      <protection locked="0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8" fillId="0" borderId="42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0" borderId="26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7" fillId="0" borderId="26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5" fillId="0" borderId="26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24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4" fillId="11" borderId="18" xfId="0" applyFont="1" applyFill="1" applyBorder="1" applyAlignment="1" applyProtection="1">
      <alignment horizontal="center" vertical="center" wrapText="1"/>
    </xf>
    <xf numFmtId="0" fontId="4" fillId="11" borderId="53" xfId="0" applyFont="1" applyFill="1" applyBorder="1" applyAlignment="1" applyProtection="1">
      <alignment horizontal="center" vertical="center" wrapText="1"/>
    </xf>
    <xf numFmtId="0" fontId="4" fillId="11" borderId="19" xfId="0" applyFont="1" applyFill="1" applyBorder="1" applyAlignment="1" applyProtection="1">
      <alignment horizontal="center" vertical="center" wrapText="1"/>
    </xf>
    <xf numFmtId="0" fontId="4" fillId="11" borderId="54" xfId="0" applyFont="1" applyFill="1" applyBorder="1" applyAlignment="1" applyProtection="1">
      <alignment horizontal="center" vertical="center" wrapText="1"/>
    </xf>
    <xf numFmtId="0" fontId="4" fillId="11" borderId="27" xfId="0" applyFont="1" applyFill="1" applyBorder="1" applyAlignment="1" applyProtection="1">
      <alignment horizontal="center" vertical="center" wrapText="1"/>
    </xf>
    <xf numFmtId="0" fontId="4" fillId="11" borderId="57" xfId="0" applyFont="1" applyFill="1" applyBorder="1" applyAlignment="1" applyProtection="1">
      <alignment horizontal="center" vertical="center" wrapText="1"/>
    </xf>
    <xf numFmtId="0" fontId="4" fillId="11" borderId="23" xfId="0" applyFont="1" applyFill="1" applyBorder="1" applyAlignment="1" applyProtection="1">
      <alignment horizontal="center" vertical="center" wrapText="1"/>
    </xf>
    <xf numFmtId="0" fontId="4" fillId="11" borderId="61" xfId="0" applyFont="1" applyFill="1" applyBorder="1" applyAlignment="1" applyProtection="1">
      <alignment horizontal="center" vertical="center" wrapText="1"/>
    </xf>
    <xf numFmtId="0" fontId="4" fillId="11" borderId="29" xfId="0" applyFont="1" applyFill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4" fillId="11" borderId="18" xfId="0" applyFont="1" applyFill="1" applyBorder="1" applyAlignment="1">
      <alignment horizontal="center" vertical="center" wrapText="1"/>
    </xf>
    <xf numFmtId="0" fontId="4" fillId="11" borderId="53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left" vertical="center" wrapText="1"/>
    </xf>
    <xf numFmtId="0" fontId="14" fillId="2" borderId="62" xfId="0" applyFont="1" applyFill="1" applyBorder="1" applyAlignment="1">
      <alignment horizontal="left" vertical="center" wrapText="1"/>
    </xf>
    <xf numFmtId="0" fontId="8" fillId="0" borderId="63" xfId="0" applyFont="1" applyFill="1" applyBorder="1" applyAlignment="1" applyProtection="1">
      <alignment horizontal="center" vertical="center" wrapText="1"/>
      <protection locked="0"/>
    </xf>
    <xf numFmtId="0" fontId="8" fillId="0" borderId="62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8" fillId="11" borderId="54" xfId="0" applyFont="1" applyFill="1" applyBorder="1" applyAlignment="1">
      <alignment horizontal="center" vertical="center" wrapText="1"/>
    </xf>
    <xf numFmtId="0" fontId="8" fillId="11" borderId="55" xfId="0" applyFont="1" applyFill="1" applyBorder="1" applyAlignment="1">
      <alignment horizontal="center" vertical="center" wrapText="1"/>
    </xf>
    <xf numFmtId="0" fontId="8" fillId="11" borderId="56" xfId="0" applyFont="1" applyFill="1" applyBorder="1" applyAlignment="1">
      <alignment horizontal="center" vertical="center" wrapText="1"/>
    </xf>
    <xf numFmtId="0" fontId="8" fillId="11" borderId="57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center" vertical="center" wrapText="1"/>
    </xf>
    <xf numFmtId="0" fontId="8" fillId="11" borderId="58" xfId="0" applyFont="1" applyFill="1" applyBorder="1" applyAlignment="1">
      <alignment horizontal="center" vertical="center" wrapText="1"/>
    </xf>
    <xf numFmtId="0" fontId="8" fillId="11" borderId="59" xfId="0" applyFont="1" applyFill="1" applyBorder="1" applyAlignment="1">
      <alignment horizontal="center" vertical="center" wrapText="1"/>
    </xf>
    <xf numFmtId="0" fontId="8" fillId="11" borderId="60" xfId="0" applyFont="1" applyFill="1" applyBorder="1" applyAlignment="1">
      <alignment horizontal="center" vertical="center" wrapText="1"/>
    </xf>
    <xf numFmtId="0" fontId="8" fillId="11" borderId="4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5" fillId="11" borderId="3" xfId="0" applyFont="1" applyFill="1" applyBorder="1" applyAlignment="1">
      <alignment vertical="center" wrapText="1"/>
    </xf>
    <xf numFmtId="0" fontId="15" fillId="11" borderId="4" xfId="0" applyFont="1" applyFill="1" applyBorder="1" applyAlignment="1">
      <alignment vertical="center" wrapText="1"/>
    </xf>
    <xf numFmtId="0" fontId="4" fillId="0" borderId="1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26.1640625" style="75" customWidth="1"/>
    <col min="2" max="2" width="35" style="75" bestFit="1" customWidth="1"/>
    <col min="3" max="5" width="8.83203125" style="75"/>
    <col min="6" max="6" width="26.5" style="75" customWidth="1"/>
    <col min="7" max="16384" width="8.83203125" style="75"/>
  </cols>
  <sheetData>
    <row r="1" spans="1:12" s="71" customFormat="1" ht="18" x14ac:dyDescent="0.2">
      <c r="A1" s="171" t="s">
        <v>81</v>
      </c>
      <c r="B1" s="172"/>
      <c r="G1" s="72"/>
      <c r="H1" s="72"/>
      <c r="I1" s="72"/>
      <c r="J1" s="72"/>
      <c r="K1" s="72"/>
      <c r="L1" s="72"/>
    </row>
    <row r="2" spans="1:12" s="73" customFormat="1" x14ac:dyDescent="0.2">
      <c r="A2" s="93" t="s">
        <v>4</v>
      </c>
      <c r="B2" s="94"/>
      <c r="G2" s="74"/>
      <c r="H2" s="74"/>
      <c r="I2" s="74"/>
      <c r="J2" s="74"/>
      <c r="K2" s="74"/>
      <c r="L2" s="74"/>
    </row>
    <row r="3" spans="1:12" s="73" customFormat="1" x14ac:dyDescent="0.2">
      <c r="A3" s="93" t="s">
        <v>5</v>
      </c>
      <c r="B3" s="94"/>
      <c r="G3" s="74"/>
      <c r="H3" s="74"/>
      <c r="I3" s="74"/>
      <c r="J3" s="74"/>
      <c r="K3" s="74"/>
      <c r="L3" s="74"/>
    </row>
    <row r="4" spans="1:12" s="73" customFormat="1" x14ac:dyDescent="0.2">
      <c r="A4" s="93" t="s">
        <v>6</v>
      </c>
      <c r="B4" s="95"/>
      <c r="G4" s="74"/>
      <c r="H4" s="74"/>
      <c r="I4" s="74"/>
      <c r="J4" s="74"/>
      <c r="K4" s="74"/>
      <c r="L4" s="74"/>
    </row>
    <row r="5" spans="1:12" s="73" customFormat="1" ht="15" thickBot="1" x14ac:dyDescent="0.25">
      <c r="A5" s="96" t="s">
        <v>7</v>
      </c>
      <c r="B5" s="97"/>
      <c r="G5" s="74"/>
      <c r="H5" s="74"/>
      <c r="I5" s="74"/>
      <c r="J5" s="74"/>
      <c r="K5" s="74"/>
      <c r="L5" s="74"/>
    </row>
    <row r="6" spans="1:12" s="73" customFormat="1" ht="15" thickBot="1" x14ac:dyDescent="0.25">
      <c r="A6" s="91"/>
      <c r="B6" s="92"/>
      <c r="G6" s="74"/>
      <c r="H6" s="74"/>
      <c r="I6" s="74"/>
      <c r="J6" s="74"/>
      <c r="K6" s="74"/>
      <c r="L6" s="74"/>
    </row>
    <row r="7" spans="1:12" s="71" customFormat="1" ht="35" customHeight="1" thickBot="1" x14ac:dyDescent="0.25">
      <c r="A7" s="160" t="s">
        <v>82</v>
      </c>
      <c r="B7" s="161"/>
      <c r="C7" s="162" t="s">
        <v>8</v>
      </c>
      <c r="D7" s="163"/>
      <c r="E7" s="163"/>
      <c r="F7" s="164"/>
      <c r="G7" s="72"/>
      <c r="H7" s="72"/>
      <c r="I7" s="72"/>
      <c r="J7" s="72"/>
      <c r="K7" s="72"/>
      <c r="L7" s="72"/>
    </row>
    <row r="8" spans="1:12" s="71" customFormat="1" ht="31" thickBot="1" x14ac:dyDescent="0.25">
      <c r="A8" s="57" t="s">
        <v>0</v>
      </c>
      <c r="B8" s="58" t="s">
        <v>1</v>
      </c>
      <c r="C8" s="59" t="s">
        <v>83</v>
      </c>
      <c r="D8" s="60" t="s">
        <v>84</v>
      </c>
      <c r="E8" s="60" t="s">
        <v>2</v>
      </c>
      <c r="F8" s="58" t="s">
        <v>3</v>
      </c>
      <c r="G8" s="72"/>
      <c r="H8" s="72"/>
      <c r="I8" s="72"/>
      <c r="J8" s="72"/>
      <c r="K8" s="72"/>
      <c r="L8" s="72"/>
    </row>
    <row r="9" spans="1:12" s="73" customFormat="1" x14ac:dyDescent="0.2">
      <c r="A9" s="165" t="s">
        <v>9</v>
      </c>
      <c r="B9" s="46" t="s">
        <v>10</v>
      </c>
      <c r="C9" s="47"/>
      <c r="D9" s="48"/>
      <c r="E9" s="48"/>
      <c r="F9" s="49"/>
      <c r="G9" s="74"/>
      <c r="H9" s="74"/>
      <c r="I9" s="74"/>
      <c r="J9" s="74"/>
      <c r="K9" s="74"/>
      <c r="L9" s="74"/>
    </row>
    <row r="10" spans="1:12" s="73" customFormat="1" x14ac:dyDescent="0.2">
      <c r="A10" s="166"/>
      <c r="B10" s="50" t="s">
        <v>11</v>
      </c>
      <c r="C10" s="51"/>
      <c r="D10" s="52"/>
      <c r="E10" s="52"/>
      <c r="F10" s="53"/>
      <c r="G10" s="74"/>
      <c r="H10" s="74"/>
      <c r="I10" s="74"/>
      <c r="J10" s="74"/>
      <c r="K10" s="74"/>
      <c r="L10" s="74"/>
    </row>
    <row r="11" spans="1:12" s="73" customFormat="1" ht="15" thickBot="1" x14ac:dyDescent="0.25">
      <c r="A11" s="167"/>
      <c r="B11" s="61" t="s">
        <v>12</v>
      </c>
      <c r="C11" s="62"/>
      <c r="D11" s="63"/>
      <c r="E11" s="63"/>
      <c r="F11" s="64"/>
      <c r="G11" s="74"/>
      <c r="H11" s="74"/>
      <c r="I11" s="74"/>
      <c r="J11" s="74"/>
      <c r="K11" s="74"/>
      <c r="L11" s="74"/>
    </row>
    <row r="13" spans="1:12" ht="15" thickBot="1" x14ac:dyDescent="0.2"/>
    <row r="14" spans="1:12" s="71" customFormat="1" ht="15" x14ac:dyDescent="0.2">
      <c r="A14" s="168" t="s">
        <v>72</v>
      </c>
      <c r="B14" s="76" t="s">
        <v>73</v>
      </c>
      <c r="C14" s="77">
        <f>SUM(C9:F9,C11:F11)</f>
        <v>0</v>
      </c>
      <c r="D14" s="78"/>
      <c r="E14" s="78"/>
      <c r="F14" s="78"/>
      <c r="G14" s="79"/>
      <c r="H14" s="72"/>
      <c r="I14" s="72"/>
      <c r="J14" s="72"/>
      <c r="K14" s="72"/>
      <c r="L14" s="72"/>
    </row>
    <row r="15" spans="1:12" s="83" customFormat="1" ht="15" x14ac:dyDescent="0.2">
      <c r="A15" s="169"/>
      <c r="B15" s="80" t="s">
        <v>74</v>
      </c>
      <c r="C15" s="81">
        <f>SUM(C9:F9)</f>
        <v>0</v>
      </c>
      <c r="D15" s="78"/>
      <c r="E15" s="78"/>
      <c r="F15" s="78"/>
      <c r="G15" s="82"/>
      <c r="H15" s="82"/>
      <c r="I15" s="82"/>
      <c r="J15" s="82"/>
      <c r="K15" s="82"/>
      <c r="L15" s="82"/>
    </row>
    <row r="16" spans="1:12" s="83" customFormat="1" ht="30" x14ac:dyDescent="0.2">
      <c r="A16" s="169"/>
      <c r="B16" s="80" t="s">
        <v>75</v>
      </c>
      <c r="C16" s="81">
        <f>SUM(C10:F10)</f>
        <v>0</v>
      </c>
      <c r="D16" s="78"/>
      <c r="E16" s="78"/>
      <c r="F16" s="78"/>
      <c r="G16" s="82"/>
      <c r="H16" s="82"/>
      <c r="I16" s="82"/>
      <c r="J16" s="82"/>
      <c r="K16" s="82"/>
      <c r="L16" s="82"/>
    </row>
    <row r="17" spans="1:12" s="83" customFormat="1" ht="16" thickBot="1" x14ac:dyDescent="0.25">
      <c r="A17" s="170"/>
      <c r="B17" s="84" t="s">
        <v>88</v>
      </c>
      <c r="C17" s="85" t="e">
        <f>C15/C14</f>
        <v>#DIV/0!</v>
      </c>
      <c r="D17" s="78"/>
      <c r="E17" s="78"/>
      <c r="F17" s="78"/>
      <c r="G17" s="82"/>
      <c r="H17" s="82"/>
      <c r="I17" s="82"/>
      <c r="J17" s="82"/>
      <c r="K17" s="82"/>
      <c r="L17" s="82"/>
    </row>
    <row r="19" spans="1:12" ht="14" customHeight="1" x14ac:dyDescent="0.15">
      <c r="A19" s="86" t="s">
        <v>78</v>
      </c>
      <c r="B19" s="75" t="str">
        <f>IF((C15-(TX_NEW!G7-(TX_NEW!G9+TX_NEW!G13+TX_NEW!G11+TX_NEW!G12)))&lt;&gt;SUM(TX_NEW!C16:C18),"account for new positives","")</f>
        <v/>
      </c>
      <c r="C19" s="90" t="s">
        <v>79</v>
      </c>
      <c r="E19" s="90"/>
      <c r="F19" s="90"/>
    </row>
    <row r="20" spans="1:12" ht="15" customHeight="1" x14ac:dyDescent="0.15">
      <c r="A20" s="88" t="s">
        <v>80</v>
      </c>
      <c r="B20" s="75" t="e">
        <f>IF(SUM(TX_NEW!C13:C15)&lt;&gt;#REF!,"account for rpt.positives,""")</f>
        <v>#REF!</v>
      </c>
      <c r="C20" s="87" t="s">
        <v>79</v>
      </c>
    </row>
    <row r="22" spans="1:12" ht="15" thickBot="1" x14ac:dyDescent="0.2"/>
    <row r="23" spans="1:12" s="72" customFormat="1" x14ac:dyDescent="0.2">
      <c r="A23" s="177" t="s">
        <v>76</v>
      </c>
      <c r="B23" s="178"/>
      <c r="C23" s="178"/>
      <c r="D23" s="178"/>
      <c r="E23" s="178"/>
      <c r="F23" s="179"/>
      <c r="G23" s="89"/>
    </row>
    <row r="24" spans="1:12" s="82" customFormat="1" ht="38" customHeight="1" x14ac:dyDescent="0.2">
      <c r="A24" s="180" t="s">
        <v>85</v>
      </c>
      <c r="B24" s="181"/>
      <c r="C24" s="182"/>
      <c r="D24" s="182"/>
      <c r="E24" s="182"/>
      <c r="F24" s="183"/>
    </row>
    <row r="25" spans="1:12" s="82" customFormat="1" ht="38" customHeight="1" x14ac:dyDescent="0.2">
      <c r="A25" s="184" t="s">
        <v>86</v>
      </c>
      <c r="B25" s="185"/>
      <c r="C25" s="182"/>
      <c r="D25" s="182"/>
      <c r="E25" s="182"/>
      <c r="F25" s="183"/>
    </row>
    <row r="26" spans="1:12" s="82" customFormat="1" ht="38" customHeight="1" x14ac:dyDescent="0.2">
      <c r="A26" s="184" t="s">
        <v>77</v>
      </c>
      <c r="B26" s="185"/>
      <c r="C26" s="182"/>
      <c r="D26" s="182"/>
      <c r="E26" s="182"/>
      <c r="F26" s="183"/>
    </row>
    <row r="27" spans="1:12" s="71" customFormat="1" ht="42.5" customHeight="1" thickBot="1" x14ac:dyDescent="0.25">
      <c r="A27" s="173" t="s">
        <v>87</v>
      </c>
      <c r="B27" s="174"/>
      <c r="C27" s="175"/>
      <c r="D27" s="175"/>
      <c r="E27" s="175"/>
      <c r="F27" s="176"/>
      <c r="G27" s="72"/>
      <c r="H27" s="72"/>
      <c r="I27" s="72"/>
      <c r="J27" s="72"/>
      <c r="K27" s="72"/>
      <c r="L27" s="72"/>
    </row>
  </sheetData>
  <mergeCells count="14">
    <mergeCell ref="A27:B27"/>
    <mergeCell ref="C27:F27"/>
    <mergeCell ref="A23:F23"/>
    <mergeCell ref="A24:B24"/>
    <mergeCell ref="C24:F24"/>
    <mergeCell ref="A25:B25"/>
    <mergeCell ref="C25:F25"/>
    <mergeCell ref="A26:B26"/>
    <mergeCell ref="C26:F26"/>
    <mergeCell ref="A7:B7"/>
    <mergeCell ref="C7:F7"/>
    <mergeCell ref="A9:A11"/>
    <mergeCell ref="A14:A17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zoomScaleNormal="100" workbookViewId="0">
      <selection activeCell="K7" sqref="K7"/>
    </sheetView>
  </sheetViews>
  <sheetFormatPr baseColWidth="10" defaultColWidth="8.83203125" defaultRowHeight="14" x14ac:dyDescent="0.15"/>
  <cols>
    <col min="1" max="1" width="30.33203125" style="14" customWidth="1"/>
    <col min="2" max="2" width="40" style="14" bestFit="1" customWidth="1"/>
    <col min="3" max="6" width="17.6640625" style="14" customWidth="1"/>
    <col min="7" max="11" width="8.83203125" style="135"/>
    <col min="12" max="16384" width="8.83203125" style="14"/>
  </cols>
  <sheetData>
    <row r="1" spans="1:12" s="11" customFormat="1" ht="19" thickBot="1" x14ac:dyDescent="0.25">
      <c r="A1" s="190" t="s">
        <v>92</v>
      </c>
      <c r="B1" s="190"/>
      <c r="C1" s="190"/>
      <c r="D1" s="190"/>
      <c r="E1" s="190"/>
      <c r="F1" s="190"/>
      <c r="G1" s="102"/>
      <c r="H1" s="102"/>
      <c r="I1" s="102"/>
      <c r="J1" s="102"/>
      <c r="K1" s="102"/>
    </row>
    <row r="2" spans="1:12" s="11" customFormat="1" ht="35" customHeight="1" thickBot="1" x14ac:dyDescent="0.25">
      <c r="A2" s="160" t="s">
        <v>82</v>
      </c>
      <c r="B2" s="161"/>
      <c r="C2" s="162" t="s">
        <v>8</v>
      </c>
      <c r="D2" s="163"/>
      <c r="E2" s="163"/>
      <c r="F2" s="164"/>
      <c r="G2" s="102"/>
      <c r="H2" s="102"/>
      <c r="I2" s="102"/>
      <c r="J2" s="102"/>
      <c r="K2" s="102"/>
    </row>
    <row r="3" spans="1:12" s="11" customFormat="1" ht="16" thickBot="1" x14ac:dyDescent="0.25">
      <c r="A3" s="57" t="s">
        <v>0</v>
      </c>
      <c r="B3" s="58" t="s">
        <v>1</v>
      </c>
      <c r="C3" s="59" t="s">
        <v>83</v>
      </c>
      <c r="D3" s="60" t="s">
        <v>84</v>
      </c>
      <c r="E3" s="60" t="s">
        <v>2</v>
      </c>
      <c r="F3" s="58" t="s">
        <v>3</v>
      </c>
      <c r="G3" s="102"/>
      <c r="H3" s="102"/>
      <c r="I3" s="102"/>
      <c r="J3" s="102"/>
      <c r="K3" s="102"/>
    </row>
    <row r="4" spans="1:12" s="13" customFormat="1" x14ac:dyDescent="0.2">
      <c r="A4" s="165" t="s">
        <v>9</v>
      </c>
      <c r="B4" s="46" t="s">
        <v>10</v>
      </c>
      <c r="C4" s="47">
        <f>SUM(C7,C10,C13,C22,C25,C28,C31,C34,C37)</f>
        <v>0</v>
      </c>
      <c r="D4" s="48">
        <f>SUM(D7,D10,D13,D16,D19,D22,D25,D28,D31,D34,D37)</f>
        <v>0</v>
      </c>
      <c r="E4" s="48">
        <f>SUM(E7,E10,E13,E28,E31,E34,E37)</f>
        <v>0</v>
      </c>
      <c r="F4" s="49">
        <f>SUM(F7,F10,F13,F16,F19,F28,F31,F34,F37)</f>
        <v>0</v>
      </c>
      <c r="G4" s="12"/>
      <c r="H4" s="12"/>
      <c r="I4" s="12"/>
      <c r="J4" s="12"/>
      <c r="K4" s="12"/>
    </row>
    <row r="5" spans="1:12" s="13" customFormat="1" x14ac:dyDescent="0.2">
      <c r="A5" s="166"/>
      <c r="B5" s="50" t="s">
        <v>11</v>
      </c>
      <c r="C5" s="51">
        <f>SUM(C8,C11,C14,C23,C26,C29,C32,C35,C38)</f>
        <v>0</v>
      </c>
      <c r="D5" s="52">
        <f>SUM(D8,D11,D14,D17,D20,D23,D26,D29,D32,D35,D38)</f>
        <v>0</v>
      </c>
      <c r="E5" s="52">
        <f>SUM(E8,E11,E14,E29,E32,E35,E38)</f>
        <v>0</v>
      </c>
      <c r="F5" s="53">
        <f>SUM(F8,F11,F14,F17,F20,F29,F32,F35,F38)</f>
        <v>0</v>
      </c>
      <c r="G5" s="12"/>
      <c r="H5" s="12"/>
      <c r="I5" s="12"/>
      <c r="J5" s="12"/>
      <c r="K5" s="12"/>
    </row>
    <row r="6" spans="1:12" s="13" customFormat="1" ht="15" thickBot="1" x14ac:dyDescent="0.25">
      <c r="A6" s="167"/>
      <c r="B6" s="61" t="s">
        <v>12</v>
      </c>
      <c r="C6" s="62">
        <f>SUM(C9,C12,C15,C24,C27,C30,C33,C36,C39)</f>
        <v>0</v>
      </c>
      <c r="D6" s="63">
        <f>SUM(D9,D12,D15,D18,D21,D24,D27,D30,D33,D36,D39)</f>
        <v>0</v>
      </c>
      <c r="E6" s="63">
        <f>SUM(E9,E12,E15,E30,E33,E36,E39)</f>
        <v>0</v>
      </c>
      <c r="F6" s="64">
        <f>SUM(F9,F12,F15,F18,F21,F30,F33,F36,F39)</f>
        <v>0</v>
      </c>
      <c r="G6" s="12"/>
      <c r="H6" s="12"/>
      <c r="I6" s="12"/>
      <c r="J6" s="12"/>
      <c r="K6" s="12"/>
    </row>
    <row r="7" spans="1:12" s="13" customFormat="1" ht="15" x14ac:dyDescent="0.2">
      <c r="A7" s="198" t="s">
        <v>89</v>
      </c>
      <c r="B7" s="22" t="s">
        <v>10</v>
      </c>
      <c r="C7" s="33">
        <v>0</v>
      </c>
      <c r="D7" s="16">
        <v>0</v>
      </c>
      <c r="E7" s="16">
        <v>0</v>
      </c>
      <c r="F7" s="34">
        <v>0</v>
      </c>
      <c r="G7" s="12"/>
      <c r="H7" s="12"/>
      <c r="I7" s="12"/>
      <c r="J7" s="12"/>
      <c r="K7" s="12"/>
    </row>
    <row r="8" spans="1:12" s="13" customFormat="1" ht="15" x14ac:dyDescent="0.2">
      <c r="A8" s="198"/>
      <c r="B8" s="22" t="s">
        <v>11</v>
      </c>
      <c r="C8" s="33">
        <v>0</v>
      </c>
      <c r="D8" s="16">
        <v>0</v>
      </c>
      <c r="E8" s="16">
        <v>0</v>
      </c>
      <c r="F8" s="34">
        <v>0</v>
      </c>
      <c r="G8" s="12"/>
      <c r="H8" s="12"/>
      <c r="I8" s="12"/>
      <c r="J8" s="12"/>
      <c r="K8" s="12"/>
    </row>
    <row r="9" spans="1:12" s="13" customFormat="1" ht="15" x14ac:dyDescent="0.2">
      <c r="A9" s="199"/>
      <c r="B9" s="23" t="s">
        <v>12</v>
      </c>
      <c r="C9" s="35">
        <v>0</v>
      </c>
      <c r="D9" s="17">
        <v>0</v>
      </c>
      <c r="E9" s="17">
        <v>0</v>
      </c>
      <c r="F9" s="36">
        <v>0</v>
      </c>
      <c r="G9" s="12"/>
      <c r="H9" s="12"/>
      <c r="I9" s="12"/>
      <c r="J9" s="12"/>
      <c r="K9" s="12"/>
    </row>
    <row r="10" spans="1:12" s="13" customFormat="1" ht="15" x14ac:dyDescent="0.2">
      <c r="A10" s="197" t="s">
        <v>90</v>
      </c>
      <c r="B10" s="21" t="s">
        <v>10</v>
      </c>
      <c r="C10" s="31">
        <v>0</v>
      </c>
      <c r="D10" s="15">
        <v>0</v>
      </c>
      <c r="E10" s="15">
        <v>0</v>
      </c>
      <c r="F10" s="32">
        <v>0</v>
      </c>
      <c r="G10" s="12"/>
      <c r="H10" s="12"/>
      <c r="I10" s="12"/>
      <c r="J10" s="12"/>
      <c r="K10" s="12"/>
    </row>
    <row r="11" spans="1:12" s="13" customFormat="1" ht="15" x14ac:dyDescent="0.2">
      <c r="A11" s="198"/>
      <c r="B11" s="22" t="s">
        <v>11</v>
      </c>
      <c r="C11" s="33">
        <v>0</v>
      </c>
      <c r="D11" s="16">
        <v>0</v>
      </c>
      <c r="E11" s="16">
        <v>0</v>
      </c>
      <c r="F11" s="34">
        <v>0</v>
      </c>
      <c r="G11" s="12"/>
      <c r="H11" s="12"/>
      <c r="I11" s="12"/>
      <c r="J11" s="12"/>
      <c r="K11" s="12"/>
    </row>
    <row r="12" spans="1:12" s="13" customFormat="1" ht="15" x14ac:dyDescent="0.2">
      <c r="A12" s="199"/>
      <c r="B12" s="23" t="s">
        <v>12</v>
      </c>
      <c r="C12" s="35">
        <v>0</v>
      </c>
      <c r="D12" s="17">
        <v>0</v>
      </c>
      <c r="E12" s="17">
        <v>0</v>
      </c>
      <c r="F12" s="36">
        <v>0</v>
      </c>
      <c r="G12" s="12"/>
      <c r="H12" s="12"/>
      <c r="I12" s="12"/>
      <c r="J12" s="12"/>
      <c r="K12" s="12"/>
    </row>
    <row r="13" spans="1:12" s="13" customFormat="1" ht="14" customHeight="1" x14ac:dyDescent="0.2">
      <c r="A13" s="193" t="s">
        <v>13</v>
      </c>
      <c r="B13" s="24" t="s">
        <v>10</v>
      </c>
      <c r="C13" s="31">
        <v>0</v>
      </c>
      <c r="D13" s="15">
        <v>0</v>
      </c>
      <c r="E13" s="15">
        <v>0</v>
      </c>
      <c r="F13" s="32">
        <v>0</v>
      </c>
      <c r="G13" s="102"/>
      <c r="H13" s="102"/>
      <c r="I13" s="102"/>
      <c r="J13" s="102"/>
      <c r="K13" s="102"/>
      <c r="L13" s="11"/>
    </row>
    <row r="14" spans="1:12" s="13" customFormat="1" x14ac:dyDescent="0.2">
      <c r="A14" s="194"/>
      <c r="B14" s="25" t="s">
        <v>11</v>
      </c>
      <c r="C14" s="33">
        <v>0</v>
      </c>
      <c r="D14" s="16">
        <v>0</v>
      </c>
      <c r="E14" s="16">
        <v>0</v>
      </c>
      <c r="F14" s="34">
        <v>0</v>
      </c>
      <c r="G14" s="102"/>
      <c r="H14" s="102"/>
      <c r="I14" s="102"/>
      <c r="J14" s="102"/>
      <c r="K14" s="102"/>
      <c r="L14" s="11"/>
    </row>
    <row r="15" spans="1:12" s="13" customFormat="1" x14ac:dyDescent="0.2">
      <c r="A15" s="195"/>
      <c r="B15" s="26" t="s">
        <v>12</v>
      </c>
      <c r="C15" s="35">
        <v>0</v>
      </c>
      <c r="D15" s="17">
        <v>0</v>
      </c>
      <c r="E15" s="17">
        <v>0</v>
      </c>
      <c r="F15" s="36">
        <v>0</v>
      </c>
      <c r="G15" s="102"/>
      <c r="H15" s="102"/>
      <c r="I15" s="102"/>
      <c r="J15" s="102"/>
      <c r="K15" s="102"/>
      <c r="L15" s="11"/>
    </row>
    <row r="16" spans="1:12" s="13" customFormat="1" ht="15" x14ac:dyDescent="0.2">
      <c r="A16" s="197" t="s">
        <v>91</v>
      </c>
      <c r="B16" s="21" t="s">
        <v>10</v>
      </c>
      <c r="C16" s="37"/>
      <c r="D16" s="15">
        <v>0</v>
      </c>
      <c r="E16" s="18"/>
      <c r="F16" s="32">
        <v>0</v>
      </c>
      <c r="G16" s="12"/>
      <c r="H16" s="12"/>
      <c r="I16" s="12"/>
      <c r="J16" s="12"/>
      <c r="K16" s="12"/>
    </row>
    <row r="17" spans="1:12" s="13" customFormat="1" ht="15" x14ac:dyDescent="0.2">
      <c r="A17" s="198"/>
      <c r="B17" s="22" t="s">
        <v>11</v>
      </c>
      <c r="C17" s="38"/>
      <c r="D17" s="16">
        <v>0</v>
      </c>
      <c r="E17" s="19"/>
      <c r="F17" s="34">
        <v>0</v>
      </c>
      <c r="G17" s="12"/>
      <c r="H17" s="12"/>
      <c r="I17" s="12"/>
      <c r="J17" s="12"/>
      <c r="K17" s="12"/>
    </row>
    <row r="18" spans="1:12" s="13" customFormat="1" ht="15" x14ac:dyDescent="0.2">
      <c r="A18" s="199"/>
      <c r="B18" s="23" t="s">
        <v>12</v>
      </c>
      <c r="C18" s="39"/>
      <c r="D18" s="17">
        <v>0</v>
      </c>
      <c r="E18" s="20"/>
      <c r="F18" s="36">
        <v>0</v>
      </c>
      <c r="G18" s="12"/>
      <c r="H18" s="12"/>
      <c r="I18" s="12"/>
      <c r="J18" s="12"/>
      <c r="K18" s="12"/>
    </row>
    <row r="19" spans="1:12" s="13" customFormat="1" ht="15" x14ac:dyDescent="0.2">
      <c r="A19" s="197" t="s">
        <v>14</v>
      </c>
      <c r="B19" s="21" t="s">
        <v>10</v>
      </c>
      <c r="C19" s="37"/>
      <c r="D19" s="15">
        <v>0</v>
      </c>
      <c r="E19" s="18"/>
      <c r="F19" s="32">
        <v>0</v>
      </c>
      <c r="G19" s="12"/>
      <c r="H19" s="12"/>
      <c r="I19" s="12"/>
      <c r="J19" s="12"/>
      <c r="K19" s="12"/>
    </row>
    <row r="20" spans="1:12" s="13" customFormat="1" ht="15" x14ac:dyDescent="0.2">
      <c r="A20" s="198"/>
      <c r="B20" s="22" t="s">
        <v>11</v>
      </c>
      <c r="C20" s="38"/>
      <c r="D20" s="16">
        <v>0</v>
      </c>
      <c r="E20" s="19"/>
      <c r="F20" s="34">
        <v>0</v>
      </c>
      <c r="G20" s="12"/>
      <c r="H20" s="12"/>
      <c r="I20" s="12"/>
      <c r="J20" s="12"/>
      <c r="K20" s="12"/>
    </row>
    <row r="21" spans="1:12" s="13" customFormat="1" ht="15" x14ac:dyDescent="0.2">
      <c r="A21" s="199"/>
      <c r="B21" s="23" t="s">
        <v>12</v>
      </c>
      <c r="C21" s="39"/>
      <c r="D21" s="17">
        <v>0</v>
      </c>
      <c r="E21" s="20"/>
      <c r="F21" s="36">
        <v>0</v>
      </c>
      <c r="G21" s="12"/>
      <c r="H21" s="12"/>
      <c r="I21" s="12"/>
      <c r="J21" s="12"/>
      <c r="K21" s="12"/>
    </row>
    <row r="22" spans="1:12" s="13" customFormat="1" ht="14" customHeight="1" x14ac:dyDescent="0.2">
      <c r="A22" s="193" t="s">
        <v>15</v>
      </c>
      <c r="B22" s="24" t="s">
        <v>10</v>
      </c>
      <c r="C22" s="31">
        <v>0</v>
      </c>
      <c r="D22" s="15">
        <v>0</v>
      </c>
      <c r="E22" s="18"/>
      <c r="F22" s="40"/>
      <c r="G22" s="102"/>
      <c r="H22" s="102"/>
      <c r="I22" s="102"/>
      <c r="J22" s="102"/>
      <c r="K22" s="102"/>
      <c r="L22" s="11"/>
    </row>
    <row r="23" spans="1:12" s="13" customFormat="1" x14ac:dyDescent="0.2">
      <c r="A23" s="194"/>
      <c r="B23" s="25" t="s">
        <v>11</v>
      </c>
      <c r="C23" s="33">
        <v>0</v>
      </c>
      <c r="D23" s="16">
        <v>0</v>
      </c>
      <c r="E23" s="19"/>
      <c r="F23" s="41"/>
      <c r="G23" s="102"/>
      <c r="H23" s="102"/>
      <c r="I23" s="102"/>
      <c r="J23" s="102"/>
      <c r="K23" s="102"/>
      <c r="L23" s="11"/>
    </row>
    <row r="24" spans="1:12" s="13" customFormat="1" x14ac:dyDescent="0.2">
      <c r="A24" s="195"/>
      <c r="B24" s="26" t="s">
        <v>12</v>
      </c>
      <c r="C24" s="35">
        <v>0</v>
      </c>
      <c r="D24" s="17">
        <v>0</v>
      </c>
      <c r="E24" s="20"/>
      <c r="F24" s="42"/>
      <c r="G24" s="102"/>
      <c r="H24" s="102"/>
      <c r="I24" s="102"/>
      <c r="J24" s="102"/>
      <c r="K24" s="102"/>
      <c r="L24" s="11"/>
    </row>
    <row r="25" spans="1:12" s="13" customFormat="1" ht="14" customHeight="1" x14ac:dyDescent="0.2">
      <c r="A25" s="193" t="s">
        <v>16</v>
      </c>
      <c r="B25" s="24" t="s">
        <v>10</v>
      </c>
      <c r="C25" s="31">
        <v>0</v>
      </c>
      <c r="D25" s="15">
        <v>0</v>
      </c>
      <c r="E25" s="18"/>
      <c r="F25" s="40"/>
      <c r="G25" s="102"/>
      <c r="H25" s="102"/>
      <c r="I25" s="102"/>
      <c r="J25" s="102"/>
      <c r="K25" s="102"/>
      <c r="L25" s="11"/>
    </row>
    <row r="26" spans="1:12" s="13" customFormat="1" x14ac:dyDescent="0.2">
      <c r="A26" s="194"/>
      <c r="B26" s="25" t="s">
        <v>11</v>
      </c>
      <c r="C26" s="33">
        <v>0</v>
      </c>
      <c r="D26" s="16">
        <v>0</v>
      </c>
      <c r="E26" s="19"/>
      <c r="F26" s="41"/>
      <c r="G26" s="102"/>
      <c r="H26" s="102"/>
      <c r="I26" s="102"/>
      <c r="J26" s="102"/>
      <c r="K26" s="102"/>
      <c r="L26" s="11"/>
    </row>
    <row r="27" spans="1:12" s="13" customFormat="1" x14ac:dyDescent="0.2">
      <c r="A27" s="195"/>
      <c r="B27" s="26" t="s">
        <v>12</v>
      </c>
      <c r="C27" s="35">
        <v>0</v>
      </c>
      <c r="D27" s="17">
        <v>0</v>
      </c>
      <c r="E27" s="20"/>
      <c r="F27" s="42"/>
      <c r="G27" s="102"/>
      <c r="H27" s="102"/>
      <c r="I27" s="102"/>
      <c r="J27" s="102"/>
      <c r="K27" s="102"/>
      <c r="L27" s="11"/>
    </row>
    <row r="28" spans="1:12" s="13" customFormat="1" ht="14" customHeight="1" x14ac:dyDescent="0.2">
      <c r="A28" s="193" t="s">
        <v>17</v>
      </c>
      <c r="B28" s="24" t="s">
        <v>10</v>
      </c>
      <c r="C28" s="31">
        <v>0</v>
      </c>
      <c r="D28" s="15">
        <v>0</v>
      </c>
      <c r="E28" s="15">
        <v>0</v>
      </c>
      <c r="F28" s="32">
        <v>0</v>
      </c>
      <c r="G28" s="102"/>
      <c r="H28" s="102"/>
      <c r="I28" s="102"/>
      <c r="J28" s="102"/>
      <c r="K28" s="102"/>
      <c r="L28" s="11"/>
    </row>
    <row r="29" spans="1:12" s="13" customFormat="1" x14ac:dyDescent="0.2">
      <c r="A29" s="194"/>
      <c r="B29" s="25" t="s">
        <v>11</v>
      </c>
      <c r="C29" s="33">
        <v>0</v>
      </c>
      <c r="D29" s="16">
        <v>0</v>
      </c>
      <c r="E29" s="16">
        <v>0</v>
      </c>
      <c r="F29" s="34">
        <v>0</v>
      </c>
      <c r="G29" s="102"/>
      <c r="H29" s="102"/>
      <c r="I29" s="102"/>
      <c r="J29" s="102"/>
      <c r="K29" s="102"/>
      <c r="L29" s="11"/>
    </row>
    <row r="30" spans="1:12" s="13" customFormat="1" x14ac:dyDescent="0.2">
      <c r="A30" s="195"/>
      <c r="B30" s="26" t="s">
        <v>12</v>
      </c>
      <c r="C30" s="35">
        <v>0</v>
      </c>
      <c r="D30" s="17">
        <v>0</v>
      </c>
      <c r="E30" s="17">
        <v>0</v>
      </c>
      <c r="F30" s="36">
        <v>0</v>
      </c>
      <c r="G30" s="102"/>
      <c r="H30" s="102"/>
      <c r="I30" s="102"/>
      <c r="J30" s="102"/>
      <c r="K30" s="102"/>
      <c r="L30" s="11"/>
    </row>
    <row r="31" spans="1:12" s="13" customFormat="1" ht="15" x14ac:dyDescent="0.2">
      <c r="A31" s="191" t="s">
        <v>18</v>
      </c>
      <c r="B31" s="27" t="s">
        <v>10</v>
      </c>
      <c r="C31" s="31">
        <v>0</v>
      </c>
      <c r="D31" s="15">
        <v>0</v>
      </c>
      <c r="E31" s="15">
        <v>0</v>
      </c>
      <c r="F31" s="32">
        <v>0</v>
      </c>
      <c r="G31" s="12"/>
      <c r="H31" s="12"/>
      <c r="I31" s="12"/>
      <c r="J31" s="12"/>
      <c r="K31" s="12"/>
    </row>
    <row r="32" spans="1:12" s="13" customFormat="1" ht="15" x14ac:dyDescent="0.2">
      <c r="A32" s="192"/>
      <c r="B32" s="28" t="s">
        <v>11</v>
      </c>
      <c r="C32" s="33">
        <v>0</v>
      </c>
      <c r="D32" s="16">
        <v>0</v>
      </c>
      <c r="E32" s="16">
        <v>0</v>
      </c>
      <c r="F32" s="34">
        <v>0</v>
      </c>
      <c r="G32" s="12"/>
      <c r="H32" s="12"/>
      <c r="I32" s="12"/>
      <c r="J32" s="12"/>
      <c r="K32" s="12"/>
    </row>
    <row r="33" spans="1:11" s="13" customFormat="1" ht="15" x14ac:dyDescent="0.2">
      <c r="A33" s="196"/>
      <c r="B33" s="29" t="s">
        <v>12</v>
      </c>
      <c r="C33" s="35">
        <v>0</v>
      </c>
      <c r="D33" s="17">
        <v>0</v>
      </c>
      <c r="E33" s="17">
        <v>0</v>
      </c>
      <c r="F33" s="36">
        <v>0</v>
      </c>
      <c r="G33" s="12"/>
      <c r="H33" s="12"/>
      <c r="I33" s="12"/>
      <c r="J33" s="12"/>
      <c r="K33" s="12"/>
    </row>
    <row r="34" spans="1:11" s="13" customFormat="1" ht="15" x14ac:dyDescent="0.2">
      <c r="A34" s="191" t="s">
        <v>19</v>
      </c>
      <c r="B34" s="27" t="s">
        <v>10</v>
      </c>
      <c r="C34" s="31">
        <v>0</v>
      </c>
      <c r="D34" s="15">
        <v>0</v>
      </c>
      <c r="E34" s="15">
        <v>0</v>
      </c>
      <c r="F34" s="32">
        <v>0</v>
      </c>
      <c r="G34" s="12"/>
      <c r="H34" s="12"/>
      <c r="I34" s="12"/>
      <c r="J34" s="12"/>
      <c r="K34" s="12"/>
    </row>
    <row r="35" spans="1:11" s="13" customFormat="1" ht="15" x14ac:dyDescent="0.2">
      <c r="A35" s="192"/>
      <c r="B35" s="28" t="s">
        <v>11</v>
      </c>
      <c r="C35" s="33">
        <v>0</v>
      </c>
      <c r="D35" s="16">
        <v>0</v>
      </c>
      <c r="E35" s="16">
        <v>0</v>
      </c>
      <c r="F35" s="34">
        <v>0</v>
      </c>
      <c r="G35" s="12"/>
      <c r="H35" s="12"/>
      <c r="I35" s="12"/>
      <c r="J35" s="12"/>
      <c r="K35" s="12"/>
    </row>
    <row r="36" spans="1:11" s="13" customFormat="1" ht="16" thickBot="1" x14ac:dyDescent="0.25">
      <c r="A36" s="192"/>
      <c r="B36" s="28" t="s">
        <v>12</v>
      </c>
      <c r="C36" s="33">
        <v>0</v>
      </c>
      <c r="D36" s="16">
        <v>0</v>
      </c>
      <c r="E36" s="16">
        <v>0</v>
      </c>
      <c r="F36" s="34">
        <v>0</v>
      </c>
      <c r="G36" s="12"/>
      <c r="H36" s="12"/>
      <c r="I36" s="12"/>
      <c r="J36" s="12"/>
      <c r="K36" s="12"/>
    </row>
    <row r="37" spans="1:11" s="13" customFormat="1" x14ac:dyDescent="0.2">
      <c r="A37" s="165" t="s">
        <v>20</v>
      </c>
      <c r="B37" s="46" t="s">
        <v>10</v>
      </c>
      <c r="C37" s="65">
        <f>SUM(C40,C43,C46,C49)</f>
        <v>0</v>
      </c>
      <c r="D37" s="66">
        <f>SUM(D40,D43,D46,D49)</f>
        <v>0</v>
      </c>
      <c r="E37" s="66">
        <f>SUM(E40,E43,E46,E49)</f>
        <v>0</v>
      </c>
      <c r="F37" s="67">
        <f>SUM(F40,F43,F46,F49)</f>
        <v>0</v>
      </c>
      <c r="G37" s="12"/>
      <c r="H37" s="12"/>
      <c r="I37" s="12"/>
      <c r="J37" s="12"/>
      <c r="K37" s="12"/>
    </row>
    <row r="38" spans="1:11" s="13" customFormat="1" x14ac:dyDescent="0.2">
      <c r="A38" s="166"/>
      <c r="B38" s="50" t="s">
        <v>11</v>
      </c>
      <c r="C38" s="54">
        <f t="shared" ref="C38:F39" si="0">SUM(C41,C44,C47,C50)</f>
        <v>0</v>
      </c>
      <c r="D38" s="55">
        <f t="shared" si="0"/>
        <v>0</v>
      </c>
      <c r="E38" s="55">
        <f t="shared" si="0"/>
        <v>0</v>
      </c>
      <c r="F38" s="56">
        <f t="shared" si="0"/>
        <v>0</v>
      </c>
      <c r="G38" s="12"/>
      <c r="H38" s="12"/>
      <c r="I38" s="12"/>
      <c r="J38" s="12"/>
      <c r="K38" s="12"/>
    </row>
    <row r="39" spans="1:11" s="13" customFormat="1" ht="15" thickBot="1" x14ac:dyDescent="0.25">
      <c r="A39" s="167"/>
      <c r="B39" s="61" t="s">
        <v>12</v>
      </c>
      <c r="C39" s="68">
        <f t="shared" si="0"/>
        <v>0</v>
      </c>
      <c r="D39" s="69">
        <f t="shared" si="0"/>
        <v>0</v>
      </c>
      <c r="E39" s="69">
        <f t="shared" si="0"/>
        <v>0</v>
      </c>
      <c r="F39" s="70">
        <f t="shared" si="0"/>
        <v>0</v>
      </c>
      <c r="G39" s="12"/>
      <c r="H39" s="12"/>
      <c r="I39" s="12"/>
      <c r="J39" s="12"/>
      <c r="K39" s="12"/>
    </row>
    <row r="40" spans="1:11" s="13" customFormat="1" ht="14" customHeight="1" x14ac:dyDescent="0.2">
      <c r="A40" s="187" t="s">
        <v>21</v>
      </c>
      <c r="B40" s="25" t="s">
        <v>10</v>
      </c>
      <c r="C40" s="33">
        <v>0</v>
      </c>
      <c r="D40" s="16">
        <v>0</v>
      </c>
      <c r="E40" s="16">
        <v>0</v>
      </c>
      <c r="F40" s="34">
        <v>0</v>
      </c>
      <c r="G40" s="102"/>
      <c r="H40" s="102"/>
      <c r="I40" s="102"/>
      <c r="J40" s="102"/>
      <c r="K40" s="102"/>
    </row>
    <row r="41" spans="1:11" s="13" customFormat="1" x14ac:dyDescent="0.2">
      <c r="A41" s="187"/>
      <c r="B41" s="25" t="s">
        <v>11</v>
      </c>
      <c r="C41" s="33">
        <v>0</v>
      </c>
      <c r="D41" s="16">
        <v>0</v>
      </c>
      <c r="E41" s="16">
        <v>0</v>
      </c>
      <c r="F41" s="34">
        <v>0</v>
      </c>
      <c r="G41" s="102"/>
      <c r="H41" s="102"/>
      <c r="I41" s="102"/>
      <c r="J41" s="102"/>
      <c r="K41" s="102"/>
    </row>
    <row r="42" spans="1:11" s="13" customFormat="1" x14ac:dyDescent="0.2">
      <c r="A42" s="188"/>
      <c r="B42" s="26" t="s">
        <v>12</v>
      </c>
      <c r="C42" s="35">
        <v>0</v>
      </c>
      <c r="D42" s="17">
        <v>0</v>
      </c>
      <c r="E42" s="17">
        <v>0</v>
      </c>
      <c r="F42" s="36">
        <v>0</v>
      </c>
      <c r="G42" s="102"/>
      <c r="H42" s="102"/>
      <c r="I42" s="102"/>
      <c r="J42" s="102"/>
      <c r="K42" s="102"/>
    </row>
    <row r="43" spans="1:11" s="13" customFormat="1" ht="14" customHeight="1" x14ac:dyDescent="0.2">
      <c r="A43" s="186" t="s">
        <v>22</v>
      </c>
      <c r="B43" s="24" t="s">
        <v>10</v>
      </c>
      <c r="C43" s="31">
        <v>0</v>
      </c>
      <c r="D43" s="15">
        <v>0</v>
      </c>
      <c r="E43" s="15">
        <v>0</v>
      </c>
      <c r="F43" s="32">
        <v>0</v>
      </c>
      <c r="G43" s="102"/>
      <c r="H43" s="102"/>
      <c r="I43" s="102"/>
      <c r="J43" s="102"/>
      <c r="K43" s="102"/>
    </row>
    <row r="44" spans="1:11" s="13" customFormat="1" x14ac:dyDescent="0.2">
      <c r="A44" s="187"/>
      <c r="B44" s="25" t="s">
        <v>11</v>
      </c>
      <c r="C44" s="33">
        <v>0</v>
      </c>
      <c r="D44" s="16">
        <v>0</v>
      </c>
      <c r="E44" s="16">
        <v>0</v>
      </c>
      <c r="F44" s="34">
        <v>0</v>
      </c>
      <c r="G44" s="102"/>
      <c r="H44" s="102"/>
      <c r="I44" s="102"/>
      <c r="J44" s="102"/>
      <c r="K44" s="102"/>
    </row>
    <row r="45" spans="1:11" s="13" customFormat="1" x14ac:dyDescent="0.2">
      <c r="A45" s="188"/>
      <c r="B45" s="26" t="s">
        <v>12</v>
      </c>
      <c r="C45" s="35">
        <v>0</v>
      </c>
      <c r="D45" s="17">
        <v>0</v>
      </c>
      <c r="E45" s="17">
        <v>0</v>
      </c>
      <c r="F45" s="36">
        <v>0</v>
      </c>
      <c r="G45" s="102"/>
      <c r="H45" s="102"/>
      <c r="I45" s="102"/>
      <c r="J45" s="102"/>
      <c r="K45" s="102"/>
    </row>
    <row r="46" spans="1:11" s="13" customFormat="1" ht="14" customHeight="1" x14ac:dyDescent="0.2">
      <c r="A46" s="186" t="s">
        <v>23</v>
      </c>
      <c r="B46" s="24" t="s">
        <v>10</v>
      </c>
      <c r="C46" s="31">
        <v>0</v>
      </c>
      <c r="D46" s="15">
        <v>0</v>
      </c>
      <c r="E46" s="15">
        <v>0</v>
      </c>
      <c r="F46" s="32">
        <v>0</v>
      </c>
      <c r="G46" s="102"/>
      <c r="H46" s="102"/>
      <c r="I46" s="102"/>
      <c r="J46" s="102"/>
      <c r="K46" s="102"/>
    </row>
    <row r="47" spans="1:11" s="13" customFormat="1" x14ac:dyDescent="0.2">
      <c r="A47" s="187"/>
      <c r="B47" s="25" t="s">
        <v>11</v>
      </c>
      <c r="C47" s="33">
        <v>0</v>
      </c>
      <c r="D47" s="16">
        <v>0</v>
      </c>
      <c r="E47" s="16">
        <v>0</v>
      </c>
      <c r="F47" s="34">
        <v>0</v>
      </c>
      <c r="G47" s="102"/>
      <c r="H47" s="102"/>
      <c r="I47" s="102"/>
      <c r="J47" s="102"/>
      <c r="K47" s="102"/>
    </row>
    <row r="48" spans="1:11" s="13" customFormat="1" x14ac:dyDescent="0.2">
      <c r="A48" s="188"/>
      <c r="B48" s="26" t="s">
        <v>12</v>
      </c>
      <c r="C48" s="35">
        <v>0</v>
      </c>
      <c r="D48" s="17">
        <v>0</v>
      </c>
      <c r="E48" s="17">
        <v>0</v>
      </c>
      <c r="F48" s="36">
        <v>0</v>
      </c>
      <c r="G48" s="102"/>
      <c r="H48" s="102"/>
      <c r="I48" s="102"/>
      <c r="J48" s="102"/>
      <c r="K48" s="102"/>
    </row>
    <row r="49" spans="1:12" s="13" customFormat="1" ht="14" customHeight="1" x14ac:dyDescent="0.2">
      <c r="A49" s="187" t="s">
        <v>24</v>
      </c>
      <c r="B49" s="25" t="s">
        <v>10</v>
      </c>
      <c r="C49" s="33">
        <v>0</v>
      </c>
      <c r="D49" s="16">
        <v>0</v>
      </c>
      <c r="E49" s="16">
        <v>0</v>
      </c>
      <c r="F49" s="34">
        <v>0</v>
      </c>
      <c r="G49" s="102"/>
      <c r="H49" s="102"/>
      <c r="I49" s="102"/>
      <c r="J49" s="102"/>
      <c r="K49" s="102"/>
    </row>
    <row r="50" spans="1:12" s="13" customFormat="1" x14ac:dyDescent="0.2">
      <c r="A50" s="187"/>
      <c r="B50" s="25" t="s">
        <v>11</v>
      </c>
      <c r="C50" s="33">
        <v>0</v>
      </c>
      <c r="D50" s="16">
        <v>0</v>
      </c>
      <c r="E50" s="16">
        <v>0</v>
      </c>
      <c r="F50" s="34">
        <v>0</v>
      </c>
      <c r="G50" s="102"/>
      <c r="H50" s="102"/>
      <c r="I50" s="102"/>
      <c r="J50" s="102"/>
      <c r="K50" s="102"/>
    </row>
    <row r="51" spans="1:12" s="13" customFormat="1" ht="15" thickBot="1" x14ac:dyDescent="0.25">
      <c r="A51" s="189"/>
      <c r="B51" s="30" t="s">
        <v>12</v>
      </c>
      <c r="C51" s="43">
        <v>0</v>
      </c>
      <c r="D51" s="44">
        <v>0</v>
      </c>
      <c r="E51" s="44">
        <v>0</v>
      </c>
      <c r="F51" s="45">
        <v>0</v>
      </c>
      <c r="G51" s="102"/>
      <c r="H51" s="102"/>
      <c r="I51" s="102"/>
      <c r="J51" s="102"/>
      <c r="K51" s="102"/>
      <c r="L51" s="11"/>
    </row>
  </sheetData>
  <mergeCells count="19">
    <mergeCell ref="A4:A6"/>
    <mergeCell ref="A7:A9"/>
    <mergeCell ref="A10:A12"/>
    <mergeCell ref="A46:A48"/>
    <mergeCell ref="A49:A51"/>
    <mergeCell ref="A1:F1"/>
    <mergeCell ref="A34:A36"/>
    <mergeCell ref="A37:A39"/>
    <mergeCell ref="A40:A42"/>
    <mergeCell ref="A43:A45"/>
    <mergeCell ref="A25:A27"/>
    <mergeCell ref="A28:A30"/>
    <mergeCell ref="A31:A33"/>
    <mergeCell ref="A16:A18"/>
    <mergeCell ref="A19:A21"/>
    <mergeCell ref="A22:A24"/>
    <mergeCell ref="A13:A15"/>
    <mergeCell ref="A2:B2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"/>
  <sheetViews>
    <sheetView zoomScaleNormal="100" workbookViewId="0">
      <selection activeCell="B13" sqref="B13"/>
    </sheetView>
  </sheetViews>
  <sheetFormatPr baseColWidth="10" defaultColWidth="8.83203125" defaultRowHeight="14" x14ac:dyDescent="0.15"/>
  <cols>
    <col min="1" max="1" width="35" style="75" bestFit="1" customWidth="1"/>
    <col min="2" max="2" width="34.83203125" style="75" bestFit="1" customWidth="1"/>
    <col min="3" max="6" width="12.33203125" style="75" customWidth="1"/>
    <col min="7" max="7" width="16.83203125" style="134" customWidth="1"/>
    <col min="8" max="8" width="33.83203125" style="103" customWidth="1"/>
    <col min="9" max="11" width="8.83203125" style="103"/>
    <col min="12" max="12" width="8.83203125" style="75"/>
    <col min="13" max="13" width="11.5" style="75" bestFit="1" customWidth="1"/>
    <col min="14" max="16384" width="8.83203125" style="75"/>
  </cols>
  <sheetData>
    <row r="1" spans="1:14" s="71" customFormat="1" ht="16" thickBot="1" x14ac:dyDescent="0.25">
      <c r="A1" s="107"/>
      <c r="B1" s="112"/>
      <c r="C1" s="98" t="s">
        <v>83</v>
      </c>
      <c r="D1" s="98" t="s">
        <v>84</v>
      </c>
      <c r="E1" s="98" t="s">
        <v>2</v>
      </c>
      <c r="F1" s="98" t="s">
        <v>3</v>
      </c>
      <c r="G1" s="121" t="s">
        <v>93</v>
      </c>
      <c r="H1" s="72"/>
      <c r="I1" s="72"/>
      <c r="J1" s="72"/>
      <c r="K1" s="72"/>
      <c r="L1" s="72"/>
      <c r="M1" s="72"/>
    </row>
    <row r="2" spans="1:14" s="71" customFormat="1" ht="31" thickBot="1" x14ac:dyDescent="0.25">
      <c r="A2" s="203" t="s">
        <v>25</v>
      </c>
      <c r="B2" s="113" t="s">
        <v>26</v>
      </c>
      <c r="C2" s="111">
        <v>0</v>
      </c>
      <c r="D2" s="100">
        <v>0</v>
      </c>
      <c r="E2" s="100">
        <v>0</v>
      </c>
      <c r="F2" s="122">
        <v>0</v>
      </c>
      <c r="G2" s="127">
        <f>SUM(C2:F2)</f>
        <v>0</v>
      </c>
      <c r="H2" s="205"/>
      <c r="I2" s="205"/>
      <c r="J2" s="205"/>
      <c r="K2" s="82"/>
      <c r="L2" s="82"/>
      <c r="M2" s="82"/>
      <c r="N2" s="83"/>
    </row>
    <row r="3" spans="1:14" s="71" customFormat="1" ht="16" thickBot="1" x14ac:dyDescent="0.25">
      <c r="A3" s="204"/>
      <c r="B3" s="114" t="s">
        <v>94</v>
      </c>
      <c r="C3" s="108"/>
      <c r="D3" s="104"/>
      <c r="E3" s="104"/>
      <c r="F3" s="104"/>
      <c r="G3" s="123"/>
      <c r="I3" s="72"/>
      <c r="J3" s="72"/>
      <c r="K3" s="72"/>
      <c r="L3" s="72"/>
      <c r="M3" s="72"/>
    </row>
    <row r="4" spans="1:14" s="71" customFormat="1" ht="15" x14ac:dyDescent="0.2">
      <c r="A4" s="206" t="s">
        <v>99</v>
      </c>
      <c r="B4" s="115" t="s">
        <v>95</v>
      </c>
      <c r="C4" s="108"/>
      <c r="D4" s="108"/>
      <c r="E4" s="105"/>
      <c r="F4" s="105"/>
      <c r="G4" s="128">
        <v>0</v>
      </c>
      <c r="H4" s="74"/>
      <c r="I4" s="72"/>
      <c r="J4" s="72"/>
      <c r="K4" s="72"/>
      <c r="L4" s="72"/>
      <c r="M4" s="72"/>
    </row>
    <row r="5" spans="1:14" s="71" customFormat="1" ht="15" x14ac:dyDescent="0.2">
      <c r="A5" s="207"/>
      <c r="B5" s="115" t="s">
        <v>96</v>
      </c>
      <c r="C5" s="108"/>
      <c r="D5" s="108"/>
      <c r="E5" s="105"/>
      <c r="F5" s="105"/>
      <c r="G5" s="128">
        <v>0</v>
      </c>
      <c r="H5" s="74"/>
      <c r="I5" s="72"/>
      <c r="J5" s="72"/>
      <c r="K5" s="72"/>
      <c r="L5" s="72"/>
      <c r="M5" s="72"/>
    </row>
    <row r="6" spans="1:14" s="71" customFormat="1" ht="15" x14ac:dyDescent="0.2">
      <c r="A6" s="207"/>
      <c r="B6" s="115" t="s">
        <v>97</v>
      </c>
      <c r="C6" s="108"/>
      <c r="D6" s="108"/>
      <c r="E6" s="105"/>
      <c r="F6" s="105"/>
      <c r="G6" s="128">
        <v>0</v>
      </c>
      <c r="H6" s="72"/>
      <c r="I6" s="72"/>
      <c r="J6" s="72"/>
      <c r="K6" s="72"/>
      <c r="L6" s="72"/>
      <c r="M6" s="72"/>
    </row>
    <row r="7" spans="1:14" s="71" customFormat="1" ht="15" thickBot="1" x14ac:dyDescent="0.25">
      <c r="A7" s="207"/>
      <c r="B7" s="116" t="s">
        <v>98</v>
      </c>
      <c r="C7" s="108"/>
      <c r="D7" s="108"/>
      <c r="E7" s="105"/>
      <c r="F7" s="105"/>
      <c r="G7" s="129">
        <v>0</v>
      </c>
      <c r="H7" s="72"/>
      <c r="I7" s="72"/>
      <c r="J7" s="72"/>
      <c r="K7" s="72"/>
      <c r="L7" s="72"/>
      <c r="M7" s="72"/>
    </row>
    <row r="8" spans="1:14" s="71" customFormat="1" ht="15" x14ac:dyDescent="0.2">
      <c r="A8" s="206" t="s">
        <v>100</v>
      </c>
      <c r="B8" s="117" t="s">
        <v>102</v>
      </c>
      <c r="C8" s="108"/>
      <c r="D8" s="108"/>
      <c r="E8" s="105"/>
      <c r="F8" s="105"/>
      <c r="G8" s="130">
        <v>0</v>
      </c>
      <c r="H8" s="72"/>
      <c r="I8" s="72"/>
      <c r="J8" s="72"/>
      <c r="K8" s="72"/>
      <c r="L8" s="72"/>
      <c r="M8" s="72"/>
    </row>
    <row r="9" spans="1:14" s="71" customFormat="1" ht="15" x14ac:dyDescent="0.2">
      <c r="A9" s="207"/>
      <c r="B9" s="115" t="s">
        <v>103</v>
      </c>
      <c r="C9" s="108"/>
      <c r="D9" s="108"/>
      <c r="E9" s="105"/>
      <c r="F9" s="105"/>
      <c r="G9" s="128">
        <v>0</v>
      </c>
      <c r="H9" s="72"/>
      <c r="I9" s="72"/>
      <c r="J9" s="72"/>
      <c r="K9" s="72"/>
      <c r="L9" s="72"/>
      <c r="M9" s="72"/>
    </row>
    <row r="10" spans="1:14" s="71" customFormat="1" ht="16" thickBot="1" x14ac:dyDescent="0.25">
      <c r="A10" s="208"/>
      <c r="B10" s="118" t="s">
        <v>104</v>
      </c>
      <c r="C10" s="108"/>
      <c r="D10" s="108"/>
      <c r="E10" s="105"/>
      <c r="F10" s="105"/>
      <c r="G10" s="131">
        <v>0</v>
      </c>
      <c r="H10" s="101"/>
      <c r="I10" s="72"/>
      <c r="J10" s="72"/>
      <c r="K10" s="72"/>
      <c r="L10" s="72"/>
      <c r="M10" s="72"/>
    </row>
    <row r="11" spans="1:14" s="71" customFormat="1" ht="15" x14ac:dyDescent="0.2">
      <c r="A11" s="200" t="s">
        <v>101</v>
      </c>
      <c r="B11" s="119" t="s">
        <v>105</v>
      </c>
      <c r="C11" s="108"/>
      <c r="D11" s="108"/>
      <c r="E11" s="106"/>
      <c r="F11" s="106"/>
      <c r="G11" s="132">
        <v>0</v>
      </c>
      <c r="H11" s="101"/>
      <c r="I11" s="72"/>
      <c r="J11" s="72"/>
      <c r="K11" s="72"/>
      <c r="L11" s="72"/>
      <c r="M11" s="72"/>
    </row>
    <row r="12" spans="1:14" s="71" customFormat="1" x14ac:dyDescent="0.2">
      <c r="A12" s="201"/>
      <c r="B12" s="120" t="s">
        <v>106</v>
      </c>
      <c r="C12" s="108"/>
      <c r="D12" s="108"/>
      <c r="E12" s="106"/>
      <c r="F12" s="106"/>
      <c r="G12" s="128">
        <v>0</v>
      </c>
      <c r="H12" s="101"/>
      <c r="I12" s="72"/>
      <c r="J12" s="72"/>
      <c r="K12" s="72"/>
      <c r="L12" s="72"/>
      <c r="M12" s="72"/>
    </row>
    <row r="13" spans="1:14" s="71" customFormat="1" ht="31" thickBot="1" x14ac:dyDescent="0.25">
      <c r="A13" s="202"/>
      <c r="B13" s="118" t="s">
        <v>107</v>
      </c>
      <c r="C13" s="109"/>
      <c r="D13" s="109"/>
      <c r="E13" s="110"/>
      <c r="F13" s="110"/>
      <c r="G13" s="131">
        <v>0</v>
      </c>
      <c r="H13" s="72"/>
      <c r="I13" s="72"/>
      <c r="J13" s="72"/>
      <c r="K13" s="72"/>
      <c r="L13" s="72"/>
      <c r="M13" s="72"/>
    </row>
    <row r="14" spans="1:14" s="71" customFormat="1" x14ac:dyDescent="0.2">
      <c r="G14" s="133"/>
      <c r="H14" s="72"/>
      <c r="I14" s="72"/>
      <c r="J14" s="72"/>
      <c r="K14" s="72"/>
      <c r="L14" s="72"/>
      <c r="M14" s="72"/>
    </row>
  </sheetData>
  <mergeCells count="5">
    <mergeCell ref="A11:A13"/>
    <mergeCell ref="A2:A3"/>
    <mergeCell ref="H2:J2"/>
    <mergeCell ref="A4:A7"/>
    <mergeCell ref="A8:A10"/>
  </mergeCells>
  <conditionalFormatting sqref="E11:G13">
    <cfRule type="cellIs" dxfId="6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tabSelected="1" zoomScaleNormal="100" workbookViewId="0">
      <selection activeCell="H14" sqref="H14"/>
    </sheetView>
  </sheetViews>
  <sheetFormatPr baseColWidth="10" defaultColWidth="8.83203125" defaultRowHeight="14" x14ac:dyDescent="0.15"/>
  <cols>
    <col min="1" max="1" width="18.5" style="75" customWidth="1"/>
    <col min="2" max="2" width="50" style="75" customWidth="1"/>
    <col min="3" max="6" width="15" style="134" customWidth="1"/>
    <col min="7" max="16384" width="8.83203125" style="75"/>
  </cols>
  <sheetData>
    <row r="1" spans="1:12" s="71" customFormat="1" ht="19" thickBot="1" x14ac:dyDescent="0.25">
      <c r="A1" s="218" t="s">
        <v>32</v>
      </c>
      <c r="B1" s="219"/>
      <c r="C1" s="219"/>
      <c r="D1" s="219"/>
      <c r="E1" s="219"/>
      <c r="F1" s="220"/>
      <c r="G1" s="72"/>
      <c r="H1" s="72"/>
      <c r="I1" s="72"/>
      <c r="J1" s="72"/>
      <c r="K1" s="72"/>
      <c r="L1" s="72"/>
    </row>
    <row r="2" spans="1:12" s="71" customFormat="1" ht="16" thickBot="1" x14ac:dyDescent="0.25">
      <c r="A2" s="248"/>
      <c r="B2" s="249"/>
      <c r="C2" s="124" t="s">
        <v>83</v>
      </c>
      <c r="D2" s="125" t="s">
        <v>84</v>
      </c>
      <c r="E2" s="125" t="s">
        <v>2</v>
      </c>
      <c r="F2" s="126" t="s">
        <v>3</v>
      </c>
      <c r="G2" s="72"/>
      <c r="H2" s="72"/>
      <c r="I2" s="72"/>
      <c r="J2" s="72"/>
      <c r="K2" s="72"/>
      <c r="L2" s="72"/>
    </row>
    <row r="3" spans="1:12" s="71" customFormat="1" ht="30" x14ac:dyDescent="0.2">
      <c r="A3" s="228" t="s">
        <v>33</v>
      </c>
      <c r="B3" s="141" t="s">
        <v>34</v>
      </c>
      <c r="C3" s="100">
        <v>0</v>
      </c>
      <c r="D3" s="100">
        <v>0</v>
      </c>
      <c r="E3" s="100">
        <v>0</v>
      </c>
      <c r="F3" s="145">
        <v>0</v>
      </c>
      <c r="G3" s="72"/>
      <c r="H3" s="72"/>
      <c r="I3" s="72"/>
      <c r="J3" s="72"/>
      <c r="K3" s="72"/>
      <c r="L3" s="72"/>
    </row>
    <row r="4" spans="1:12" s="71" customFormat="1" ht="30" x14ac:dyDescent="0.2">
      <c r="A4" s="228"/>
      <c r="B4" s="141" t="s">
        <v>35</v>
      </c>
      <c r="C4" s="221"/>
      <c r="D4" s="222"/>
      <c r="E4" s="223"/>
      <c r="F4" s="145">
        <v>0</v>
      </c>
      <c r="G4" s="72"/>
      <c r="H4" s="72"/>
      <c r="I4" s="72"/>
      <c r="J4" s="72"/>
      <c r="K4" s="72"/>
      <c r="L4" s="72"/>
    </row>
    <row r="5" spans="1:12" s="71" customFormat="1" ht="30" x14ac:dyDescent="0.2">
      <c r="A5" s="228" t="s">
        <v>36</v>
      </c>
      <c r="B5" s="141" t="s">
        <v>37</v>
      </c>
      <c r="C5" s="100">
        <v>0</v>
      </c>
      <c r="D5" s="100">
        <v>0</v>
      </c>
      <c r="E5" s="100">
        <v>0</v>
      </c>
      <c r="F5" s="145">
        <v>0</v>
      </c>
      <c r="G5" s="72"/>
      <c r="H5" s="72"/>
      <c r="I5" s="72"/>
      <c r="J5" s="72"/>
      <c r="K5" s="72"/>
      <c r="L5" s="72"/>
    </row>
    <row r="6" spans="1:12" s="71" customFormat="1" ht="30" x14ac:dyDescent="0.2">
      <c r="A6" s="228"/>
      <c r="B6" s="141" t="s">
        <v>38</v>
      </c>
      <c r="C6" s="221"/>
      <c r="D6" s="222"/>
      <c r="E6" s="223"/>
      <c r="F6" s="145">
        <v>0</v>
      </c>
      <c r="G6" s="72"/>
      <c r="H6" s="72"/>
      <c r="I6" s="72"/>
      <c r="J6" s="72"/>
      <c r="K6" s="72"/>
      <c r="L6" s="72"/>
    </row>
    <row r="7" spans="1:12" s="82" customFormat="1" ht="30" x14ac:dyDescent="0.2">
      <c r="A7" s="146" t="s">
        <v>39</v>
      </c>
      <c r="B7" s="139" t="s">
        <v>40</v>
      </c>
      <c r="C7" s="100">
        <v>0</v>
      </c>
      <c r="D7" s="100">
        <v>0</v>
      </c>
      <c r="E7" s="100">
        <v>0</v>
      </c>
      <c r="F7" s="145">
        <v>0</v>
      </c>
      <c r="G7" s="142" t="s">
        <v>43</v>
      </c>
    </row>
    <row r="8" spans="1:12" s="71" customFormat="1" ht="31" thickBot="1" x14ac:dyDescent="0.25">
      <c r="A8" s="149" t="s">
        <v>41</v>
      </c>
      <c r="B8" s="150" t="s">
        <v>42</v>
      </c>
      <c r="C8" s="151">
        <v>0</v>
      </c>
      <c r="D8" s="151">
        <v>0</v>
      </c>
      <c r="E8" s="151">
        <v>0</v>
      </c>
      <c r="F8" s="152">
        <v>0</v>
      </c>
      <c r="G8" s="72"/>
      <c r="H8" s="72"/>
      <c r="I8" s="72"/>
      <c r="J8" s="72"/>
      <c r="K8" s="72"/>
      <c r="L8" s="72"/>
    </row>
    <row r="9" spans="1:12" s="71" customFormat="1" ht="34" customHeight="1" thickBot="1" x14ac:dyDescent="0.25">
      <c r="A9" s="224" t="s">
        <v>111</v>
      </c>
      <c r="B9" s="225"/>
      <c r="C9" s="226"/>
      <c r="D9" s="227"/>
      <c r="E9" s="156"/>
      <c r="F9" s="157"/>
      <c r="G9" s="158" t="e">
        <f>IF(AND(H9&lt;&gt;1,C9=""),"account for TX SV clients","")</f>
        <v>#DIV/0!</v>
      </c>
      <c r="H9" s="159" t="e">
        <f>SUM(C8:F8)/SUM(C7:F7)</f>
        <v>#DIV/0!</v>
      </c>
      <c r="I9" s="72"/>
      <c r="J9" s="72"/>
      <c r="K9" s="72"/>
      <c r="L9" s="72"/>
    </row>
    <row r="10" spans="1:12" s="71" customFormat="1" ht="30" x14ac:dyDescent="0.2">
      <c r="A10" s="229" t="s">
        <v>44</v>
      </c>
      <c r="B10" s="153" t="s">
        <v>45</v>
      </c>
      <c r="C10" s="154">
        <v>0</v>
      </c>
      <c r="D10" s="154">
        <v>0</v>
      </c>
      <c r="E10" s="154">
        <v>0</v>
      </c>
      <c r="F10" s="155">
        <v>0</v>
      </c>
      <c r="G10" s="72"/>
      <c r="H10" s="72"/>
      <c r="I10" s="72"/>
      <c r="J10" s="72"/>
      <c r="K10" s="72"/>
      <c r="L10" s="72"/>
    </row>
    <row r="11" spans="1:12" s="71" customFormat="1" ht="30" x14ac:dyDescent="0.2">
      <c r="A11" s="230"/>
      <c r="B11" s="140" t="s">
        <v>46</v>
      </c>
      <c r="C11" s="209"/>
      <c r="D11" s="210"/>
      <c r="E11" s="211"/>
      <c r="F11" s="147">
        <v>0</v>
      </c>
      <c r="G11" s="72"/>
      <c r="H11" s="72"/>
      <c r="I11" s="72"/>
      <c r="J11" s="72"/>
      <c r="K11" s="72"/>
      <c r="L11" s="72"/>
    </row>
    <row r="12" spans="1:12" s="71" customFormat="1" ht="30" x14ac:dyDescent="0.2">
      <c r="A12" s="230" t="s">
        <v>47</v>
      </c>
      <c r="B12" s="140" t="s">
        <v>48</v>
      </c>
      <c r="C12" s="144">
        <v>0</v>
      </c>
      <c r="D12" s="144">
        <v>0</v>
      </c>
      <c r="E12" s="144">
        <v>0</v>
      </c>
      <c r="F12" s="147">
        <v>0</v>
      </c>
      <c r="G12" s="72"/>
      <c r="H12" s="72"/>
      <c r="I12" s="72"/>
      <c r="J12" s="72"/>
      <c r="K12" s="72"/>
      <c r="L12" s="72"/>
    </row>
    <row r="13" spans="1:12" s="71" customFormat="1" ht="30" x14ac:dyDescent="0.2">
      <c r="A13" s="230"/>
      <c r="B13" s="140" t="s">
        <v>49</v>
      </c>
      <c r="C13" s="209"/>
      <c r="D13" s="210"/>
      <c r="E13" s="211"/>
      <c r="F13" s="147">
        <v>0</v>
      </c>
      <c r="G13" s="72"/>
      <c r="H13" s="72"/>
      <c r="I13" s="72"/>
      <c r="J13" s="72"/>
      <c r="K13" s="72"/>
      <c r="L13" s="72"/>
    </row>
    <row r="14" spans="1:12" s="71" customFormat="1" ht="31" customHeight="1" x14ac:dyDescent="0.15">
      <c r="A14" s="231" t="s">
        <v>50</v>
      </c>
      <c r="B14" s="143" t="s">
        <v>112</v>
      </c>
      <c r="C14" s="100">
        <v>0</v>
      </c>
      <c r="D14" s="100">
        <v>0</v>
      </c>
      <c r="E14" s="212"/>
      <c r="F14" s="213"/>
      <c r="G14" s="72"/>
      <c r="H14" s="72"/>
      <c r="I14" s="72"/>
      <c r="J14" s="72"/>
      <c r="K14" s="72"/>
      <c r="L14" s="72"/>
    </row>
    <row r="15" spans="1:12" s="71" customFormat="1" ht="31" customHeight="1" x14ac:dyDescent="0.15">
      <c r="A15" s="232"/>
      <c r="B15" s="143" t="s">
        <v>113</v>
      </c>
      <c r="C15" s="100">
        <v>0</v>
      </c>
      <c r="D15" s="100">
        <v>0</v>
      </c>
      <c r="E15" s="214"/>
      <c r="F15" s="215"/>
      <c r="G15" s="72"/>
      <c r="H15" s="72"/>
      <c r="I15" s="72"/>
      <c r="J15" s="72"/>
      <c r="K15" s="72"/>
      <c r="L15" s="72"/>
    </row>
    <row r="16" spans="1:12" ht="31" customHeight="1" x14ac:dyDescent="0.15">
      <c r="A16" s="232"/>
      <c r="B16" s="143" t="s">
        <v>51</v>
      </c>
      <c r="C16" s="100">
        <v>0</v>
      </c>
      <c r="D16" s="100">
        <v>0</v>
      </c>
      <c r="E16" s="214"/>
      <c r="F16" s="215"/>
    </row>
    <row r="17" spans="1:6" ht="32" customHeight="1" thickBot="1" x14ac:dyDescent="0.2">
      <c r="A17" s="233"/>
      <c r="B17" s="148" t="s">
        <v>114</v>
      </c>
      <c r="C17" s="250">
        <v>0</v>
      </c>
      <c r="D17" s="250">
        <v>0</v>
      </c>
      <c r="E17" s="216"/>
      <c r="F17" s="217"/>
    </row>
  </sheetData>
  <mergeCells count="14">
    <mergeCell ref="C11:E11"/>
    <mergeCell ref="C13:E13"/>
    <mergeCell ref="E14:F17"/>
    <mergeCell ref="A1:F1"/>
    <mergeCell ref="C4:E4"/>
    <mergeCell ref="C6:E6"/>
    <mergeCell ref="A9:B9"/>
    <mergeCell ref="C9:D9"/>
    <mergeCell ref="A2:B2"/>
    <mergeCell ref="A3:A4"/>
    <mergeCell ref="A5:A6"/>
    <mergeCell ref="A10:A11"/>
    <mergeCell ref="A12:A13"/>
    <mergeCell ref="A14:A17"/>
  </mergeCells>
  <conditionalFormatting sqref="H9">
    <cfRule type="cellIs" dxfId="5" priority="1" operator="lessThan">
      <formula>0.8</formula>
    </cfRule>
    <cfRule type="cellIs" dxfId="4" priority="2" operator="greaterThan">
      <formula>1</formula>
    </cfRule>
    <cfRule type="cellIs" dxfId="3" priority="3" operator="between">
      <formula>0.8</formula>
      <formula>0.9</formula>
    </cfRule>
    <cfRule type="cellIs" dxfId="2" priority="4" operator="between">
      <formula>0.9</formula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zoomScaleNormal="100" workbookViewId="0">
      <selection activeCell="B13" sqref="B13"/>
    </sheetView>
  </sheetViews>
  <sheetFormatPr baseColWidth="10" defaultColWidth="8.83203125" defaultRowHeight="14" x14ac:dyDescent="0.15"/>
  <cols>
    <col min="1" max="1" width="9.5" style="75" bestFit="1" customWidth="1"/>
    <col min="2" max="2" width="34.83203125" style="75" customWidth="1"/>
    <col min="3" max="6" width="12" style="75" customWidth="1"/>
    <col min="7" max="16384" width="8.83203125" style="75"/>
  </cols>
  <sheetData>
    <row r="1" spans="1:12" s="71" customFormat="1" ht="16" thickBot="1" x14ac:dyDescent="0.25">
      <c r="A1" s="246"/>
      <c r="B1" s="247"/>
      <c r="C1" s="99" t="s">
        <v>83</v>
      </c>
      <c r="D1" s="99" t="s">
        <v>84</v>
      </c>
      <c r="E1" s="99" t="s">
        <v>2</v>
      </c>
      <c r="F1" s="99" t="s">
        <v>3</v>
      </c>
      <c r="G1" s="72"/>
      <c r="H1" s="72"/>
      <c r="I1" s="72"/>
      <c r="J1" s="72"/>
      <c r="K1" s="72"/>
      <c r="L1" s="72"/>
    </row>
    <row r="2" spans="1:12" s="71" customFormat="1" ht="30" x14ac:dyDescent="0.2">
      <c r="A2" s="136" t="s">
        <v>27</v>
      </c>
      <c r="B2" s="137" t="s">
        <v>28</v>
      </c>
      <c r="C2" s="138">
        <v>0</v>
      </c>
      <c r="D2" s="138">
        <v>0</v>
      </c>
      <c r="E2" s="138">
        <v>0</v>
      </c>
      <c r="F2" s="138">
        <v>0</v>
      </c>
      <c r="G2" s="72"/>
      <c r="H2" s="72"/>
      <c r="I2" s="72"/>
      <c r="J2" s="72"/>
      <c r="K2" s="72"/>
      <c r="L2" s="72"/>
    </row>
    <row r="3" spans="1:12" s="71" customFormat="1" ht="45" x14ac:dyDescent="0.2">
      <c r="A3" s="234" t="s">
        <v>29</v>
      </c>
      <c r="B3" s="137" t="s">
        <v>108</v>
      </c>
      <c r="C3" s="138">
        <v>0</v>
      </c>
      <c r="D3" s="237"/>
      <c r="E3" s="238"/>
      <c r="F3" s="239"/>
      <c r="G3" s="72"/>
      <c r="H3" s="72"/>
      <c r="I3" s="72"/>
      <c r="J3" s="72"/>
      <c r="K3" s="72"/>
      <c r="L3" s="72"/>
    </row>
    <row r="4" spans="1:12" s="71" customFormat="1" ht="30" x14ac:dyDescent="0.2">
      <c r="A4" s="235"/>
      <c r="B4" s="137" t="s">
        <v>109</v>
      </c>
      <c r="C4" s="138">
        <v>0</v>
      </c>
      <c r="D4" s="240"/>
      <c r="E4" s="241"/>
      <c r="F4" s="242"/>
      <c r="G4" s="72"/>
      <c r="H4" s="72"/>
      <c r="I4" s="72"/>
      <c r="J4" s="72"/>
      <c r="K4" s="72"/>
      <c r="L4" s="72"/>
    </row>
    <row r="5" spans="1:12" s="71" customFormat="1" ht="45" x14ac:dyDescent="0.2">
      <c r="A5" s="235"/>
      <c r="B5" s="137" t="s">
        <v>110</v>
      </c>
      <c r="C5" s="138">
        <v>0</v>
      </c>
      <c r="D5" s="243"/>
      <c r="E5" s="244"/>
      <c r="F5" s="245"/>
      <c r="G5" s="72"/>
      <c r="H5" s="72"/>
      <c r="I5" s="72"/>
      <c r="J5" s="72"/>
      <c r="K5" s="72"/>
      <c r="L5" s="72"/>
    </row>
    <row r="6" spans="1:12" s="71" customFormat="1" ht="30" x14ac:dyDescent="0.2">
      <c r="A6" s="235"/>
      <c r="B6" s="139" t="s">
        <v>30</v>
      </c>
      <c r="C6" s="138">
        <v>0</v>
      </c>
      <c r="D6" s="138">
        <v>0</v>
      </c>
      <c r="E6" s="138">
        <v>0</v>
      </c>
      <c r="F6" s="138">
        <v>0</v>
      </c>
      <c r="G6" s="72"/>
      <c r="H6" s="72"/>
      <c r="I6" s="72"/>
      <c r="J6" s="72"/>
      <c r="K6" s="72"/>
      <c r="L6" s="72"/>
    </row>
    <row r="7" spans="1:12" s="71" customFormat="1" ht="45" x14ac:dyDescent="0.2">
      <c r="A7" s="236"/>
      <c r="B7" s="139" t="s">
        <v>31</v>
      </c>
      <c r="C7" s="138">
        <v>0</v>
      </c>
      <c r="D7" s="138">
        <v>0</v>
      </c>
      <c r="E7" s="138">
        <v>0</v>
      </c>
      <c r="F7" s="138">
        <v>3</v>
      </c>
      <c r="G7" s="72"/>
      <c r="H7" s="72"/>
      <c r="I7" s="72"/>
      <c r="J7" s="72"/>
      <c r="K7" s="72"/>
      <c r="L7" s="72"/>
    </row>
  </sheetData>
  <mergeCells count="3">
    <mergeCell ref="A3:A7"/>
    <mergeCell ref="D3:F5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5" customWidth="1"/>
  </cols>
  <sheetData>
    <row r="1" spans="1:19" s="1" customFormat="1" ht="16" x14ac:dyDescent="0.2">
      <c r="C1" s="2" t="s">
        <v>52</v>
      </c>
      <c r="D1" s="3"/>
      <c r="E1" s="3"/>
      <c r="F1" s="3"/>
    </row>
    <row r="2" spans="1:19" s="9" customFormat="1" ht="136" x14ac:dyDescent="0.2">
      <c r="A2" s="4" t="s">
        <v>53</v>
      </c>
      <c r="B2" s="4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6" t="s">
        <v>60</v>
      </c>
      <c r="I2" s="6" t="s">
        <v>61</v>
      </c>
      <c r="J2" s="6" t="s">
        <v>62</v>
      </c>
      <c r="K2" s="6" t="s">
        <v>63</v>
      </c>
      <c r="L2" s="6" t="s">
        <v>64</v>
      </c>
      <c r="M2" s="7" t="s">
        <v>65</v>
      </c>
      <c r="N2" s="7" t="s">
        <v>66</v>
      </c>
      <c r="O2" s="8" t="s">
        <v>67</v>
      </c>
      <c r="P2" s="8" t="s">
        <v>68</v>
      </c>
      <c r="Q2" s="8" t="s">
        <v>69</v>
      </c>
      <c r="R2" s="8" t="s">
        <v>70</v>
      </c>
      <c r="S2" s="8" t="s">
        <v>71</v>
      </c>
    </row>
    <row r="3" spans="1:19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</sheetData>
  <conditionalFormatting sqref="D1 P2">
    <cfRule type="duplicateValues" dxfId="1" priority="2"/>
  </conditionalFormatting>
  <conditionalFormatting sqref="D2 I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HTS</vt:lpstr>
      <vt:lpstr>TX_NEW</vt:lpstr>
      <vt:lpstr>TLD</vt:lpstr>
      <vt:lpstr>TB</vt:lpstr>
      <vt:lpstr>VMMC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Surge Report</dc:title>
  <dc:subject/>
  <dc:creator>Health Intel</dc:creator>
  <cp:keywords/>
  <dc:description/>
  <cp:lastModifiedBy>Christopher Githu</cp:lastModifiedBy>
  <dcterms:created xsi:type="dcterms:W3CDTF">2020-08-24T08:50:39Z</dcterms:created>
  <dcterms:modified xsi:type="dcterms:W3CDTF">2020-09-14T04:29:54Z</dcterms:modified>
  <cp:category/>
</cp:coreProperties>
</file>