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P5" i="1" l="1"/>
  <c r="O5" i="1"/>
  <c r="O7" i="1" s="1"/>
  <c r="P6" i="1"/>
  <c r="Q6" i="1"/>
  <c r="R6" i="1" s="1"/>
  <c r="S6" i="1" s="1"/>
  <c r="O6" i="1"/>
  <c r="D17" i="1"/>
  <c r="D14" i="1"/>
  <c r="D13" i="1"/>
  <c r="D12" i="1"/>
  <c r="I8" i="1"/>
  <c r="J8" i="1"/>
  <c r="K8" i="1"/>
  <c r="L8" i="1"/>
  <c r="M8" i="1"/>
  <c r="N8" i="1"/>
  <c r="H8" i="1"/>
  <c r="G7" i="1"/>
  <c r="H7" i="1" s="1"/>
  <c r="I7" i="1" s="1"/>
  <c r="J7" i="1" s="1"/>
  <c r="K7" i="1" s="1"/>
  <c r="L7" i="1" s="1"/>
  <c r="M7" i="1" s="1"/>
  <c r="N7" i="1" s="1"/>
  <c r="F7" i="1"/>
  <c r="E7" i="1"/>
  <c r="P7" i="1" l="1"/>
  <c r="Q5" i="1" s="1"/>
  <c r="Q7" i="1" s="1"/>
  <c r="R5" i="1" s="1"/>
  <c r="O8" i="1"/>
  <c r="R7" i="1" l="1"/>
  <c r="S5" i="1" s="1"/>
  <c r="P8" i="1"/>
  <c r="S7" i="1" l="1"/>
  <c r="Q8" i="1"/>
  <c r="S8" i="1" l="1"/>
  <c r="R8" i="1"/>
</calcChain>
</file>

<file path=xl/sharedStrings.xml><?xml version="1.0" encoding="utf-8"?>
<sst xmlns="http://schemas.openxmlformats.org/spreadsheetml/2006/main" count="33" uniqueCount="32">
  <si>
    <t>A4용지</t>
  </si>
  <si>
    <t>A4용지</t>
    <phoneticPr fontId="1" type="noConversion"/>
  </si>
  <si>
    <t>구매</t>
    <phoneticPr fontId="1" type="noConversion"/>
  </si>
  <si>
    <t>판매</t>
    <phoneticPr fontId="1" type="noConversion"/>
  </si>
  <si>
    <t>유형</t>
    <phoneticPr fontId="1" type="noConversion"/>
  </si>
  <si>
    <t>제품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</si>
  <si>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</si>
  <si>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</si>
  <si>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</si>
  <si>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</si>
  <si>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W5</t>
    <phoneticPr fontId="1" type="noConversion"/>
  </si>
  <si>
    <t>W6</t>
    <phoneticPr fontId="1" type="noConversion"/>
  </si>
  <si>
    <t>W7</t>
    <phoneticPr fontId="1" type="noConversion"/>
  </si>
  <si>
    <t>W8</t>
    <phoneticPr fontId="1" type="noConversion"/>
  </si>
  <si>
    <t>W9</t>
    <phoneticPr fontId="1" type="noConversion"/>
  </si>
  <si>
    <t>W10</t>
    <phoneticPr fontId="1" type="noConversion"/>
  </si>
  <si>
    <t>재고</t>
    <phoneticPr fontId="1" type="noConversion"/>
  </si>
  <si>
    <t>A4용지</t>
    <phoneticPr fontId="1" type="noConversion"/>
  </si>
  <si>
    <t>재고 주기</t>
    <phoneticPr fontId="1" type="noConversion"/>
  </si>
  <si>
    <t>W11</t>
  </si>
  <si>
    <t>W12</t>
  </si>
  <si>
    <t>W13</t>
  </si>
  <si>
    <t>W14</t>
  </si>
  <si>
    <t>W15</t>
  </si>
  <si>
    <t>최고판매량</t>
    <phoneticPr fontId="1" type="noConversion"/>
  </si>
  <si>
    <t>평균판매량</t>
    <phoneticPr fontId="1" type="noConversion"/>
  </si>
  <si>
    <t>안정재고량</t>
    <phoneticPr fontId="1" type="noConversion"/>
  </si>
  <si>
    <t>최대리드</t>
    <phoneticPr fontId="1" type="noConversion"/>
  </si>
  <si>
    <t>평균리드</t>
    <phoneticPr fontId="1" type="noConversion"/>
  </si>
  <si>
    <t>안정재고주기</t>
    <phoneticPr fontId="1" type="noConversion"/>
  </si>
  <si>
    <t>2주</t>
    <phoneticPr fontId="1" type="noConversion"/>
  </si>
  <si>
    <t>1주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</si>
</sst>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S17"/>
  <sheetViews>
    <sheetView tabSelected="1" topLeftCell="A4" workbookViewId="0">
      <selection activeCell="S10" sqref="S10"/>
    </sheetView>
  </sheetViews>
  <sheetFormatPr defaultRowHeight="16.5" x14ac:dyDescent="0.3"/>
  <cols>
    <col min="1" max="7" width="9" style="1"/>
    <col min="8" max="14" width="11" style="1" bestFit="1" customWidth="1"/>
    <col min="15" max="16384" width="9" style="1"/>
  </cols>
  <sheetData>
    <row r="4" spans="3:19" x14ac:dyDescent="0.3">
      <c r="C4" s="1" t="s">
        <v>5</v>
      </c>
      <c r="D4" s="1" t="s">
        <v>4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</row>
    <row r="5" spans="3:19" x14ac:dyDescent="0.3">
      <c r="C5" s="1" t="s">
        <v>1</v>
      </c>
      <c r="D5" s="1" t="s">
        <v>2</v>
      </c>
      <c r="E5" s="1">
        <v>15</v>
      </c>
      <c r="F5" s="1">
        <v>10</v>
      </c>
      <c r="G5" s="1">
        <v>131</v>
      </c>
      <c r="H5" s="1">
        <v>0</v>
      </c>
      <c r="I5" s="1">
        <v>28</v>
      </c>
      <c r="J5" s="1">
        <v>200</v>
      </c>
      <c r="K5" s="1">
        <v>0</v>
      </c>
      <c r="L5" s="1">
        <v>81</v>
      </c>
      <c r="M5" s="1">
        <v>50</v>
      </c>
      <c r="N5" s="1">
        <v>120</v>
      </c>
      <c r="O5" s="3">
        <f>IF($D$17*AVERAGE(L6:O6)-N7+O6 &lt; 0, 0, $D$17*AVERAGE(L6:O6)-N7+O6)</f>
        <v>0</v>
      </c>
      <c r="P5" s="3">
        <f t="shared" ref="P5:S5" si="0">IF($D$17*AVERAGE(M6:P6)-O7+P6 &lt; 0, 0, $D$17*AVERAGE(M6:P6)-O7+P6)</f>
        <v>0</v>
      </c>
      <c r="Q5" s="3">
        <f t="shared" si="0"/>
        <v>47.288552989130437</v>
      </c>
      <c r="R5" s="3">
        <f t="shared" si="0"/>
        <v>51.486389455012073</v>
      </c>
      <c r="S5" s="3">
        <f t="shared" si="0"/>
        <v>59.131235611035621</v>
      </c>
    </row>
    <row r="6" spans="3:19" x14ac:dyDescent="0.3">
      <c r="C6" s="1" t="s">
        <v>17</v>
      </c>
      <c r="D6" s="1" t="s">
        <v>3</v>
      </c>
      <c r="E6" s="1">
        <v>10</v>
      </c>
      <c r="F6" s="1">
        <v>12</v>
      </c>
      <c r="G6" s="1">
        <v>50</v>
      </c>
      <c r="H6" s="1">
        <v>30</v>
      </c>
      <c r="I6" s="1">
        <v>30</v>
      </c>
      <c r="J6" s="1">
        <v>50</v>
      </c>
      <c r="K6" s="1">
        <v>35</v>
      </c>
      <c r="L6" s="1">
        <v>50</v>
      </c>
      <c r="M6" s="1">
        <v>42</v>
      </c>
      <c r="N6" s="1">
        <v>80</v>
      </c>
      <c r="O6" s="3">
        <f>AVERAGE(K6:N6)</f>
        <v>51.75</v>
      </c>
      <c r="P6" s="3">
        <f t="shared" ref="P6:S6" si="1">AVERAGE(L6:O6)</f>
        <v>55.9375</v>
      </c>
      <c r="Q6" s="3">
        <f t="shared" si="1"/>
        <v>57.421875</v>
      </c>
      <c r="R6" s="3">
        <f t="shared" si="1"/>
        <v>61.27734375</v>
      </c>
      <c r="S6" s="3">
        <f t="shared" si="1"/>
        <v>56.5966796875</v>
      </c>
    </row>
    <row r="7" spans="3:19" x14ac:dyDescent="0.3">
      <c r="C7" s="1" t="s">
        <v>0</v>
      </c>
      <c r="D7" s="1" t="s">
        <v>16</v>
      </c>
      <c r="E7" s="1">
        <f>E5-E6</f>
        <v>5</v>
      </c>
      <c r="F7" s="1">
        <f>F5-F6+E7</f>
        <v>3</v>
      </c>
      <c r="G7" s="1">
        <f t="shared" ref="G7:N7" si="2">G5-G6+F7</f>
        <v>84</v>
      </c>
      <c r="H7" s="1">
        <f t="shared" si="2"/>
        <v>54</v>
      </c>
      <c r="I7" s="1">
        <f t="shared" si="2"/>
        <v>52</v>
      </c>
      <c r="J7" s="1">
        <f t="shared" si="2"/>
        <v>202</v>
      </c>
      <c r="K7" s="1">
        <f t="shared" si="2"/>
        <v>167</v>
      </c>
      <c r="L7" s="1">
        <f t="shared" si="2"/>
        <v>198</v>
      </c>
      <c r="M7" s="1">
        <f t="shared" si="2"/>
        <v>206</v>
      </c>
      <c r="N7" s="1">
        <f t="shared" si="2"/>
        <v>246</v>
      </c>
      <c r="O7" s="3">
        <f t="shared" ref="O7" si="3">O5-O6+N7</f>
        <v>194.25</v>
      </c>
      <c r="P7" s="3">
        <f t="shared" ref="P7" si="4">P5-P6+O7</f>
        <v>138.3125</v>
      </c>
      <c r="Q7" s="3">
        <f t="shared" ref="Q7" si="5">Q5-Q6+P7</f>
        <v>128.17917798913044</v>
      </c>
      <c r="R7" s="3">
        <f t="shared" ref="R7" si="6">R5-R6+Q7</f>
        <v>118.38822369414251</v>
      </c>
      <c r="S7" s="3">
        <f t="shared" ref="S7" si="7">S5-S6+R7</f>
        <v>120.92277961767813</v>
      </c>
    </row>
    <row r="8" spans="3:19" x14ac:dyDescent="0.3">
      <c r="C8" s="1" t="s">
        <v>0</v>
      </c>
      <c r="D8" s="1" t="s">
        <v>18</v>
      </c>
      <c r="H8" s="2">
        <f>H7/AVERAGE(E6:H6)</f>
        <v>2.1176470588235294</v>
      </c>
      <c r="I8" s="2">
        <f t="shared" ref="I8:N8" si="8">I7/AVERAGE(F6:I6)</f>
        <v>1.7049180327868851</v>
      </c>
      <c r="J8" s="2">
        <f t="shared" si="8"/>
        <v>5.05</v>
      </c>
      <c r="K8" s="2">
        <f t="shared" si="8"/>
        <v>4.6068965517241383</v>
      </c>
      <c r="L8" s="2">
        <f t="shared" si="8"/>
        <v>4.8</v>
      </c>
      <c r="M8" s="2">
        <f t="shared" si="8"/>
        <v>4.6553672316384178</v>
      </c>
      <c r="N8" s="2">
        <f t="shared" si="8"/>
        <v>4.7536231884057969</v>
      </c>
      <c r="O8" s="2">
        <f t="shared" ref="O8" si="9">O7/AVERAGE(L6:O6)</f>
        <v>3.4726256983240225</v>
      </c>
      <c r="P8" s="2">
        <f t="shared" ref="P8" si="10">P7/AVERAGE(M6:P6)</f>
        <v>2.4087074829931971</v>
      </c>
      <c r="Q8" s="2">
        <f t="shared" ref="Q8" si="11">Q7/AVERAGE(N6:Q6)</f>
        <v>2.0917874396135265</v>
      </c>
      <c r="R8" s="2">
        <f t="shared" ref="R8" si="12">R7/AVERAGE(O6:R6)</f>
        <v>2.0917874396135265</v>
      </c>
      <c r="S8" s="2">
        <f t="shared" ref="S8" si="13">S7/AVERAGE(P6:S6)</f>
        <v>2.0917874396135265</v>
      </c>
    </row>
    <row r="12" spans="3:19" x14ac:dyDescent="0.3">
      <c r="C12" s="1" t="s">
        <v>24</v>
      </c>
      <c r="D12" s="1">
        <f>MAX(E6:N6)</f>
        <v>80</v>
      </c>
    </row>
    <row r="13" spans="3:19" x14ac:dyDescent="0.3">
      <c r="C13" s="1" t="s">
        <v>25</v>
      </c>
      <c r="D13" s="3">
        <f>AVERAGE(K6:N6)</f>
        <v>51.75</v>
      </c>
    </row>
    <row r="14" spans="3:19" x14ac:dyDescent="0.3">
      <c r="C14" s="1" t="s">
        <v>26</v>
      </c>
      <c r="D14" s="2">
        <f>(D12*2-D13*1)</f>
        <v>108.25</v>
      </c>
    </row>
    <row r="15" spans="3:19" x14ac:dyDescent="0.3">
      <c r="C15" s="1" t="s">
        <v>27</v>
      </c>
      <c r="D15" s="1" t="s">
        <v>30</v>
      </c>
    </row>
    <row r="16" spans="3:19" x14ac:dyDescent="0.3">
      <c r="C16" s="1" t="s">
        <v>28</v>
      </c>
      <c r="D16" s="1" t="s">
        <v>31</v>
      </c>
    </row>
    <row r="17" spans="3:4" x14ac:dyDescent="0.3">
      <c r="C17" s="1" t="s">
        <v>29</v>
      </c>
      <c r="D17" s="2">
        <f>D14/D13</f>
        <v>2.0917874396135265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2020-08-02T03:14:14Z</dcterms:created>
  <dcterms:modified xsi:type="dcterms:W3CDTF">2020-08-02T03:56:23Z</dcterms:modified>
</cp:coreProperties>
</file>