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C-내수\23년향 스펙시트\"/>
    </mc:Choice>
  </mc:AlternateContent>
  <bookViews>
    <workbookView xWindow="0" yWindow="0" windowWidth="13965" windowHeight="10440" tabRatio="726" activeTab="2"/>
  </bookViews>
  <sheets>
    <sheet name="사계절요약" sheetId="7" r:id="rId1"/>
    <sheet name="23.10 스탠드-HP (230615협의)" sheetId="4" r:id="rId2"/>
    <sheet name="24년향 스탠드-CO (230615협의)" sheetId="8" r:id="rId3"/>
    <sheet name="24년 모델명 부여기준 (수정중)" sheetId="10" r:id="rId4"/>
    <sheet name="23년 SS스탠드 SKU" sheetId="9" r:id="rId5"/>
  </sheets>
  <externalReferences>
    <externalReference r:id="rId6"/>
  </externalReferences>
  <definedNames>
    <definedName name="_xlnm._FilterDatabase" localSheetId="1" hidden="1">'23.10 스탠드-HP (230615협의)'!$C$5:$GX$11</definedName>
    <definedName name="_xlnm._FilterDatabase" localSheetId="2" hidden="1">'24년향 스탠드-CO (230615협의)'!$C$5:$GL$53</definedName>
    <definedName name="_xlnm._FilterDatabase" hidden="1">'[1]GE 05 PLAN'!$E$3:$M$58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8" l="1"/>
  <c r="AB22" i="8"/>
  <c r="AA22" i="8"/>
  <c r="Z22" i="8"/>
  <c r="Y22" i="8"/>
  <c r="V22" i="8"/>
  <c r="U22" i="8"/>
  <c r="AC17" i="8"/>
  <c r="AB17" i="8"/>
  <c r="AA17" i="8"/>
  <c r="Z17" i="8"/>
  <c r="Y17" i="8"/>
  <c r="V17" i="8"/>
  <c r="U17" i="8"/>
  <c r="AC16" i="8" l="1"/>
  <c r="AB16" i="8"/>
  <c r="AA16" i="8"/>
  <c r="Z16" i="8"/>
  <c r="Y16" i="8"/>
  <c r="V16" i="8"/>
  <c r="U16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38" i="8"/>
  <c r="AC43" i="8"/>
  <c r="AB43" i="8"/>
  <c r="AA43" i="8"/>
  <c r="Z43" i="8"/>
  <c r="Y43" i="8"/>
  <c r="U43" i="8"/>
  <c r="AC42" i="8"/>
  <c r="AB42" i="8"/>
  <c r="AA42" i="8"/>
  <c r="Z42" i="8"/>
  <c r="Y42" i="8"/>
  <c r="U42" i="8"/>
  <c r="AC45" i="8"/>
  <c r="AB45" i="8"/>
  <c r="AA45" i="8"/>
  <c r="Z45" i="8"/>
  <c r="Y45" i="8"/>
  <c r="U45" i="8"/>
  <c r="AC44" i="8"/>
  <c r="AB44" i="8"/>
  <c r="AA44" i="8"/>
  <c r="Z44" i="8"/>
  <c r="Y44" i="8"/>
  <c r="U44" i="8"/>
  <c r="V37" i="8"/>
  <c r="V35" i="8"/>
  <c r="V23" i="8"/>
  <c r="V24" i="8"/>
  <c r="V19" i="8"/>
  <c r="V20" i="8"/>
  <c r="V18" i="8"/>
  <c r="V13" i="8"/>
  <c r="V14" i="8"/>
  <c r="V10" i="8"/>
  <c r="V11" i="8"/>
  <c r="V7" i="8"/>
  <c r="V8" i="8"/>
  <c r="Z14" i="4" l="1"/>
  <c r="V14" i="4"/>
  <c r="U14" i="4"/>
  <c r="I40" i="9" l="1"/>
  <c r="I41" i="9"/>
  <c r="I42" i="9"/>
  <c r="I43" i="9"/>
  <c r="I39" i="9"/>
  <c r="G40" i="9"/>
  <c r="G41" i="9"/>
  <c r="G42" i="9"/>
  <c r="G43" i="9"/>
  <c r="G39" i="9"/>
  <c r="E40" i="9"/>
  <c r="E41" i="9"/>
  <c r="E42" i="9"/>
  <c r="E43" i="9"/>
  <c r="E39" i="9"/>
  <c r="H45" i="9"/>
  <c r="F45" i="9"/>
  <c r="D45" i="9"/>
  <c r="C45" i="9"/>
  <c r="F35" i="9"/>
  <c r="G35" i="9" s="1"/>
  <c r="D35" i="9"/>
  <c r="E35" i="9" s="1"/>
  <c r="C35" i="9"/>
  <c r="E30" i="9"/>
  <c r="G30" i="9"/>
  <c r="E31" i="9"/>
  <c r="G31" i="9"/>
  <c r="E32" i="9"/>
  <c r="G32" i="9"/>
  <c r="E33" i="9"/>
  <c r="G33" i="9"/>
  <c r="E34" i="9"/>
  <c r="G34" i="9"/>
  <c r="G29" i="9"/>
  <c r="E29" i="9"/>
  <c r="C23" i="9"/>
  <c r="I23" i="9"/>
  <c r="G23" i="9"/>
  <c r="H23" i="9"/>
  <c r="F23" i="9"/>
  <c r="D23" i="9"/>
  <c r="E23" i="9" s="1"/>
  <c r="F12" i="9"/>
  <c r="D12" i="9"/>
  <c r="C12" i="9"/>
  <c r="I19" i="9"/>
  <c r="I21" i="9"/>
  <c r="I20" i="9"/>
  <c r="G19" i="9"/>
  <c r="G18" i="9"/>
  <c r="G17" i="9"/>
  <c r="E18" i="9"/>
  <c r="E16" i="9"/>
  <c r="G6" i="9"/>
  <c r="G7" i="9"/>
  <c r="G11" i="9"/>
  <c r="G8" i="9"/>
  <c r="G5" i="9"/>
  <c r="E6" i="9"/>
  <c r="E7" i="9"/>
  <c r="E8" i="9"/>
  <c r="E9" i="9"/>
  <c r="E5" i="9"/>
  <c r="AC25" i="8"/>
  <c r="AB25" i="8"/>
  <c r="AA25" i="8"/>
  <c r="Z25" i="8"/>
  <c r="Y25" i="8"/>
  <c r="V25" i="8"/>
  <c r="U25" i="8"/>
  <c r="AC15" i="8"/>
  <c r="AB15" i="8"/>
  <c r="AA15" i="8"/>
  <c r="Z15" i="8"/>
  <c r="Y15" i="8"/>
  <c r="V15" i="8"/>
  <c r="U15" i="8"/>
  <c r="AC12" i="8"/>
  <c r="AB12" i="8"/>
  <c r="AA12" i="8"/>
  <c r="Z12" i="8"/>
  <c r="Y12" i="8"/>
  <c r="V12" i="8"/>
  <c r="U12" i="8"/>
  <c r="E45" i="9" l="1"/>
  <c r="E12" i="9"/>
  <c r="G12" i="9"/>
  <c r="G45" i="9"/>
  <c r="I45" i="9"/>
  <c r="AC53" i="8"/>
  <c r="AB53" i="8"/>
  <c r="AA53" i="8"/>
  <c r="Z53" i="8"/>
  <c r="Y53" i="8"/>
  <c r="U53" i="8"/>
  <c r="AC51" i="8"/>
  <c r="AB51" i="8"/>
  <c r="AA51" i="8"/>
  <c r="Z51" i="8"/>
  <c r="Y51" i="8"/>
  <c r="U51" i="8"/>
  <c r="AC47" i="8"/>
  <c r="AB47" i="8"/>
  <c r="AA47" i="8"/>
  <c r="Z47" i="8"/>
  <c r="Y47" i="8"/>
  <c r="U47" i="8"/>
  <c r="AC41" i="8"/>
  <c r="AB41" i="8"/>
  <c r="AA41" i="8"/>
  <c r="Z41" i="8"/>
  <c r="Y41" i="8"/>
  <c r="U41" i="8"/>
  <c r="AC40" i="8"/>
  <c r="AB40" i="8"/>
  <c r="AA40" i="8"/>
  <c r="Z40" i="8"/>
  <c r="Y40" i="8"/>
  <c r="U40" i="8"/>
  <c r="AC39" i="8"/>
  <c r="AB39" i="8"/>
  <c r="AA39" i="8"/>
  <c r="Z39" i="8"/>
  <c r="Y39" i="8"/>
  <c r="U39" i="8"/>
  <c r="AC37" i="8" l="1"/>
  <c r="AB37" i="8"/>
  <c r="AA37" i="8"/>
  <c r="Z37" i="8"/>
  <c r="Y37" i="8"/>
  <c r="U37" i="8"/>
  <c r="AC35" i="8"/>
  <c r="AB35" i="8"/>
  <c r="AA35" i="8"/>
  <c r="Z35" i="8"/>
  <c r="Y35" i="8"/>
  <c r="U35" i="8"/>
  <c r="AC36" i="8"/>
  <c r="AB36" i="8"/>
  <c r="AA36" i="8"/>
  <c r="Z36" i="8"/>
  <c r="Y36" i="8"/>
  <c r="V36" i="8"/>
  <c r="U36" i="8"/>
  <c r="AC34" i="8"/>
  <c r="AB34" i="8"/>
  <c r="AA34" i="8"/>
  <c r="Z34" i="8"/>
  <c r="Y34" i="8"/>
  <c r="V34" i="8"/>
  <c r="U34" i="8"/>
  <c r="AC19" i="8"/>
  <c r="AB19" i="8"/>
  <c r="AA19" i="8"/>
  <c r="Z19" i="8"/>
  <c r="Y19" i="8"/>
  <c r="U19" i="8"/>
  <c r="AC9" i="8"/>
  <c r="AB9" i="8"/>
  <c r="AA9" i="8"/>
  <c r="Z9" i="8"/>
  <c r="Y9" i="8"/>
  <c r="V9" i="8"/>
  <c r="U9" i="8"/>
  <c r="AC52" i="8" l="1"/>
  <c r="AB52" i="8"/>
  <c r="AA52" i="8"/>
  <c r="Z52" i="8"/>
  <c r="Y52" i="8"/>
  <c r="U52" i="8"/>
  <c r="AC50" i="8"/>
  <c r="AB50" i="8"/>
  <c r="AA50" i="8"/>
  <c r="Z50" i="8"/>
  <c r="Y50" i="8"/>
  <c r="U50" i="8"/>
  <c r="AC49" i="8"/>
  <c r="AB49" i="8"/>
  <c r="AA49" i="8"/>
  <c r="Z49" i="8"/>
  <c r="Y49" i="8"/>
  <c r="U49" i="8"/>
  <c r="AC48" i="8"/>
  <c r="AB48" i="8"/>
  <c r="AA48" i="8"/>
  <c r="Z48" i="8"/>
  <c r="Y48" i="8"/>
  <c r="U48" i="8"/>
  <c r="AC46" i="8"/>
  <c r="AB46" i="8"/>
  <c r="AA46" i="8"/>
  <c r="Z46" i="8"/>
  <c r="Y46" i="8"/>
  <c r="U46" i="8"/>
  <c r="AC38" i="8"/>
  <c r="AB38" i="8"/>
  <c r="AA38" i="8"/>
  <c r="Z38" i="8"/>
  <c r="Y38" i="8"/>
  <c r="U38" i="8"/>
  <c r="AC33" i="8"/>
  <c r="AB33" i="8"/>
  <c r="AA33" i="8"/>
  <c r="Z33" i="8"/>
  <c r="Y33" i="8"/>
  <c r="V33" i="8"/>
  <c r="U33" i="8"/>
  <c r="AC32" i="8"/>
  <c r="AB32" i="8"/>
  <c r="AA32" i="8"/>
  <c r="Z32" i="8"/>
  <c r="Y32" i="8"/>
  <c r="V32" i="8"/>
  <c r="U32" i="8"/>
  <c r="AC31" i="8"/>
  <c r="AB31" i="8"/>
  <c r="AA31" i="8"/>
  <c r="Z31" i="8"/>
  <c r="Y31" i="8"/>
  <c r="V31" i="8"/>
  <c r="U31" i="8"/>
  <c r="AC30" i="8"/>
  <c r="AB30" i="8"/>
  <c r="AA30" i="8"/>
  <c r="Z30" i="8"/>
  <c r="Y30" i="8"/>
  <c r="V30" i="8"/>
  <c r="U30" i="8"/>
  <c r="AC29" i="8"/>
  <c r="AB29" i="8"/>
  <c r="AA29" i="8"/>
  <c r="Z29" i="8"/>
  <c r="Y29" i="8"/>
  <c r="V29" i="8"/>
  <c r="U29" i="8"/>
  <c r="AC28" i="8"/>
  <c r="AB28" i="8"/>
  <c r="AA28" i="8"/>
  <c r="Z28" i="8"/>
  <c r="Y28" i="8"/>
  <c r="V28" i="8"/>
  <c r="U28" i="8"/>
  <c r="AC27" i="8"/>
  <c r="AB27" i="8"/>
  <c r="AA27" i="8"/>
  <c r="Z27" i="8"/>
  <c r="Y27" i="8"/>
  <c r="V27" i="8"/>
  <c r="U27" i="8"/>
  <c r="AC26" i="8"/>
  <c r="AB26" i="8"/>
  <c r="AA26" i="8"/>
  <c r="Z26" i="8"/>
  <c r="Y26" i="8"/>
  <c r="V26" i="8"/>
  <c r="U26" i="8"/>
  <c r="AC24" i="8"/>
  <c r="AB24" i="8"/>
  <c r="AA24" i="8"/>
  <c r="Z24" i="8"/>
  <c r="Y24" i="8"/>
  <c r="U24" i="8"/>
  <c r="AC23" i="8"/>
  <c r="AB23" i="8"/>
  <c r="AA23" i="8"/>
  <c r="Z23" i="8"/>
  <c r="Y23" i="8"/>
  <c r="U23" i="8"/>
  <c r="AC21" i="8"/>
  <c r="AB21" i="8"/>
  <c r="AA21" i="8"/>
  <c r="Z21" i="8"/>
  <c r="Y21" i="8"/>
  <c r="V21" i="8"/>
  <c r="U21" i="8"/>
  <c r="AC20" i="8"/>
  <c r="AB20" i="8"/>
  <c r="AA20" i="8"/>
  <c r="Z20" i="8"/>
  <c r="Y20" i="8"/>
  <c r="U20" i="8"/>
  <c r="AC18" i="8"/>
  <c r="AB18" i="8"/>
  <c r="AA18" i="8"/>
  <c r="Z18" i="8"/>
  <c r="Y18" i="8"/>
  <c r="U18" i="8"/>
  <c r="AC14" i="8"/>
  <c r="AB14" i="8"/>
  <c r="AA14" i="8"/>
  <c r="Z14" i="8"/>
  <c r="Y14" i="8"/>
  <c r="U14" i="8"/>
  <c r="AC13" i="8"/>
  <c r="AB13" i="8"/>
  <c r="AA13" i="8"/>
  <c r="Z13" i="8"/>
  <c r="Y13" i="8"/>
  <c r="U13" i="8"/>
  <c r="AC11" i="8"/>
  <c r="AB11" i="8"/>
  <c r="AA11" i="8"/>
  <c r="Z11" i="8"/>
  <c r="Y11" i="8"/>
  <c r="U11" i="8"/>
  <c r="AC10" i="8"/>
  <c r="AB10" i="8"/>
  <c r="AA10" i="8"/>
  <c r="Z10" i="8"/>
  <c r="Y10" i="8"/>
  <c r="U10" i="8"/>
  <c r="AC8" i="8"/>
  <c r="AB8" i="8"/>
  <c r="AA8" i="8"/>
  <c r="Z8" i="8"/>
  <c r="Y8" i="8"/>
  <c r="U8" i="8"/>
  <c r="AC7" i="8"/>
  <c r="AB7" i="8"/>
  <c r="AA7" i="8"/>
  <c r="Z7" i="8"/>
  <c r="Y7" i="8"/>
  <c r="U7" i="8"/>
  <c r="AC6" i="8"/>
  <c r="AB6" i="8"/>
  <c r="AA6" i="8"/>
  <c r="Z6" i="8"/>
  <c r="Y6" i="8"/>
  <c r="V6" i="8"/>
  <c r="U6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U2" i="8"/>
  <c r="AT2" i="8"/>
  <c r="BE1" i="8" l="1"/>
  <c r="BG1" i="8"/>
  <c r="BH1" i="8"/>
  <c r="BA1" i="8"/>
  <c r="BC1" i="8"/>
  <c r="BF1" i="8"/>
  <c r="BI1" i="8"/>
  <c r="BJ1" i="8"/>
  <c r="BK1" i="8"/>
  <c r="BD1" i="8"/>
  <c r="BL1" i="8"/>
  <c r="BB1" i="8"/>
  <c r="U13" i="4" l="1"/>
  <c r="Z18" i="4" l="1"/>
  <c r="V18" i="4"/>
  <c r="U18" i="4"/>
  <c r="Z15" i="4"/>
  <c r="V15" i="4"/>
  <c r="U15" i="4"/>
  <c r="Z16" i="4" l="1"/>
  <c r="U16" i="4"/>
  <c r="Z13" i="4"/>
  <c r="AA10" i="4" l="1"/>
  <c r="Z10" i="4"/>
  <c r="Y10" i="4"/>
  <c r="V10" i="4"/>
  <c r="U10" i="4"/>
  <c r="AA9" i="4"/>
  <c r="Z9" i="4"/>
  <c r="Y9" i="4"/>
  <c r="V9" i="4"/>
  <c r="U9" i="4"/>
  <c r="AA8" i="4"/>
  <c r="Z8" i="4"/>
  <c r="Y8" i="4"/>
  <c r="V8" i="4"/>
  <c r="U8" i="4"/>
  <c r="AA7" i="4"/>
  <c r="Z7" i="4"/>
  <c r="Y7" i="4"/>
  <c r="V7" i="4"/>
  <c r="U7" i="4"/>
  <c r="AA6" i="4"/>
  <c r="Z6" i="4"/>
  <c r="Y6" i="4"/>
  <c r="V6" i="4"/>
  <c r="U6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BN1" i="4" s="1"/>
  <c r="AY2" i="4"/>
  <c r="AU2" i="4"/>
  <c r="AT2" i="4"/>
  <c r="BI1" i="4" l="1"/>
  <c r="BJ1" i="4"/>
  <c r="BH1" i="4"/>
  <c r="BD1" i="4"/>
  <c r="BE1" i="4"/>
  <c r="BM1" i="4"/>
  <c r="BG1" i="4"/>
  <c r="BC1" i="4"/>
  <c r="BK1" i="4"/>
  <c r="BL1" i="4"/>
  <c r="BF1" i="4"/>
</calcChain>
</file>

<file path=xl/comments1.xml><?xml version="1.0" encoding="utf-8"?>
<comments xmlns="http://schemas.openxmlformats.org/spreadsheetml/2006/main">
  <authors>
    <author>이서윤/사원/에어솔루션B2C상품기획팀(seoyoon.lee@lge.com)</author>
    <author>박재성/책임/에어솔루션B2C상품기획팀(js80.park@lge.com)</author>
  </authors>
  <commentList>
    <comment ref="AI2" authorId="0" shapeId="0">
      <text>
        <r>
          <rPr>
            <sz val="10"/>
            <color indexed="81"/>
            <rFont val="돋움"/>
            <family val="3"/>
            <charset val="129"/>
          </rPr>
          <t>조합내기 CP Unit
N.A. to Accessory, Mock-up and Dummy</t>
        </r>
      </text>
    </comment>
    <comment ref="DY4" authorId="0" shapeId="0">
      <text>
        <r>
          <rPr>
            <b/>
            <sz val="10"/>
            <color indexed="81"/>
            <rFont val="돋움"/>
            <family val="3"/>
            <charset val="129"/>
          </rPr>
          <t>대기화면</t>
        </r>
        <r>
          <rPr>
            <sz val="10"/>
            <color indexed="81"/>
            <rFont val="돋움"/>
            <family val="3"/>
            <charset val="129"/>
          </rPr>
          <t xml:space="preserve"> (Always on Display)
</t>
        </r>
        <r>
          <rPr>
            <b/>
            <sz val="10"/>
            <color indexed="81"/>
            <rFont val="돋움"/>
            <family val="3"/>
            <charset val="129"/>
          </rPr>
          <t>운전Off 대기상태 디스플레이 표시</t>
        </r>
        <r>
          <rPr>
            <sz val="10"/>
            <color indexed="81"/>
            <rFont val="돋움"/>
            <family val="3"/>
            <charset val="129"/>
          </rPr>
          <t xml:space="preserve">
- </t>
        </r>
        <r>
          <rPr>
            <b/>
            <sz val="10"/>
            <color indexed="81"/>
            <rFont val="돋움"/>
            <family val="3"/>
            <charset val="129"/>
          </rPr>
          <t>LCD</t>
        </r>
        <r>
          <rPr>
            <sz val="10"/>
            <color indexed="81"/>
            <rFont val="돋움"/>
            <family val="3"/>
            <charset val="129"/>
          </rPr>
          <t xml:space="preserve">: 실내/실외 먼지농도, 현재시간
- </t>
        </r>
        <r>
          <rPr>
            <b/>
            <sz val="10"/>
            <color indexed="81"/>
            <rFont val="돋움"/>
            <family val="3"/>
            <charset val="129"/>
          </rPr>
          <t>LED</t>
        </r>
        <r>
          <rPr>
            <sz val="10"/>
            <color indexed="81"/>
            <rFont val="돋움"/>
            <family val="3"/>
            <charset val="129"/>
          </rPr>
          <t>: 실내온도, 실내/실외 먼지농도</t>
        </r>
      </text>
    </comment>
    <comment ref="EG4" authorId="0" shapeId="0">
      <text>
        <r>
          <rPr>
            <sz val="10"/>
            <color indexed="81"/>
            <rFont val="돋움"/>
            <family val="3"/>
            <charset val="129"/>
          </rPr>
          <t>LCD모델만 제공가능</t>
        </r>
      </text>
    </comment>
    <comment ref="I5" authorId="0" shapeId="0">
      <text>
        <r>
          <rPr>
            <sz val="10"/>
            <color indexed="81"/>
            <rFont val="돋움"/>
            <family val="3"/>
            <charset val="129"/>
          </rPr>
          <t>(1)</t>
        </r>
        <r>
          <rPr>
            <b/>
            <sz val="10"/>
            <color indexed="81"/>
            <rFont val="돋움"/>
            <family val="3"/>
            <charset val="129"/>
          </rPr>
          <t xml:space="preserve"> 타워 1등급
 </t>
        </r>
        <r>
          <rPr>
            <sz val="10"/>
            <color indexed="81"/>
            <rFont val="돋움"/>
            <family val="3"/>
            <charset val="129"/>
          </rPr>
          <t xml:space="preserve">- </t>
        </r>
        <r>
          <rPr>
            <b/>
            <sz val="10"/>
            <color indexed="81"/>
            <rFont val="돋움"/>
            <family val="3"/>
            <charset val="129"/>
          </rPr>
          <t>SJ아트쿨 오브제</t>
        </r>
        <r>
          <rPr>
            <sz val="10"/>
            <color indexed="81"/>
            <rFont val="돋움"/>
            <family val="3"/>
            <charset val="129"/>
          </rPr>
          <t xml:space="preserve">(공청)
(2) </t>
        </r>
        <r>
          <rPr>
            <b/>
            <sz val="10"/>
            <color indexed="81"/>
            <rFont val="돋움"/>
            <family val="3"/>
            <charset val="129"/>
          </rPr>
          <t>타워 2등급</t>
        </r>
        <r>
          <rPr>
            <sz val="10"/>
            <color indexed="81"/>
            <rFont val="돋움"/>
            <family val="3"/>
            <charset val="129"/>
          </rPr>
          <t xml:space="preserve">
  - 타워L/P/S: </t>
        </r>
        <r>
          <rPr>
            <b/>
            <sz val="10"/>
            <color indexed="81"/>
            <rFont val="돋움"/>
            <family val="3"/>
            <charset val="129"/>
          </rPr>
          <t>SA아트쿨 오브제</t>
        </r>
        <r>
          <rPr>
            <sz val="10"/>
            <color indexed="81"/>
            <rFont val="돋움"/>
            <family val="3"/>
            <charset val="129"/>
          </rPr>
          <t xml:space="preserve">(공청)
  - 타워D &amp; 타워2: </t>
        </r>
        <r>
          <rPr>
            <b/>
            <sz val="10"/>
            <color indexed="81"/>
            <rFont val="돋움"/>
            <family val="3"/>
            <charset val="129"/>
          </rPr>
          <t>SA오브제 면사출</t>
        </r>
        <r>
          <rPr>
            <sz val="10"/>
            <color indexed="81"/>
            <rFont val="돋움"/>
            <family val="3"/>
            <charset val="129"/>
          </rPr>
          <t xml:space="preserve">(비공청)
(3) </t>
        </r>
        <r>
          <rPr>
            <b/>
            <sz val="10"/>
            <color indexed="81"/>
            <rFont val="돋움"/>
            <family val="3"/>
            <charset val="129"/>
          </rPr>
          <t>듀얼/위너 3등급:</t>
        </r>
        <r>
          <rPr>
            <sz val="10"/>
            <color indexed="81"/>
            <rFont val="돋움"/>
            <family val="3"/>
            <charset val="129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SA일반 2LED</t>
        </r>
        <r>
          <rPr>
            <sz val="10"/>
            <color indexed="81"/>
            <rFont val="돋움"/>
            <family val="3"/>
            <charset val="129"/>
          </rPr>
          <t>(비공청)</t>
        </r>
      </text>
    </comment>
    <comment ref="J5" authorId="0" shapeId="0">
      <text>
        <r>
          <rPr>
            <b/>
            <sz val="10"/>
            <color indexed="81"/>
            <rFont val="돋움"/>
            <family val="3"/>
            <charset val="129"/>
          </rPr>
          <t>오브제컬러 3종</t>
        </r>
        <r>
          <rPr>
            <sz val="10"/>
            <color indexed="81"/>
            <rFont val="돋움"/>
            <family val="3"/>
            <charset val="129"/>
          </rPr>
          <t xml:space="preserve">
- 카밍베이지(B)
- 크림화이트(H)
- 크림그레이(Y)
</t>
        </r>
        <r>
          <rPr>
            <b/>
            <sz val="10"/>
            <color indexed="81"/>
            <rFont val="돋움"/>
            <family val="3"/>
            <charset val="129"/>
          </rPr>
          <t xml:space="preserve">
일반컬러 2종</t>
        </r>
        <r>
          <rPr>
            <sz val="10"/>
            <color indexed="81"/>
            <rFont val="돋움"/>
            <family val="3"/>
            <charset val="129"/>
          </rPr>
          <t xml:space="preserve">
- 웨딩스노우(무광)
- 화이트(유광)</t>
        </r>
      </text>
    </comment>
    <comment ref="O5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18평이하: </t>
        </r>
        <r>
          <rPr>
            <sz val="10"/>
            <color indexed="81"/>
            <rFont val="돋움"/>
            <family val="3"/>
            <charset val="129"/>
          </rPr>
          <t>PAC-</t>
        </r>
        <r>
          <rPr>
            <b/>
            <sz val="10"/>
            <color indexed="81"/>
            <rFont val="돋움"/>
            <family val="3"/>
            <charset val="129"/>
          </rPr>
          <t>U30A_25py</t>
        </r>
        <r>
          <rPr>
            <sz val="10"/>
            <color indexed="81"/>
            <rFont val="돋움"/>
            <family val="3"/>
            <charset val="129"/>
          </rPr>
          <t>-23</t>
        </r>
        <r>
          <rPr>
            <b/>
            <sz val="10"/>
            <color indexed="81"/>
            <rFont val="돋움"/>
            <family val="3"/>
            <charset val="129"/>
          </rPr>
          <t xml:space="preserve">
20평이하: </t>
        </r>
        <r>
          <rPr>
            <sz val="10"/>
            <color indexed="81"/>
            <rFont val="돋움"/>
            <family val="3"/>
            <charset val="129"/>
          </rPr>
          <t>PAC-</t>
        </r>
        <r>
          <rPr>
            <b/>
            <sz val="10"/>
            <color indexed="81"/>
            <rFont val="돋움"/>
            <family val="3"/>
            <charset val="129"/>
          </rPr>
          <t>U30A_20py</t>
        </r>
        <r>
          <rPr>
            <sz val="10"/>
            <color indexed="81"/>
            <rFont val="돋움"/>
            <family val="3"/>
            <charset val="129"/>
          </rPr>
          <t>-23</t>
        </r>
        <r>
          <rPr>
            <b/>
            <sz val="10"/>
            <color indexed="81"/>
            <rFont val="돋움"/>
            <family val="3"/>
            <charset val="129"/>
          </rPr>
          <t xml:space="preserve">
25평이하: </t>
        </r>
        <r>
          <rPr>
            <sz val="10"/>
            <color indexed="81"/>
            <rFont val="돋움"/>
            <family val="3"/>
            <charset val="129"/>
          </rPr>
          <t>PAC-</t>
        </r>
        <r>
          <rPr>
            <b/>
            <sz val="10"/>
            <color indexed="81"/>
            <rFont val="돋움"/>
            <family val="3"/>
            <charset val="129"/>
          </rPr>
          <t>U24A_18py</t>
        </r>
        <r>
          <rPr>
            <sz val="10"/>
            <color indexed="81"/>
            <rFont val="돋움"/>
            <family val="3"/>
            <charset val="129"/>
          </rPr>
          <t>-23</t>
        </r>
      </text>
    </comment>
    <comment ref="CH5" authorId="0" shapeId="0">
      <text>
        <r>
          <rPr>
            <b/>
            <sz val="10"/>
            <color indexed="81"/>
            <rFont val="Tahoma"/>
            <family val="2"/>
          </rPr>
          <t>[</t>
        </r>
        <r>
          <rPr>
            <b/>
            <sz val="10"/>
            <color indexed="81"/>
            <rFont val="돋움"/>
            <family val="3"/>
            <charset val="129"/>
          </rPr>
          <t>기구서클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돌출</t>
        </r>
        <r>
          <rPr>
            <b/>
            <sz val="10"/>
            <color indexed="81"/>
            <rFont val="Tahoma"/>
            <family val="2"/>
          </rPr>
          <t>]</t>
        </r>
        <r>
          <rPr>
            <sz val="10"/>
            <color indexed="81"/>
            <rFont val="돋움"/>
            <family val="3"/>
            <charset val="129"/>
          </rPr>
          <t xml:space="preserve">
기존</t>
        </r>
        <r>
          <rPr>
            <sz val="10"/>
            <color indexed="81"/>
            <rFont val="Tahoma"/>
            <family val="2"/>
          </rPr>
          <t xml:space="preserve"> : 5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아이스쿨파워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운전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돌출
→</t>
        </r>
        <r>
          <rPr>
            <sz val="10"/>
            <color indexed="81"/>
            <rFont val="Tahoma"/>
            <family val="2"/>
          </rPr>
          <t xml:space="preserve"> 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: </t>
        </r>
        <r>
          <rPr>
            <b/>
            <sz val="10"/>
            <color indexed="81"/>
            <rFont val="Tahoma"/>
            <family val="2"/>
          </rPr>
          <t>3/4/5</t>
        </r>
        <r>
          <rPr>
            <b/>
            <sz val="10"/>
            <color indexed="81"/>
            <rFont val="돋움"/>
            <family val="3"/>
            <charset val="129"/>
          </rPr>
          <t>단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아이스쿨파워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운전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돌출
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한쪽바람도</t>
        </r>
        <r>
          <rPr>
            <sz val="10"/>
            <color indexed="81"/>
            <rFont val="Tahoma"/>
            <family val="2"/>
          </rPr>
          <t xml:space="preserve"> 3</t>
        </r>
        <r>
          <rPr>
            <sz val="10"/>
            <color indexed="81"/>
            <rFont val="돋움"/>
            <family val="3"/>
            <charset val="129"/>
          </rPr>
          <t>단고정이므로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돌출됨</t>
        </r>
        <r>
          <rPr>
            <sz val="10"/>
            <color indexed="81"/>
            <rFont val="Tahoma"/>
            <family val="2"/>
          </rPr>
          <t>)</t>
        </r>
      </text>
    </comment>
    <comment ref="CJ5" authorId="0" shapeId="0">
      <text>
        <r>
          <rPr>
            <b/>
            <sz val="10"/>
            <color indexed="81"/>
            <rFont val="돋움"/>
            <family val="3"/>
            <charset val="129"/>
          </rPr>
          <t>타워D이하 모델은
도장없는 면사출 적용</t>
        </r>
      </text>
    </comment>
    <comment ref="CK5" authorId="0" shapeId="0">
      <text>
        <r>
          <rPr>
            <b/>
            <sz val="10"/>
            <color indexed="81"/>
            <rFont val="돋움"/>
            <family val="3"/>
            <charset val="129"/>
          </rPr>
          <t>토출구 핫스탬핑=실버인쇄</t>
        </r>
      </text>
    </comment>
    <comment ref="CN5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타워</t>
        </r>
        <r>
          <rPr>
            <sz val="10"/>
            <color indexed="81"/>
            <rFont val="Tahoma"/>
            <family val="2"/>
          </rPr>
          <t xml:space="preserve">II </t>
        </r>
        <r>
          <rPr>
            <sz val="10"/>
            <color indexed="81"/>
            <rFont val="돋움"/>
            <family val="3"/>
            <charset val="129"/>
          </rPr>
          <t>출시하면서
액세서리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판매를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위해</t>
        </r>
        <r>
          <rPr>
            <b/>
            <sz val="10"/>
            <color indexed="81"/>
            <rFont val="돋움"/>
            <family val="3"/>
            <charset val="129"/>
          </rPr>
          <t xml:space="preserve">
에어커버</t>
        </r>
        <r>
          <rPr>
            <sz val="10"/>
            <color indexed="81"/>
            <rFont val="돋움"/>
            <family val="3"/>
            <charset val="129"/>
          </rPr>
          <t>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네이밍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확정</t>
        </r>
      </text>
    </comment>
    <comment ref="CZ5" authorId="0" shapeId="0">
      <text>
        <r>
          <rPr>
            <b/>
            <sz val="10"/>
            <color indexed="81"/>
            <rFont val="돋움"/>
            <family val="3"/>
            <charset val="129"/>
          </rPr>
          <t>- 제품인쇄: 오브제, 휘센 등 브랜드 로고 제외</t>
        </r>
        <r>
          <rPr>
            <sz val="10"/>
            <color indexed="81"/>
            <rFont val="돋움"/>
            <family val="3"/>
            <charset val="129"/>
          </rPr>
          <t xml:space="preserve">
ThinQ 로고 유지 여부 미정
- 박스 등 머테리얼 인쇄: 브랜드 로고 유지</t>
        </r>
      </text>
    </comment>
    <comment ref="DB5" authorId="0" shapeId="0">
      <text>
        <r>
          <rPr>
            <sz val="10"/>
            <color indexed="81"/>
            <rFont val="돋움"/>
            <family val="3"/>
            <charset val="129"/>
          </rPr>
          <t>기존네이밍
 "항균극세필터"</t>
        </r>
      </text>
    </comment>
    <comment ref="DD5" authorId="0" shapeId="0">
      <text>
        <r>
          <rPr>
            <sz val="10"/>
            <color indexed="81"/>
            <rFont val="돋움"/>
            <family val="3"/>
            <charset val="129"/>
          </rPr>
          <t>기존네이밍</t>
        </r>
        <r>
          <rPr>
            <sz val="10"/>
            <color indexed="81"/>
            <rFont val="Tahoma"/>
            <family val="2"/>
          </rPr>
          <t xml:space="preserve"> "</t>
        </r>
        <r>
          <rPr>
            <sz val="10"/>
            <color indexed="81"/>
            <rFont val="돋움"/>
            <family val="3"/>
            <charset val="129"/>
          </rPr>
          <t>플러스필터</t>
        </r>
        <r>
          <rPr>
            <sz val="10"/>
            <color indexed="81"/>
            <rFont val="Tahoma"/>
            <family val="2"/>
          </rPr>
          <t xml:space="preserve">"
</t>
        </r>
        <r>
          <rPr>
            <sz val="10"/>
            <color indexed="81"/>
            <rFont val="돋움"/>
            <family val="3"/>
            <charset val="129"/>
          </rPr>
          <t>필터</t>
        </r>
        <r>
          <rPr>
            <sz val="10"/>
            <color indexed="81"/>
            <rFont val="Tahoma"/>
            <family val="2"/>
          </rPr>
          <t xml:space="preserve"> 1</t>
        </r>
        <r>
          <rPr>
            <sz val="10"/>
            <color indexed="81"/>
            <rFont val="돋움"/>
            <family val="3"/>
            <charset val="129"/>
          </rPr>
          <t>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수명</t>
        </r>
        <r>
          <rPr>
            <sz val="10"/>
            <color indexed="81"/>
            <rFont val="Tahoma"/>
            <family val="2"/>
          </rPr>
          <t xml:space="preserve">: </t>
        </r>
        <r>
          <rPr>
            <sz val="10"/>
            <color indexed="81"/>
            <rFont val="돋움"/>
            <family val="3"/>
            <charset val="129"/>
          </rPr>
          <t>바람세기</t>
        </r>
        <r>
          <rPr>
            <sz val="10"/>
            <color indexed="81"/>
            <rFont val="Tahoma"/>
            <family val="2"/>
          </rPr>
          <t xml:space="preserve"> 4 </t>
        </r>
        <r>
          <rPr>
            <sz val="10"/>
            <color indexed="81"/>
            <rFont val="돋움"/>
            <family val="3"/>
            <charset val="129"/>
          </rPr>
          <t>단계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Tahoma"/>
            <family val="2"/>
          </rPr>
          <t>3,000</t>
        </r>
        <r>
          <rPr>
            <b/>
            <sz val="10"/>
            <color indexed="81"/>
            <rFont val="돋움"/>
            <family val="3"/>
            <charset val="129"/>
          </rPr>
          <t>시간</t>
        </r>
        <r>
          <rPr>
            <sz val="10"/>
            <color indexed="81"/>
            <rFont val="돋움"/>
            <family val="3"/>
            <charset val="129"/>
          </rPr>
          <t xml:space="preserve">
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권장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교체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주기</t>
        </r>
        <r>
          <rPr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81"/>
            <rFont val="Tahoma"/>
            <family val="2"/>
          </rPr>
          <t>12</t>
        </r>
        <r>
          <rPr>
            <b/>
            <sz val="10"/>
            <color indexed="81"/>
            <rFont val="돋움"/>
            <family val="3"/>
            <charset val="129"/>
          </rPr>
          <t>개월</t>
        </r>
        <r>
          <rPr>
            <sz val="10"/>
            <color indexed="81"/>
            <rFont val="Tahoma"/>
            <family val="2"/>
          </rPr>
          <t xml:space="preserve"> (1</t>
        </r>
        <r>
          <rPr>
            <sz val="10"/>
            <color indexed="81"/>
            <rFont val="돋움"/>
            <family val="3"/>
            <charset val="129"/>
          </rPr>
          <t>일</t>
        </r>
        <r>
          <rPr>
            <sz val="10"/>
            <color indexed="81"/>
            <rFont val="Tahoma"/>
            <family val="2"/>
          </rPr>
          <t xml:space="preserve">  8</t>
        </r>
        <r>
          <rPr>
            <sz val="10"/>
            <color indexed="81"/>
            <rFont val="돋움"/>
            <family val="3"/>
            <charset val="129"/>
          </rPr>
          <t>시간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기준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사용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환경에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따라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수명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짧아질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  <r>
          <rPr>
            <sz val="10"/>
            <color indexed="81"/>
            <rFont val="Tahoma"/>
            <family val="2"/>
          </rPr>
          <t>)</t>
        </r>
      </text>
    </comment>
    <comment ref="DI5" authorId="0" shapeId="0">
      <text>
        <r>
          <rPr>
            <sz val="10"/>
            <color indexed="81"/>
            <rFont val="돋움"/>
            <family val="3"/>
            <charset val="129"/>
          </rPr>
          <t xml:space="preserve">- 23년부터 잔여시간 가변로직 고려하여
</t>
        </r>
        <r>
          <rPr>
            <b/>
            <sz val="10"/>
            <color indexed="81"/>
            <rFont val="돋움"/>
            <family val="3"/>
            <charset val="129"/>
          </rPr>
          <t xml:space="preserve">잔여시간 표시는 전모델 삭제, </t>
        </r>
        <r>
          <rPr>
            <b/>
            <u/>
            <sz val="10"/>
            <color indexed="81"/>
            <rFont val="돋움"/>
            <family val="3"/>
            <charset val="129"/>
          </rPr>
          <t>진행률만</t>
        </r>
        <r>
          <rPr>
            <b/>
            <sz val="10"/>
            <color indexed="81"/>
            <rFont val="돋움"/>
            <family val="3"/>
            <charset val="129"/>
          </rPr>
          <t xml:space="preserve"> 표시</t>
        </r>
        <r>
          <rPr>
            <sz val="10"/>
            <color indexed="81"/>
            <rFont val="돋움"/>
            <family val="3"/>
            <charset val="129"/>
          </rPr>
          <t xml:space="preserve">
- 잔여시간 가변로직은 '23년 C/O신제품부터 적용
(22년 H/P는 적용X)</t>
        </r>
      </text>
    </comment>
    <comment ref="DJ5" authorId="0" shapeId="0">
      <text>
        <r>
          <rPr>
            <b/>
            <sz val="10"/>
            <color indexed="81"/>
            <rFont val="돋움"/>
            <family val="3"/>
            <charset val="129"/>
          </rPr>
          <t>[글씨컬러 Red]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22년 대비 개선 or
23년 신규 적용</t>
        </r>
      </text>
    </comment>
    <comment ref="DP5" authorId="0" shapeId="0">
      <text>
        <r>
          <rPr>
            <sz val="10"/>
            <color indexed="81"/>
            <rFont val="돋움"/>
            <family val="3"/>
            <charset val="129"/>
          </rPr>
          <t>열교환기 캐비닛 전체에
항균레진 적용함</t>
        </r>
      </text>
    </comment>
    <comment ref="DQ5" authorId="0" shapeId="0">
      <text>
        <r>
          <rPr>
            <b/>
            <sz val="10"/>
            <color indexed="81"/>
            <rFont val="돋움"/>
            <family val="3"/>
            <charset val="129"/>
          </rPr>
          <t>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클리닝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- '23 </t>
        </r>
        <r>
          <rPr>
            <sz val="10"/>
            <color indexed="81"/>
            <rFont val="돋움"/>
            <family val="3"/>
            <charset val="129"/>
          </rPr>
          <t>상반기</t>
        </r>
        <r>
          <rPr>
            <sz val="10"/>
            <color indexed="81"/>
            <rFont val="Tahoma"/>
            <family val="2"/>
          </rPr>
          <t xml:space="preserve"> UP</t>
        </r>
        <r>
          <rPr>
            <sz val="10"/>
            <color indexed="81"/>
            <rFont val="돋움"/>
            <family val="3"/>
            <charset val="129"/>
          </rPr>
          <t xml:space="preserve">컨텐츠
</t>
        </r>
        <r>
          <rPr>
            <sz val="10"/>
            <color indexed="81"/>
            <rFont val="Tahoma"/>
            <family val="2"/>
          </rPr>
          <t xml:space="preserve">- </t>
        </r>
        <r>
          <rPr>
            <sz val="10"/>
            <color indexed="81"/>
            <rFont val="돋움"/>
            <family val="3"/>
            <charset val="129"/>
          </rPr>
          <t>비시즌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위생관리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기능
</t>
        </r>
        <r>
          <rPr>
            <sz val="10"/>
            <color indexed="81"/>
            <rFont val="Tahoma"/>
            <family val="2"/>
          </rPr>
          <t xml:space="preserve">(1) </t>
        </r>
        <r>
          <rPr>
            <sz val="10"/>
            <color indexed="81"/>
            <rFont val="돋움"/>
            <family val="3"/>
            <charset val="129"/>
          </rPr>
          <t>필터클린봇</t>
        </r>
        <r>
          <rPr>
            <sz val="10"/>
            <color indexed="81"/>
            <rFont val="Tahoma"/>
            <family val="2"/>
          </rPr>
          <t xml:space="preserve"> (</t>
        </r>
        <r>
          <rPr>
            <sz val="10"/>
            <color indexed="81"/>
            <rFont val="돋움"/>
            <family val="3"/>
            <charset val="129"/>
          </rPr>
          <t>타워</t>
        </r>
        <r>
          <rPr>
            <sz val="10"/>
            <color indexed="81"/>
            <rFont val="Tahoma"/>
            <family val="2"/>
          </rPr>
          <t>P</t>
        </r>
        <r>
          <rPr>
            <sz val="10"/>
            <color indexed="81"/>
            <rFont val="돋움"/>
            <family val="3"/>
            <charset val="129"/>
          </rPr>
          <t>이상만</t>
        </r>
        <r>
          <rPr>
            <sz val="10"/>
            <color indexed="81"/>
            <rFont val="Tahoma"/>
            <family val="2"/>
          </rPr>
          <t xml:space="preserve">)
(2) </t>
        </r>
        <r>
          <rPr>
            <sz val="10"/>
            <color indexed="81"/>
            <rFont val="돋움"/>
            <family val="3"/>
            <charset val="129"/>
          </rPr>
          <t>응축수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생성
</t>
        </r>
        <r>
          <rPr>
            <sz val="10"/>
            <color indexed="81"/>
            <rFont val="Tahoma"/>
            <family val="2"/>
          </rPr>
          <t xml:space="preserve">(3) </t>
        </r>
        <r>
          <rPr>
            <sz val="10"/>
            <color indexed="81"/>
            <rFont val="돋움"/>
            <family val="3"/>
            <charset val="129"/>
          </rPr>
          <t>열교환기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세척
</t>
        </r>
        <r>
          <rPr>
            <sz val="10"/>
            <color indexed="81"/>
            <rFont val="Tahoma"/>
            <family val="2"/>
          </rPr>
          <t xml:space="preserve">(4) AI </t>
        </r>
        <r>
          <rPr>
            <sz val="10"/>
            <color indexed="81"/>
            <rFont val="돋움"/>
            <family val="3"/>
            <charset val="129"/>
          </rPr>
          <t>건조</t>
        </r>
      </text>
    </comment>
    <comment ref="DW5" authorId="0" shapeId="0">
      <text>
        <r>
          <rPr>
            <sz val="10"/>
            <color indexed="81"/>
            <rFont val="돋움"/>
            <family val="3"/>
            <charset val="129"/>
          </rPr>
          <t>기존 비전센서 대체하면서
상단 카메라 나오는 장치 삭제</t>
        </r>
      </text>
    </comment>
    <comment ref="EJ5" authorId="1" shapeId="0">
      <text>
        <r>
          <rPr>
            <b/>
            <sz val="10"/>
            <color indexed="81"/>
            <rFont val="돋움"/>
            <family val="3"/>
            <charset val="129"/>
          </rPr>
          <t>타워2
부저 On/Off 반영</t>
        </r>
      </text>
    </comment>
    <comment ref="EK5" authorId="0" shapeId="0">
      <text>
        <r>
          <rPr>
            <b/>
            <sz val="10"/>
            <color indexed="81"/>
            <rFont val="돋움"/>
            <family val="3"/>
            <charset val="129"/>
          </rPr>
          <t>취침모드 진입시
자동으로 LED Off,
ThinQ App에서 On/Off 설정</t>
        </r>
      </text>
    </comment>
    <comment ref="EL5" authorId="0" shapeId="0">
      <text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메모리</t>
        </r>
        <r>
          <rPr>
            <b/>
            <sz val="10"/>
            <color indexed="81"/>
            <rFont val="Tahoma"/>
            <family val="2"/>
          </rPr>
          <t xml:space="preserve">(M) </t>
        </r>
        <r>
          <rPr>
            <b/>
            <sz val="10"/>
            <color indexed="81"/>
            <rFont val="돋움"/>
            <family val="3"/>
            <charset val="129"/>
          </rPr>
          <t xml:space="preserve">버튼
</t>
        </r>
        <r>
          <rPr>
            <sz val="10"/>
            <color indexed="81"/>
            <rFont val="돋움"/>
            <family val="3"/>
            <charset val="129"/>
          </rPr>
          <t>희망온도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바람세기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바람방향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운전모드</t>
        </r>
        <r>
          <rPr>
            <sz val="10"/>
            <color indexed="81"/>
            <rFont val="Tahoma"/>
            <family val="2"/>
          </rPr>
          <t xml:space="preserve">,
</t>
        </r>
        <r>
          <rPr>
            <sz val="10"/>
            <color indexed="81"/>
            <rFont val="돋움"/>
            <family val="3"/>
            <charset val="129"/>
          </rPr>
          <t>부가기능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쿨파워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공기청정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쾌적절전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스마트케어</t>
        </r>
        <r>
          <rPr>
            <sz val="10"/>
            <color indexed="81"/>
            <rFont val="Tahoma"/>
            <family val="2"/>
          </rPr>
          <t>)</t>
        </r>
      </text>
    </comment>
    <comment ref="ER5" authorId="0" shapeId="0">
      <text>
        <r>
          <rPr>
            <sz val="10"/>
            <color indexed="81"/>
            <rFont val="돋움"/>
            <family val="3"/>
            <charset val="129"/>
          </rPr>
          <t>시그니처 only</t>
        </r>
      </text>
    </comment>
    <comment ref="ET5" authorId="0" shapeId="0">
      <text>
        <r>
          <rPr>
            <sz val="10"/>
            <color indexed="81"/>
            <rFont val="돋움"/>
            <family val="3"/>
            <charset val="129"/>
          </rPr>
          <t>듀얼/위너 기적용
"파워난방"</t>
        </r>
      </text>
    </comment>
    <comment ref="FP5" authorId="0" shapeId="0">
      <text>
        <r>
          <rPr>
            <sz val="10"/>
            <color indexed="81"/>
            <rFont val="돋움"/>
            <family val="3"/>
            <charset val="129"/>
          </rPr>
          <t>천진에서 생산불가
창원생산모델만 적용가능</t>
        </r>
      </text>
    </comment>
    <comment ref="GK5" authorId="0" shapeId="0">
      <text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구</t>
        </r>
        <r>
          <rPr>
            <b/>
            <sz val="10"/>
            <color indexed="81"/>
            <rFont val="Tahoma"/>
            <family val="2"/>
          </rPr>
          <t xml:space="preserve">) </t>
        </r>
        <r>
          <rPr>
            <b/>
            <sz val="10"/>
            <color indexed="81"/>
            <rFont val="돋움"/>
            <family val="3"/>
            <charset val="129"/>
          </rPr>
          <t>파워난방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U5" authorId="0" shapeId="0">
      <text>
        <r>
          <rPr>
            <sz val="10"/>
            <color indexed="81"/>
            <rFont val="돋움"/>
            <family val="3"/>
            <charset val="129"/>
          </rPr>
          <t>ThinQ App에서
0.5도 단위 온도제어
(22년부터 기적용)</t>
        </r>
      </text>
    </comment>
    <comment ref="B6" authorId="0" shapeId="0">
      <text>
        <r>
          <rPr>
            <sz val="10"/>
            <color indexed="81"/>
            <rFont val="돋움"/>
            <family val="3"/>
            <charset val="129"/>
          </rPr>
          <t>타워 냉난방(H/P)
R32 냉매 적용</t>
        </r>
      </text>
    </comment>
    <comment ref="D6" authorId="0" shapeId="0">
      <text>
        <r>
          <rPr>
            <sz val="10"/>
            <color indexed="81"/>
            <rFont val="돋움"/>
            <family val="3"/>
            <charset val="129"/>
          </rPr>
          <t>카탈로그/홈페이지 표기 제품명
[기존] LG 휘센 냉난방 에어컨</t>
        </r>
        <r>
          <rPr>
            <b/>
            <sz val="10"/>
            <color indexed="81"/>
            <rFont val="돋움"/>
            <family val="3"/>
            <charset val="129"/>
          </rPr>
          <t xml:space="preserve">
[신규] &lt;LG WHISEN 사계절에어컨&gt;,
 &lt;LG 휘센 사계절에어컨&gt;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(상표권 출원 가능 확인 완료)</t>
        </r>
      </text>
    </comment>
    <comment ref="O6" authorId="0" shapeId="0">
      <text>
        <r>
          <rPr>
            <b/>
            <sz val="10"/>
            <color indexed="81"/>
            <rFont val="Tahoma"/>
            <family val="2"/>
          </rPr>
          <t>22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기존</t>
        </r>
        <r>
          <rPr>
            <b/>
            <sz val="10"/>
            <color indexed="81"/>
            <rFont val="Tahoma"/>
            <family val="2"/>
          </rPr>
          <t xml:space="preserve"> CP Unit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
배관경</t>
        </r>
        <r>
          <rPr>
            <sz val="10"/>
            <color indexed="81"/>
            <rFont val="Tahoma"/>
            <family val="2"/>
          </rPr>
          <t xml:space="preserve"> 6.35 / 12.7 </t>
        </r>
        <r>
          <rPr>
            <sz val="10"/>
            <color indexed="81"/>
            <rFont val="돋움"/>
            <family val="3"/>
            <charset val="129"/>
          </rPr>
          <t xml:space="preserve">로
</t>
        </r>
        <r>
          <rPr>
            <sz val="10"/>
            <color indexed="81"/>
            <rFont val="Tahoma"/>
            <family val="2"/>
          </rPr>
          <t>U24A</t>
        </r>
        <r>
          <rPr>
            <sz val="10"/>
            <color indexed="81"/>
            <rFont val="돋움"/>
            <family val="3"/>
            <charset val="129"/>
          </rPr>
          <t>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동일하게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</t>
        </r>
      </text>
    </comment>
    <comment ref="AN6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</t>
        </r>
      </text>
    </comment>
    <comment ref="CI6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냉전대비 사계절(냉난방) 모델 디자인 차별화
</t>
        </r>
        <r>
          <rPr>
            <sz val="10"/>
            <color indexed="81"/>
            <rFont val="돋움"/>
            <family val="3"/>
            <charset val="129"/>
          </rPr>
          <t>냉전 서클색상: 메탈 카밍베이지</t>
        </r>
        <r>
          <rPr>
            <b/>
            <sz val="10"/>
            <color indexed="81"/>
            <rFont val="돋움"/>
            <family val="3"/>
            <charset val="129"/>
          </rPr>
          <t xml:space="preserve">
→사계절 서클색상: 로즈</t>
        </r>
      </text>
    </comment>
    <comment ref="FA6" authorId="0" shapeId="0">
      <text>
        <r>
          <rPr>
            <sz val="10"/>
            <color indexed="81"/>
            <rFont val="돋움"/>
            <family val="3"/>
            <charset val="129"/>
          </rPr>
          <t>사업담당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지시사항
사계절라인업도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한쪽바람
</t>
        </r>
        <r>
          <rPr>
            <b/>
            <sz val="10"/>
            <color indexed="81"/>
            <rFont val="Tahoma"/>
            <family val="2"/>
          </rPr>
          <t xml:space="preserve"> UP</t>
        </r>
        <r>
          <rPr>
            <b/>
            <sz val="10"/>
            <color indexed="81"/>
            <rFont val="돋움"/>
            <family val="3"/>
            <charset val="129"/>
          </rPr>
          <t>컨텐츠로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제공</t>
        </r>
        <r>
          <rPr>
            <sz val="10"/>
            <color indexed="81"/>
            <rFont val="돋움"/>
            <family val="3"/>
            <charset val="129"/>
          </rPr>
          <t>할것</t>
        </r>
        <r>
          <rPr>
            <sz val="10"/>
            <color indexed="81"/>
            <rFont val="Tahoma"/>
            <family val="2"/>
          </rPr>
          <t xml:space="preserve"> (M+3)</t>
        </r>
      </text>
    </comment>
    <comment ref="FO7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조합내기
열교환기세척</t>
        </r>
        <r>
          <rPr>
            <sz val="10"/>
            <color indexed="81"/>
            <rFont val="Tahoma"/>
            <family val="2"/>
          </rPr>
          <t>X</t>
        </r>
      </text>
    </comment>
    <comment ref="X8" authorId="0" shapeId="0">
      <text>
        <r>
          <rPr>
            <sz val="10"/>
            <color indexed="81"/>
            <rFont val="Tahoma"/>
            <family val="2"/>
          </rPr>
          <t>~N</t>
        </r>
        <r>
          <rPr>
            <sz val="10"/>
            <color indexed="81"/>
            <rFont val="돋움"/>
            <family val="3"/>
            <charset val="129"/>
          </rPr>
          <t>모델로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전시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예정</t>
        </r>
      </text>
    </comment>
    <comment ref="FO8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조합내기
열교환기세척</t>
        </r>
        <r>
          <rPr>
            <sz val="10"/>
            <color indexed="81"/>
            <rFont val="Tahoma"/>
            <family val="2"/>
          </rPr>
          <t>X</t>
        </r>
      </text>
    </comment>
    <comment ref="FA9" authorId="0" shapeId="0">
      <text>
        <r>
          <rPr>
            <b/>
            <sz val="10"/>
            <color indexed="81"/>
            <rFont val="돋움"/>
            <family val="3"/>
            <charset val="129"/>
          </rPr>
          <t>사이드베인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없으므로
한쪽바람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제공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불가</t>
        </r>
        <r>
          <rPr>
            <b/>
            <sz val="10"/>
            <color indexed="81"/>
            <rFont val="Tahoma"/>
            <family val="2"/>
          </rPr>
          <t>..</t>
        </r>
      </text>
    </comment>
    <comment ref="FO9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조합내기
열교환기세척</t>
        </r>
        <r>
          <rPr>
            <sz val="10"/>
            <color indexed="81"/>
            <rFont val="Tahoma"/>
            <family val="2"/>
          </rPr>
          <t>X</t>
        </r>
      </text>
    </comment>
    <comment ref="B10" authorId="0" shapeId="0">
      <text>
        <r>
          <rPr>
            <sz val="10"/>
            <color indexed="81"/>
            <rFont val="돋움"/>
            <family val="3"/>
            <charset val="129"/>
          </rPr>
          <t>듀얼 냉난방(H/P)
냉매 R410A</t>
        </r>
      </text>
    </comment>
    <comment ref="AB10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스탠드는
냉방면적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관계없이
전부</t>
        </r>
        <r>
          <rPr>
            <sz val="10"/>
            <color indexed="81"/>
            <rFont val="Tahoma"/>
            <family val="2"/>
          </rPr>
          <t xml:space="preserve"> 0612 </t>
        </r>
        <r>
          <rPr>
            <sz val="10"/>
            <color indexed="81"/>
            <rFont val="돋움"/>
            <family val="3"/>
            <charset val="129"/>
          </rPr>
          <t>사용</t>
        </r>
      </text>
    </comment>
    <comment ref="CU10" authorId="0" shapeId="0">
      <text>
        <r>
          <rPr>
            <b/>
            <sz val="10"/>
            <color indexed="81"/>
            <rFont val="돋움"/>
            <family val="3"/>
            <charset val="129"/>
          </rPr>
          <t>냉방기준으로
디자인스펙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통일</t>
        </r>
        <r>
          <rPr>
            <b/>
            <sz val="10"/>
            <color indexed="81"/>
            <rFont val="Tahoma"/>
            <family val="2"/>
          </rPr>
          <t xml:space="preserve"> 
(</t>
        </r>
        <r>
          <rPr>
            <b/>
            <sz val="10"/>
            <color indexed="81"/>
            <rFont val="돋움"/>
            <family val="3"/>
            <charset val="129"/>
          </rPr>
          <t>변경</t>
        </r>
        <r>
          <rPr>
            <b/>
            <sz val="10"/>
            <color indexed="81"/>
            <rFont val="Tahoma"/>
            <family val="2"/>
          </rPr>
          <t xml:space="preserve"> 22.10.26)</t>
        </r>
      </text>
    </comment>
    <comment ref="CW10" authorId="0" shapeId="0">
      <text>
        <r>
          <rPr>
            <b/>
            <sz val="10"/>
            <color indexed="81"/>
            <rFont val="돋움"/>
            <family val="3"/>
            <charset val="129"/>
          </rPr>
          <t>냉방기준으로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돋움"/>
            <family val="3"/>
            <charset val="129"/>
          </rPr>
          <t>디자인스펙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통일</t>
        </r>
      </text>
    </comment>
    <comment ref="CY10" authorId="0" shapeId="0">
      <text>
        <r>
          <rPr>
            <b/>
            <sz val="10"/>
            <color indexed="81"/>
            <rFont val="Tahoma"/>
            <family val="2"/>
          </rPr>
          <t>Semi</t>
        </r>
        <r>
          <rPr>
            <b/>
            <sz val="10"/>
            <color indexed="81"/>
            <rFont val="돋움"/>
            <family val="3"/>
            <charset val="129"/>
          </rPr>
          <t>공청은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돋움"/>
            <family val="3"/>
            <charset val="129"/>
          </rPr>
          <t>디스플레이</t>
        </r>
        <r>
          <rPr>
            <b/>
            <sz val="10"/>
            <color indexed="81"/>
            <rFont val="Tahoma"/>
            <family val="2"/>
          </rPr>
          <t>+PM1.0</t>
        </r>
        <r>
          <rPr>
            <b/>
            <sz val="10"/>
            <color indexed="81"/>
            <rFont val="돋움"/>
            <family val="3"/>
            <charset val="129"/>
          </rPr>
          <t>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</t>
        </r>
      </text>
    </comment>
    <comment ref="FH10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듀얼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FO10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조합내기
열교환기세척</t>
        </r>
        <r>
          <rPr>
            <sz val="10"/>
            <color indexed="81"/>
            <rFont val="Tahoma"/>
            <family val="2"/>
          </rPr>
          <t>X</t>
        </r>
      </text>
    </comment>
    <comment ref="GX10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듀얼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B11" authorId="0" shapeId="0">
      <text>
        <r>
          <rPr>
            <sz val="10"/>
            <color indexed="81"/>
            <rFont val="돋움"/>
            <family val="3"/>
            <charset val="129"/>
          </rPr>
          <t>위너 냉난방(H/P)
냉매 R410A</t>
        </r>
      </text>
    </comment>
    <comment ref="CM11" authorId="0" shapeId="0">
      <text>
        <r>
          <rPr>
            <b/>
            <sz val="10"/>
            <color indexed="81"/>
            <rFont val="돋움"/>
            <family val="3"/>
            <charset val="129"/>
          </rPr>
          <t>냉방기준으로
디자인스펙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통일
</t>
        </r>
        <r>
          <rPr>
            <sz val="10"/>
            <color indexed="81"/>
            <rFont val="돋움"/>
            <family val="3"/>
            <charset val="129"/>
          </rPr>
          <t>허니피치→매직그레이</t>
        </r>
      </text>
    </comment>
    <comment ref="CU11" authorId="0" shapeId="0">
      <text>
        <r>
          <rPr>
            <sz val="10"/>
            <color indexed="81"/>
            <rFont val="Tahoma"/>
            <family val="2"/>
          </rPr>
          <t>22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냉방모델과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통일</t>
        </r>
        <r>
          <rPr>
            <sz val="10"/>
            <color indexed="81"/>
            <rFont val="Tahoma"/>
            <family val="2"/>
          </rPr>
          <t xml:space="preserve"> (22.11.09 </t>
        </r>
        <r>
          <rPr>
            <sz val="10"/>
            <color indexed="81"/>
            <rFont val="돋움"/>
            <family val="3"/>
            <charset val="129"/>
          </rPr>
          <t>수정</t>
        </r>
        <r>
          <rPr>
            <sz val="10"/>
            <color indexed="81"/>
            <rFont val="Tahoma"/>
            <family val="2"/>
          </rPr>
          <t>)</t>
        </r>
      </text>
    </comment>
    <comment ref="FH11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위너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FO11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조합내기
열교환기세척</t>
        </r>
        <r>
          <rPr>
            <sz val="10"/>
            <color indexed="81"/>
            <rFont val="Tahoma"/>
            <family val="2"/>
          </rPr>
          <t>X</t>
        </r>
      </text>
    </comment>
    <comment ref="GX11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위너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I13" authorId="0" shapeId="0">
      <text>
        <r>
          <rPr>
            <sz val="10"/>
            <color indexed="81"/>
            <rFont val="돋움"/>
            <family val="3"/>
            <charset val="129"/>
          </rPr>
          <t>기존 타워P/S 
조합내기 유지</t>
        </r>
      </text>
    </comment>
    <comment ref="AB13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
배관경</t>
        </r>
        <r>
          <rPr>
            <sz val="10"/>
            <color indexed="81"/>
            <rFont val="Tahoma"/>
            <family val="2"/>
          </rPr>
          <t xml:space="preserve"> 6.35 / 12.7 </t>
        </r>
        <r>
          <rPr>
            <sz val="10"/>
            <color indexed="81"/>
            <rFont val="돋움"/>
            <family val="3"/>
            <charset val="129"/>
          </rPr>
          <t xml:space="preserve">로
</t>
        </r>
        <r>
          <rPr>
            <sz val="10"/>
            <color indexed="81"/>
            <rFont val="Tahoma"/>
            <family val="2"/>
          </rPr>
          <t>U24A</t>
        </r>
        <r>
          <rPr>
            <sz val="10"/>
            <color indexed="81"/>
            <rFont val="돋움"/>
            <family val="3"/>
            <charset val="129"/>
          </rPr>
          <t>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동일하게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</t>
        </r>
      </text>
    </comment>
    <comment ref="AN13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</t>
        </r>
      </text>
    </comment>
    <comment ref="AX13" authorId="0" shapeId="0">
      <text>
        <r>
          <rPr>
            <sz val="10"/>
            <color indexed="81"/>
            <rFont val="돋움"/>
            <family val="3"/>
            <charset val="129"/>
          </rPr>
          <t>미확정은</t>
        </r>
        <r>
          <rPr>
            <sz val="10"/>
            <color indexed="81"/>
            <rFont val="Tahoma"/>
            <family val="2"/>
          </rPr>
          <t xml:space="preserve"> 
</t>
        </r>
        <r>
          <rPr>
            <sz val="10"/>
            <color indexed="81"/>
            <rFont val="돋움"/>
            <family val="3"/>
            <charset val="129"/>
          </rPr>
          <t>분홍색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표시</t>
        </r>
      </text>
    </comment>
    <comment ref="CI13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냉전대비 사계절(냉난방) 디자인 차별화
</t>
        </r>
        <r>
          <rPr>
            <sz val="10"/>
            <color indexed="81"/>
            <rFont val="돋움"/>
            <family val="3"/>
            <charset val="129"/>
          </rPr>
          <t>냉전 서클색상: 메탈 카밍베이지</t>
        </r>
        <r>
          <rPr>
            <b/>
            <sz val="10"/>
            <color indexed="81"/>
            <rFont val="돋움"/>
            <family val="3"/>
            <charset val="129"/>
          </rPr>
          <t xml:space="preserve">
→사계절 서클색상: 로즈</t>
        </r>
      </text>
    </comment>
    <comment ref="B14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22년 기존모델 운영 유지
</t>
        </r>
        <r>
          <rPr>
            <sz val="10"/>
            <color indexed="81"/>
            <rFont val="돋움"/>
            <family val="3"/>
            <charset val="129"/>
          </rPr>
          <t xml:space="preserve">- </t>
        </r>
        <r>
          <rPr>
            <u/>
            <sz val="10"/>
            <color indexed="81"/>
            <rFont val="돋움"/>
            <family val="3"/>
            <charset val="129"/>
          </rPr>
          <t>한쪽바람</t>
        </r>
        <r>
          <rPr>
            <sz val="10"/>
            <color indexed="81"/>
            <rFont val="돋움"/>
            <family val="3"/>
            <charset val="129"/>
          </rPr>
          <t>은 UP컨텐츠로 제공</t>
        </r>
        <r>
          <rPr>
            <b/>
            <sz val="10"/>
            <color indexed="81"/>
            <rFont val="돋움"/>
            <family val="3"/>
            <charset val="129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 xml:space="preserve">23년 신규 </t>
        </r>
        <r>
          <rPr>
            <u/>
            <sz val="10"/>
            <color indexed="81"/>
            <rFont val="돋움"/>
            <family val="3"/>
            <charset val="129"/>
          </rPr>
          <t>공청필터</t>
        </r>
        <r>
          <rPr>
            <sz val="10"/>
            <color indexed="81"/>
            <rFont val="돋움"/>
            <family val="3"/>
            <charset val="129"/>
          </rPr>
          <t>는
타워2반응 좋으면 러닝체인지 적용</t>
        </r>
      </text>
    </comment>
    <comment ref="O14" authorId="0" shapeId="0">
      <text>
        <r>
          <rPr>
            <b/>
            <sz val="10"/>
            <color indexed="81"/>
            <rFont val="Tahoma"/>
            <family val="2"/>
          </rPr>
          <t>22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기존</t>
        </r>
        <r>
          <rPr>
            <b/>
            <sz val="10"/>
            <color indexed="81"/>
            <rFont val="Tahoma"/>
            <family val="2"/>
          </rPr>
          <t xml:space="preserve"> CP Unit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4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
배관경</t>
        </r>
        <r>
          <rPr>
            <sz val="10"/>
            <color indexed="81"/>
            <rFont val="Tahoma"/>
            <family val="2"/>
          </rPr>
          <t xml:space="preserve"> 6.35 / 12.7 </t>
        </r>
        <r>
          <rPr>
            <sz val="10"/>
            <color indexed="81"/>
            <rFont val="돋움"/>
            <family val="3"/>
            <charset val="129"/>
          </rPr>
          <t xml:space="preserve">로
</t>
        </r>
        <r>
          <rPr>
            <sz val="10"/>
            <color indexed="81"/>
            <rFont val="Tahoma"/>
            <family val="2"/>
          </rPr>
          <t>U24A</t>
        </r>
        <r>
          <rPr>
            <sz val="10"/>
            <color indexed="81"/>
            <rFont val="돋움"/>
            <family val="3"/>
            <charset val="129"/>
          </rPr>
          <t>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동일하게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</t>
        </r>
      </text>
    </comment>
    <comment ref="AN14" authorId="0" shapeId="0">
      <text>
        <r>
          <rPr>
            <sz val="10"/>
            <color indexed="81"/>
            <rFont val="Tahoma"/>
            <family val="2"/>
          </rPr>
          <t>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신규등록</t>
        </r>
      </text>
    </comment>
    <comment ref="CI14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냉전대비 사계절(냉난방) 모델 디자인 차별화
</t>
        </r>
        <r>
          <rPr>
            <sz val="10"/>
            <color indexed="81"/>
            <rFont val="돋움"/>
            <family val="3"/>
            <charset val="129"/>
          </rPr>
          <t>냉전 서클색상: 메탈 카밍베이지</t>
        </r>
        <r>
          <rPr>
            <b/>
            <sz val="10"/>
            <color indexed="81"/>
            <rFont val="돋움"/>
            <family val="3"/>
            <charset val="129"/>
          </rPr>
          <t xml:space="preserve">
→사계절 서클색상: 로즈</t>
        </r>
      </text>
    </comment>
    <comment ref="DD14" authorId="0" shapeId="0">
      <text>
        <r>
          <rPr>
            <sz val="10"/>
            <color indexed="81"/>
            <rFont val="Tahoma"/>
            <family val="2"/>
          </rPr>
          <t>- 22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하반기</t>
        </r>
        <r>
          <rPr>
            <sz val="10"/>
            <color indexed="81"/>
            <rFont val="Tahoma"/>
            <family val="2"/>
          </rPr>
          <t>H/P, 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신제품부터</t>
        </r>
        <r>
          <rPr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돋움"/>
            <family val="3"/>
            <charset val="129"/>
          </rPr>
          <t>타워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전모델</t>
        </r>
        <r>
          <rPr>
            <b/>
            <sz val="10"/>
            <color indexed="81"/>
            <rFont val="Tahoma"/>
            <family val="2"/>
          </rPr>
          <t xml:space="preserve"> 2</t>
        </r>
        <r>
          <rPr>
            <b/>
            <sz val="10"/>
            <color indexed="81"/>
            <rFont val="돋움"/>
            <family val="3"/>
            <charset val="129"/>
          </rPr>
          <t>세대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적용
</t>
        </r>
        <r>
          <rPr>
            <sz val="10"/>
            <color indexed="81"/>
            <rFont val="Tahoma"/>
            <family val="2"/>
          </rPr>
          <t>-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듀얼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>위너는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기존필터</t>
        </r>
        <r>
          <rPr>
            <b/>
            <sz val="10"/>
            <color indexed="81"/>
            <rFont val="Tahoma"/>
            <family val="2"/>
          </rPr>
          <t>(1</t>
        </r>
        <r>
          <rPr>
            <b/>
            <sz val="10"/>
            <color indexed="81"/>
            <rFont val="돋움"/>
            <family val="3"/>
            <charset val="129"/>
          </rPr>
          <t>세대</t>
        </r>
        <r>
          <rPr>
            <b/>
            <sz val="10"/>
            <color indexed="81"/>
            <rFont val="Tahoma"/>
            <family val="2"/>
          </rPr>
          <t xml:space="preserve">)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>(2</t>
        </r>
        <r>
          <rPr>
            <sz val="10"/>
            <color indexed="81"/>
            <rFont val="돋움"/>
            <family val="3"/>
            <charset val="129"/>
          </rPr>
          <t>세대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곡면제작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이슈</t>
        </r>
        <r>
          <rPr>
            <sz val="10"/>
            <color indexed="81"/>
            <rFont val="Tahoma"/>
            <family val="2"/>
          </rPr>
          <t>)</t>
        </r>
      </text>
    </comment>
    <comment ref="DQ14" authorId="0" shapeId="0">
      <text>
        <r>
          <rPr>
            <sz val="10"/>
            <color indexed="81"/>
            <rFont val="돋움"/>
            <family val="3"/>
            <charset val="129"/>
          </rPr>
          <t>기존모델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운영유지하므로
</t>
        </r>
        <r>
          <rPr>
            <sz val="10"/>
            <color indexed="81"/>
            <rFont val="Tahoma"/>
            <family val="2"/>
          </rPr>
          <t>UP</t>
        </r>
        <r>
          <rPr>
            <sz val="10"/>
            <color indexed="81"/>
            <rFont val="돋움"/>
            <family val="3"/>
            <charset val="129"/>
          </rPr>
          <t>컨텐츠로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</text>
    </comment>
    <comment ref="FA14" authorId="0" shapeId="0">
      <text>
        <r>
          <rPr>
            <sz val="10"/>
            <color indexed="81"/>
            <rFont val="돋움"/>
            <family val="3"/>
            <charset val="129"/>
          </rPr>
          <t>기존모델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운영유지하므로
</t>
        </r>
        <r>
          <rPr>
            <sz val="10"/>
            <color indexed="81"/>
            <rFont val="Tahoma"/>
            <family val="2"/>
          </rPr>
          <t>UP</t>
        </r>
        <r>
          <rPr>
            <sz val="10"/>
            <color indexed="81"/>
            <rFont val="돋움"/>
            <family val="3"/>
            <charset val="129"/>
          </rPr>
          <t>컨텐츠로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</text>
    </comment>
    <comment ref="B15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22년 기존모델 운영 유지
</t>
        </r>
        <r>
          <rPr>
            <sz val="10"/>
            <color indexed="81"/>
            <rFont val="돋움"/>
            <family val="3"/>
            <charset val="129"/>
          </rPr>
          <t xml:space="preserve">- </t>
        </r>
        <r>
          <rPr>
            <u/>
            <sz val="10"/>
            <color indexed="81"/>
            <rFont val="돋움"/>
            <family val="3"/>
            <charset val="129"/>
          </rPr>
          <t>한쪽바람</t>
        </r>
        <r>
          <rPr>
            <sz val="10"/>
            <color indexed="81"/>
            <rFont val="돋움"/>
            <family val="3"/>
            <charset val="129"/>
          </rPr>
          <t>은 UP컨텐츠로 제공</t>
        </r>
        <r>
          <rPr>
            <b/>
            <sz val="10"/>
            <color indexed="81"/>
            <rFont val="돋움"/>
            <family val="3"/>
            <charset val="129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 xml:space="preserve">23년 신규 </t>
        </r>
        <r>
          <rPr>
            <u/>
            <sz val="10"/>
            <color indexed="81"/>
            <rFont val="돋움"/>
            <family val="3"/>
            <charset val="129"/>
          </rPr>
          <t>공청필터</t>
        </r>
        <r>
          <rPr>
            <sz val="10"/>
            <color indexed="81"/>
            <rFont val="돋움"/>
            <family val="3"/>
            <charset val="129"/>
          </rPr>
          <t>는
타워2반응 좋으면 러닝체인지 적용</t>
        </r>
      </text>
    </comment>
    <comment ref="CY15" authorId="0" shapeId="0">
      <text>
        <r>
          <rPr>
            <sz val="10"/>
            <color indexed="81"/>
            <rFont val="Tahoma"/>
            <family val="2"/>
          </rPr>
          <t>22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출시된
기존모델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유지</t>
        </r>
      </text>
    </comment>
    <comment ref="DQ15" authorId="0" shapeId="0">
      <text>
        <r>
          <rPr>
            <sz val="10"/>
            <color indexed="81"/>
            <rFont val="돋움"/>
            <family val="3"/>
            <charset val="129"/>
          </rPr>
          <t>기존모델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운영유지하므로
</t>
        </r>
        <r>
          <rPr>
            <sz val="10"/>
            <color indexed="81"/>
            <rFont val="Tahoma"/>
            <family val="2"/>
          </rPr>
          <t>UP</t>
        </r>
        <r>
          <rPr>
            <sz val="10"/>
            <color indexed="81"/>
            <rFont val="돋움"/>
            <family val="3"/>
            <charset val="129"/>
          </rPr>
          <t>컨텐츠로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</text>
    </comment>
    <comment ref="FA15" authorId="0" shapeId="0">
      <text>
        <r>
          <rPr>
            <sz val="10"/>
            <color indexed="81"/>
            <rFont val="돋움"/>
            <family val="3"/>
            <charset val="129"/>
          </rPr>
          <t>기존모델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운영유지하므로
</t>
        </r>
        <r>
          <rPr>
            <sz val="10"/>
            <color indexed="81"/>
            <rFont val="Tahoma"/>
            <family val="2"/>
          </rPr>
          <t>UP</t>
        </r>
        <r>
          <rPr>
            <sz val="10"/>
            <color indexed="81"/>
            <rFont val="돋움"/>
            <family val="3"/>
            <charset val="129"/>
          </rPr>
          <t>컨텐츠로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</text>
    </comment>
    <comment ref="I16" authorId="0" shapeId="0">
      <text>
        <r>
          <rPr>
            <sz val="10"/>
            <color indexed="81"/>
            <rFont val="돋움"/>
            <family val="3"/>
            <charset val="129"/>
          </rPr>
          <t>기존 타워D/H
조합내기 유지</t>
        </r>
      </text>
    </comment>
    <comment ref="DQ16" authorId="0" shapeId="0">
      <text>
        <r>
          <rPr>
            <sz val="10"/>
            <color indexed="81"/>
            <rFont val="돋움"/>
            <family val="3"/>
            <charset val="129"/>
          </rPr>
          <t>상위라인업인 타워1에서 UP컨텐츠로 제공하므로,
신규 타워2도 UP으로 제공
(출하시 적용, UP오픈만)</t>
        </r>
      </text>
    </comment>
    <comment ref="DZ16" authorId="0" shapeId="0">
      <text>
        <r>
          <rPr>
            <sz val="10"/>
            <color indexed="81"/>
            <rFont val="돋움"/>
            <family val="3"/>
            <charset val="129"/>
          </rPr>
          <t>사계절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타워</t>
        </r>
        <r>
          <rPr>
            <sz val="10"/>
            <color indexed="81"/>
            <rFont val="Tahoma"/>
            <family val="2"/>
          </rPr>
          <t xml:space="preserve">2 </t>
        </r>
        <r>
          <rPr>
            <sz val="10"/>
            <color indexed="81"/>
            <rFont val="돋움"/>
            <family val="3"/>
            <charset val="129"/>
          </rPr>
          <t xml:space="preserve">전모델
</t>
        </r>
        <r>
          <rPr>
            <sz val="10"/>
            <color indexed="81"/>
            <rFont val="Tahoma"/>
            <family val="2"/>
          </rPr>
          <t>Full</t>
        </r>
        <r>
          <rPr>
            <sz val="10"/>
            <color indexed="81"/>
            <rFont val="돋움"/>
            <family val="3"/>
            <charset val="129"/>
          </rPr>
          <t>공청</t>
        </r>
        <r>
          <rPr>
            <sz val="10"/>
            <color indexed="81"/>
            <rFont val="Tahoma"/>
            <family val="2"/>
          </rPr>
          <t xml:space="preserve"> (</t>
        </r>
        <r>
          <rPr>
            <sz val="10"/>
            <color indexed="81"/>
            <rFont val="돋움"/>
            <family val="3"/>
            <charset val="129"/>
          </rPr>
          <t>먼지센서</t>
        </r>
        <r>
          <rPr>
            <sz val="10"/>
            <color indexed="81"/>
            <rFont val="Tahoma"/>
            <family val="2"/>
          </rPr>
          <t>O)</t>
        </r>
      </text>
    </comment>
    <comment ref="FA16" authorId="0" shapeId="0">
      <text>
        <r>
          <rPr>
            <sz val="10"/>
            <color indexed="81"/>
            <rFont val="돋움"/>
            <family val="3"/>
            <charset val="129"/>
          </rPr>
          <t>상위라인업인 타워1에서 UP컨텐츠로 제공하므로,
신규 타워2도 UP으로 제공
(출하시 적용, UP오픈만)</t>
        </r>
      </text>
    </comment>
    <comment ref="DQ17" authorId="0" shapeId="0">
      <text>
        <r>
          <rPr>
            <sz val="10"/>
            <color indexed="81"/>
            <rFont val="돋움"/>
            <family val="3"/>
            <charset val="129"/>
          </rPr>
          <t>상위라인업인 타워1에서 UP컨텐츠로 제공하므로,
신규 타워2도 UP으로 제공
(출하시 적용, UP오픈만)</t>
        </r>
      </text>
    </comment>
    <comment ref="DZ17" authorId="0" shapeId="0">
      <text>
        <r>
          <rPr>
            <sz val="10"/>
            <color indexed="81"/>
            <rFont val="돋움"/>
            <family val="3"/>
            <charset val="129"/>
          </rPr>
          <t>사계절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타워</t>
        </r>
        <r>
          <rPr>
            <sz val="10"/>
            <color indexed="81"/>
            <rFont val="Tahoma"/>
            <family val="2"/>
          </rPr>
          <t xml:space="preserve">2 </t>
        </r>
        <r>
          <rPr>
            <sz val="10"/>
            <color indexed="81"/>
            <rFont val="돋움"/>
            <family val="3"/>
            <charset val="129"/>
          </rPr>
          <t xml:space="preserve">전모델
</t>
        </r>
        <r>
          <rPr>
            <sz val="10"/>
            <color indexed="81"/>
            <rFont val="Tahoma"/>
            <family val="2"/>
          </rPr>
          <t>Full</t>
        </r>
        <r>
          <rPr>
            <sz val="10"/>
            <color indexed="81"/>
            <rFont val="돋움"/>
            <family val="3"/>
            <charset val="129"/>
          </rPr>
          <t>공청</t>
        </r>
        <r>
          <rPr>
            <sz val="10"/>
            <color indexed="81"/>
            <rFont val="Tahoma"/>
            <family val="2"/>
          </rPr>
          <t xml:space="preserve"> (</t>
        </r>
        <r>
          <rPr>
            <sz val="10"/>
            <color indexed="81"/>
            <rFont val="돋움"/>
            <family val="3"/>
            <charset val="129"/>
          </rPr>
          <t>먼지센서</t>
        </r>
        <r>
          <rPr>
            <sz val="10"/>
            <color indexed="81"/>
            <rFont val="Tahoma"/>
            <family val="2"/>
          </rPr>
          <t>O)</t>
        </r>
      </text>
    </comment>
    <comment ref="FA17" authorId="0" shapeId="0">
      <text>
        <r>
          <rPr>
            <sz val="10"/>
            <color indexed="81"/>
            <rFont val="돋움"/>
            <family val="3"/>
            <charset val="129"/>
          </rPr>
          <t>상위라인업인 타워1에서 UP컨텐츠로 제공하므로,
신규 타워2도 UP으로 제공
(출하시 적용, UP오픈만)</t>
        </r>
      </text>
    </comment>
    <comment ref="B18" authorId="0" shapeId="0">
      <text>
        <r>
          <rPr>
            <sz val="10"/>
            <color indexed="81"/>
            <rFont val="돋움"/>
            <family val="3"/>
            <charset val="129"/>
          </rPr>
          <t>듀얼 냉난방(H/P)
냉매 R410A</t>
        </r>
      </text>
    </comment>
    <comment ref="AB18" authorId="0" shapeId="0">
      <text>
        <r>
          <rPr>
            <sz val="10"/>
            <color indexed="81"/>
            <rFont val="돋움"/>
            <family val="3"/>
            <charset val="129"/>
          </rPr>
          <t>냉난방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스탠드는
냉방면적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관계없이
전부</t>
        </r>
        <r>
          <rPr>
            <sz val="10"/>
            <color indexed="81"/>
            <rFont val="Tahoma"/>
            <family val="2"/>
          </rPr>
          <t xml:space="preserve"> 0612 </t>
        </r>
        <r>
          <rPr>
            <sz val="10"/>
            <color indexed="81"/>
            <rFont val="돋움"/>
            <family val="3"/>
            <charset val="129"/>
          </rPr>
          <t>사용</t>
        </r>
      </text>
    </comment>
    <comment ref="CU18" authorId="0" shapeId="0">
      <text>
        <r>
          <rPr>
            <sz val="10"/>
            <color indexed="81"/>
            <rFont val="돋움"/>
            <family val="3"/>
            <charset val="129"/>
          </rPr>
          <t>냉방기준으로
디자인스펙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통일</t>
        </r>
        <r>
          <rPr>
            <sz val="10"/>
            <color indexed="81"/>
            <rFont val="Tahoma"/>
            <family val="2"/>
          </rPr>
          <t xml:space="preserve"> 
(</t>
        </r>
        <r>
          <rPr>
            <sz val="10"/>
            <color indexed="81"/>
            <rFont val="돋움"/>
            <family val="3"/>
            <charset val="129"/>
          </rPr>
          <t>변경</t>
        </r>
        <r>
          <rPr>
            <sz val="10"/>
            <color indexed="81"/>
            <rFont val="Tahoma"/>
            <family val="2"/>
          </rPr>
          <t xml:space="preserve"> 22.10.26)</t>
        </r>
      </text>
    </comment>
    <comment ref="CW18" authorId="0" shapeId="0">
      <text>
        <r>
          <rPr>
            <b/>
            <sz val="10"/>
            <color indexed="81"/>
            <rFont val="돋움"/>
            <family val="3"/>
            <charset val="129"/>
          </rPr>
          <t>냉방기준으로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돋움"/>
            <family val="3"/>
            <charset val="129"/>
          </rPr>
          <t>디자인스펙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통일</t>
        </r>
      </text>
    </comment>
    <comment ref="CY18" authorId="0" shapeId="0">
      <text>
        <r>
          <rPr>
            <sz val="10"/>
            <color indexed="81"/>
            <rFont val="Tahoma"/>
            <family val="2"/>
          </rPr>
          <t>Semi</t>
        </r>
        <r>
          <rPr>
            <sz val="10"/>
            <color indexed="81"/>
            <rFont val="돋움"/>
            <family val="3"/>
            <charset val="129"/>
          </rPr>
          <t>공청은</t>
        </r>
        <r>
          <rPr>
            <sz val="10"/>
            <color indexed="81"/>
            <rFont val="Tahoma"/>
            <family val="2"/>
          </rPr>
          <t xml:space="preserve"> 
</t>
        </r>
        <r>
          <rPr>
            <sz val="10"/>
            <color indexed="81"/>
            <rFont val="돋움"/>
            <family val="3"/>
            <charset val="129"/>
          </rPr>
          <t>디스플레이</t>
        </r>
        <r>
          <rPr>
            <sz val="10"/>
            <color indexed="81"/>
            <rFont val="Tahoma"/>
            <family val="2"/>
          </rPr>
          <t>+PM1.0</t>
        </r>
        <r>
          <rPr>
            <sz val="10"/>
            <color indexed="81"/>
            <rFont val="돋움"/>
            <family val="3"/>
            <charset val="129"/>
          </rPr>
          <t>센서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제외</t>
        </r>
      </text>
    </comment>
    <comment ref="FH18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듀얼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GX18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듀얼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  <comment ref="B19" authorId="0" shapeId="0">
      <text>
        <r>
          <rPr>
            <sz val="10"/>
            <color indexed="81"/>
            <rFont val="돋움"/>
            <family val="3"/>
            <charset val="129"/>
          </rPr>
          <t>위너 냉난방(H/P)
냉매 R410A</t>
        </r>
      </text>
    </comment>
    <comment ref="CM19" authorId="0" shapeId="0">
      <text>
        <r>
          <rPr>
            <sz val="10"/>
            <color indexed="81"/>
            <rFont val="돋움"/>
            <family val="3"/>
            <charset val="129"/>
          </rPr>
          <t>냉방기준으로
디자인스펙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통일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허니피치→매직그레이</t>
        </r>
      </text>
    </comment>
    <comment ref="CU19" authorId="0" shapeId="0">
      <text>
        <r>
          <rPr>
            <sz val="10"/>
            <color indexed="81"/>
            <rFont val="Tahoma"/>
            <family val="2"/>
          </rPr>
          <t>22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냉방모델과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통일</t>
        </r>
        <r>
          <rPr>
            <sz val="10"/>
            <color indexed="81"/>
            <rFont val="Tahoma"/>
            <family val="2"/>
          </rPr>
          <t xml:space="preserve"> (22.11.09 </t>
        </r>
        <r>
          <rPr>
            <sz val="10"/>
            <color indexed="81"/>
            <rFont val="돋움"/>
            <family val="3"/>
            <charset val="129"/>
          </rPr>
          <t>수정</t>
        </r>
        <r>
          <rPr>
            <sz val="10"/>
            <color indexed="81"/>
            <rFont val="Tahoma"/>
            <family val="2"/>
          </rPr>
          <t>)</t>
        </r>
      </text>
    </comment>
    <comment ref="FH19" authorId="0" shapeId="0">
      <text>
        <r>
          <rPr>
            <b/>
            <sz val="10"/>
            <color indexed="81"/>
            <rFont val="돋움"/>
            <family val="3"/>
            <charset val="129"/>
          </rPr>
          <t>냉난방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위너
스탠드</t>
        </r>
        <r>
          <rPr>
            <b/>
            <sz val="10"/>
            <color indexed="81"/>
            <rFont val="Tahoma"/>
            <family val="2"/>
          </rPr>
          <t>/</t>
        </r>
        <r>
          <rPr>
            <b/>
            <sz val="10"/>
            <color indexed="81"/>
            <rFont val="돋움"/>
            <family val="3"/>
            <charset val="129"/>
          </rPr>
          <t xml:space="preserve">조합내기
</t>
        </r>
        <r>
          <rPr>
            <b/>
            <sz val="10"/>
            <color indexed="81"/>
            <rFont val="Tahoma"/>
            <family val="2"/>
          </rPr>
          <t xml:space="preserve">Better </t>
        </r>
        <r>
          <rPr>
            <b/>
            <sz val="10"/>
            <color indexed="81"/>
            <rFont val="돋움"/>
            <family val="3"/>
            <charset val="129"/>
          </rPr>
          <t>리모컨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유지</t>
        </r>
      </text>
    </comment>
  </commentList>
</comments>
</file>

<file path=xl/comments2.xml><?xml version="1.0" encoding="utf-8"?>
<comments xmlns="http://schemas.openxmlformats.org/spreadsheetml/2006/main">
  <authors>
    <author>이서윤/사원/에어솔루션B2C상품기획팀(seoyoon.lee@lge.com)</author>
    <author>박재성/책임/에어솔루션B2C상품기획팀(js80.park@lge.com)</author>
  </authors>
  <commentList>
    <comment ref="AI2" authorId="0" shapeId="0">
      <text>
        <r>
          <rPr>
            <sz val="10"/>
            <color indexed="81"/>
            <rFont val="돋움"/>
            <family val="3"/>
            <charset val="129"/>
          </rPr>
          <t>조합내기 CP Unit
N.A. to Accessory, Mock-up and Dummy</t>
        </r>
      </text>
    </comment>
    <comment ref="DS4" authorId="0" shapeId="0">
      <text>
        <r>
          <rPr>
            <b/>
            <sz val="10"/>
            <color indexed="81"/>
            <rFont val="돋움"/>
            <family val="3"/>
            <charset val="129"/>
          </rPr>
          <t>대기화면</t>
        </r>
        <r>
          <rPr>
            <sz val="10"/>
            <color indexed="81"/>
            <rFont val="돋움"/>
            <family val="3"/>
            <charset val="129"/>
          </rPr>
          <t xml:space="preserve"> (Always on Display)
</t>
        </r>
        <r>
          <rPr>
            <b/>
            <sz val="10"/>
            <color indexed="81"/>
            <rFont val="돋움"/>
            <family val="3"/>
            <charset val="129"/>
          </rPr>
          <t>운전Off 대기상태 디스플레이 표시</t>
        </r>
        <r>
          <rPr>
            <sz val="10"/>
            <color indexed="81"/>
            <rFont val="돋움"/>
            <family val="3"/>
            <charset val="129"/>
          </rPr>
          <t xml:space="preserve">
- </t>
        </r>
        <r>
          <rPr>
            <b/>
            <sz val="10"/>
            <color indexed="81"/>
            <rFont val="돋움"/>
            <family val="3"/>
            <charset val="129"/>
          </rPr>
          <t>LCD</t>
        </r>
        <r>
          <rPr>
            <sz val="10"/>
            <color indexed="81"/>
            <rFont val="돋움"/>
            <family val="3"/>
            <charset val="129"/>
          </rPr>
          <t xml:space="preserve">: 실내/실외 먼지농도, 현재시간
- </t>
        </r>
        <r>
          <rPr>
            <b/>
            <sz val="10"/>
            <color indexed="81"/>
            <rFont val="돋움"/>
            <family val="3"/>
            <charset val="129"/>
          </rPr>
          <t>LED</t>
        </r>
        <r>
          <rPr>
            <sz val="10"/>
            <color indexed="81"/>
            <rFont val="돋움"/>
            <family val="3"/>
            <charset val="129"/>
          </rPr>
          <t>: 실내온도, 실외 먼지농도</t>
        </r>
      </text>
    </comment>
    <comment ref="DY4" authorId="0" shapeId="0">
      <text>
        <r>
          <rPr>
            <sz val="10"/>
            <color indexed="81"/>
            <rFont val="돋움"/>
            <family val="3"/>
            <charset val="129"/>
          </rPr>
          <t>LCD모델만 제공가능</t>
        </r>
      </text>
    </comment>
    <comment ref="I5" authorId="0" shapeId="0">
      <text>
        <r>
          <rPr>
            <b/>
            <sz val="10"/>
            <color indexed="81"/>
            <rFont val="돋움"/>
            <family val="3"/>
            <charset val="129"/>
          </rPr>
          <t>프리미엄 라인업 조합내기 색상운영안
→ 판매현장/구매고객 대상으로 
선호도/수용도 조사해본 후 확정할 예정임.</t>
        </r>
        <r>
          <rPr>
            <sz val="10"/>
            <color indexed="81"/>
            <rFont val="돋움"/>
            <family val="3"/>
            <charset val="129"/>
          </rPr>
          <t xml:space="preserve">
(프리미엄은 조합내기 깔맞춤이 필수인가?)</t>
        </r>
      </text>
    </comment>
    <comment ref="CG5" authorId="0" shapeId="0">
      <text>
        <r>
          <rPr>
            <b/>
            <sz val="10"/>
            <color indexed="81"/>
            <rFont val="Tahoma"/>
            <family val="2"/>
          </rPr>
          <t>[</t>
        </r>
        <r>
          <rPr>
            <b/>
            <sz val="10"/>
            <color indexed="81"/>
            <rFont val="돋움"/>
            <family val="3"/>
            <charset val="129"/>
          </rPr>
          <t>기구서클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돌출</t>
        </r>
        <r>
          <rPr>
            <b/>
            <sz val="10"/>
            <color indexed="81"/>
            <rFont val="Tahoma"/>
            <family val="2"/>
          </rPr>
          <t>]</t>
        </r>
        <r>
          <rPr>
            <sz val="10"/>
            <color indexed="81"/>
            <rFont val="돋움"/>
            <family val="3"/>
            <charset val="129"/>
          </rPr>
          <t xml:space="preserve">
기존</t>
        </r>
        <r>
          <rPr>
            <sz val="10"/>
            <color indexed="81"/>
            <rFont val="Tahoma"/>
            <family val="2"/>
          </rPr>
          <t xml:space="preserve"> : 5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아이스쿨파워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운전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돌출
→</t>
        </r>
        <r>
          <rPr>
            <sz val="10"/>
            <color indexed="81"/>
            <rFont val="Tahoma"/>
            <family val="2"/>
          </rPr>
          <t xml:space="preserve"> 23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: </t>
        </r>
        <r>
          <rPr>
            <b/>
            <sz val="10"/>
            <color indexed="81"/>
            <rFont val="Tahoma"/>
            <family val="2"/>
          </rPr>
          <t>3/4/5</t>
        </r>
        <r>
          <rPr>
            <b/>
            <sz val="10"/>
            <color indexed="81"/>
            <rFont val="돋움"/>
            <family val="3"/>
            <charset val="129"/>
          </rPr>
          <t>단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아이스쿨파워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운전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돌출
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한쪽바람도</t>
        </r>
        <r>
          <rPr>
            <sz val="10"/>
            <color indexed="81"/>
            <rFont val="Tahoma"/>
            <family val="2"/>
          </rPr>
          <t xml:space="preserve"> 3</t>
        </r>
        <r>
          <rPr>
            <sz val="10"/>
            <color indexed="81"/>
            <rFont val="돋움"/>
            <family val="3"/>
            <charset val="129"/>
          </rPr>
          <t>단고정이므로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돌출됨</t>
        </r>
        <r>
          <rPr>
            <sz val="10"/>
            <color indexed="81"/>
            <rFont val="Tahoma"/>
            <family val="2"/>
          </rPr>
          <t>)</t>
        </r>
      </text>
    </comment>
    <comment ref="CI5" authorId="0" shapeId="0">
      <text>
        <r>
          <rPr>
            <b/>
            <sz val="10"/>
            <color indexed="81"/>
            <rFont val="돋움"/>
            <family val="3"/>
            <charset val="129"/>
          </rPr>
          <t>타워D이하 모델은
도장없는 면사출 적용</t>
        </r>
      </text>
    </comment>
    <comment ref="CJ5" authorId="0" shapeId="0">
      <text>
        <r>
          <rPr>
            <b/>
            <sz val="10"/>
            <color indexed="81"/>
            <rFont val="돋움"/>
            <family val="3"/>
            <charset val="129"/>
          </rPr>
          <t>토출구 핫스탬핑=실버인쇄</t>
        </r>
      </text>
    </comment>
    <comment ref="CS5" authorId="0" shapeId="0">
      <text>
        <r>
          <rPr>
            <b/>
            <sz val="10"/>
            <color indexed="81"/>
            <rFont val="돋움"/>
            <family val="3"/>
            <charset val="129"/>
          </rPr>
          <t>- 제품인쇄: 오브제, 휘센 등 브랜드 로고 제외</t>
        </r>
        <r>
          <rPr>
            <sz val="10"/>
            <color indexed="81"/>
            <rFont val="돋움"/>
            <family val="3"/>
            <charset val="129"/>
          </rPr>
          <t xml:space="preserve">
ThinQ 로고 유지 여부 미정
- 박스 등 머테리얼 인쇄: 브랜드 로고 유지</t>
        </r>
      </text>
    </comment>
    <comment ref="CU5" authorId="0" shapeId="0">
      <text>
        <r>
          <rPr>
            <sz val="10"/>
            <color indexed="81"/>
            <rFont val="돋움"/>
            <family val="3"/>
            <charset val="129"/>
          </rPr>
          <t>기존네이밍
 "항균극세필터"</t>
        </r>
      </text>
    </comment>
    <comment ref="CW5" authorId="0" shapeId="0">
      <text>
        <r>
          <rPr>
            <sz val="10"/>
            <color indexed="81"/>
            <rFont val="돋움"/>
            <family val="3"/>
            <charset val="129"/>
          </rPr>
          <t>필터</t>
        </r>
        <r>
          <rPr>
            <sz val="10"/>
            <color indexed="81"/>
            <rFont val="Tahoma"/>
            <family val="2"/>
          </rPr>
          <t xml:space="preserve"> 1</t>
        </r>
        <r>
          <rPr>
            <sz val="10"/>
            <color indexed="81"/>
            <rFont val="돋움"/>
            <family val="3"/>
            <charset val="129"/>
          </rPr>
          <t>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수명</t>
        </r>
        <r>
          <rPr>
            <sz val="10"/>
            <color indexed="81"/>
            <rFont val="Tahoma"/>
            <family val="2"/>
          </rPr>
          <t xml:space="preserve">: </t>
        </r>
        <r>
          <rPr>
            <sz val="10"/>
            <color indexed="81"/>
            <rFont val="돋움"/>
            <family val="3"/>
            <charset val="129"/>
          </rPr>
          <t>바람세기</t>
        </r>
        <r>
          <rPr>
            <sz val="10"/>
            <color indexed="81"/>
            <rFont val="Tahoma"/>
            <family val="2"/>
          </rPr>
          <t xml:space="preserve"> 4 </t>
        </r>
        <r>
          <rPr>
            <sz val="10"/>
            <color indexed="81"/>
            <rFont val="돋움"/>
            <family val="3"/>
            <charset val="129"/>
          </rPr>
          <t>단계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Tahoma"/>
            <family val="2"/>
          </rPr>
          <t>3,000</t>
        </r>
        <r>
          <rPr>
            <b/>
            <sz val="10"/>
            <color indexed="81"/>
            <rFont val="돋움"/>
            <family val="3"/>
            <charset val="129"/>
          </rPr>
          <t>시간</t>
        </r>
        <r>
          <rPr>
            <sz val="10"/>
            <color indexed="81"/>
            <rFont val="돋움"/>
            <family val="3"/>
            <charset val="129"/>
          </rPr>
          <t xml:space="preserve">
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권장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교체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주기</t>
        </r>
        <r>
          <rPr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81"/>
            <rFont val="Tahoma"/>
            <family val="2"/>
          </rPr>
          <t>12</t>
        </r>
        <r>
          <rPr>
            <b/>
            <sz val="10"/>
            <color indexed="81"/>
            <rFont val="돋움"/>
            <family val="3"/>
            <charset val="129"/>
          </rPr>
          <t>개월</t>
        </r>
        <r>
          <rPr>
            <sz val="10"/>
            <color indexed="81"/>
            <rFont val="Tahoma"/>
            <family val="2"/>
          </rPr>
          <t xml:space="preserve"> (1</t>
        </r>
        <r>
          <rPr>
            <sz val="10"/>
            <color indexed="81"/>
            <rFont val="돋움"/>
            <family val="3"/>
            <charset val="129"/>
          </rPr>
          <t>일</t>
        </r>
        <r>
          <rPr>
            <sz val="10"/>
            <color indexed="81"/>
            <rFont val="Tahoma"/>
            <family val="2"/>
          </rPr>
          <t xml:space="preserve">  8</t>
        </r>
        <r>
          <rPr>
            <sz val="10"/>
            <color indexed="81"/>
            <rFont val="돋움"/>
            <family val="3"/>
            <charset val="129"/>
          </rPr>
          <t>시간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기준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>24</t>
        </r>
        <r>
          <rPr>
            <sz val="10"/>
            <color indexed="81"/>
            <rFont val="돋움"/>
            <family val="3"/>
            <charset val="129"/>
          </rPr>
          <t>년향</t>
        </r>
        <r>
          <rPr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81"/>
            <rFont val="돋움"/>
            <family val="3"/>
            <charset val="129"/>
          </rPr>
          <t>자사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공청기와</t>
        </r>
        <r>
          <rPr>
            <b/>
            <sz val="10"/>
            <color indexed="81"/>
            <rFont val="Tahoma"/>
            <family val="2"/>
          </rPr>
          <t xml:space="preserve"> "</t>
        </r>
        <r>
          <rPr>
            <b/>
            <sz val="10"/>
            <color indexed="81"/>
            <rFont val="돋움"/>
            <family val="3"/>
            <charset val="129"/>
          </rPr>
          <t>동일한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기능의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b/>
            <sz val="10"/>
            <color indexed="81"/>
            <rFont val="Tahoma"/>
            <family val="2"/>
          </rPr>
          <t>"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>- 24</t>
        </r>
        <r>
          <rPr>
            <sz val="10"/>
            <color indexed="81"/>
            <rFont val="돋움"/>
            <family val="3"/>
            <charset val="129"/>
          </rPr>
          <t>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신규네이밍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</t>
        </r>
        <r>
          <rPr>
            <sz val="10"/>
            <color indexed="81"/>
            <rFont val="Tahoma"/>
            <family val="2"/>
          </rPr>
          <t>?</t>
        </r>
      </text>
    </comment>
    <comment ref="DA5" authorId="0" shapeId="0">
      <text>
        <r>
          <rPr>
            <sz val="10"/>
            <color indexed="81"/>
            <rFont val="돋움"/>
            <family val="3"/>
            <charset val="129"/>
          </rPr>
          <t xml:space="preserve">- 23년부터 잔여시간 가변로직 고려하여
</t>
        </r>
        <r>
          <rPr>
            <b/>
            <sz val="10"/>
            <color indexed="81"/>
            <rFont val="돋움"/>
            <family val="3"/>
            <charset val="129"/>
          </rPr>
          <t xml:space="preserve">잔여시간 표시는 전모델 삭제, </t>
        </r>
        <r>
          <rPr>
            <b/>
            <u/>
            <sz val="10"/>
            <color indexed="81"/>
            <rFont val="돋움"/>
            <family val="3"/>
            <charset val="129"/>
          </rPr>
          <t>진행률만</t>
        </r>
        <r>
          <rPr>
            <b/>
            <sz val="10"/>
            <color indexed="81"/>
            <rFont val="돋움"/>
            <family val="3"/>
            <charset val="129"/>
          </rPr>
          <t xml:space="preserve"> 표시</t>
        </r>
        <r>
          <rPr>
            <sz val="10"/>
            <color indexed="81"/>
            <rFont val="돋움"/>
            <family val="3"/>
            <charset val="129"/>
          </rPr>
          <t xml:space="preserve">
- 잔여시간 가변로직은 '23년 C/O신제품부터 적용
(22년 H/P는 적용X)</t>
        </r>
      </text>
    </comment>
    <comment ref="DH5" authorId="0" shapeId="0">
      <text>
        <r>
          <rPr>
            <sz val="10"/>
            <color indexed="81"/>
            <rFont val="돋움"/>
            <family val="3"/>
            <charset val="129"/>
          </rPr>
          <t>열교환기 캐비닛 전체에
항균레진 적용함</t>
        </r>
      </text>
    </comment>
    <comment ref="DP5" authorId="0" shapeId="0">
      <text>
        <r>
          <rPr>
            <sz val="10"/>
            <color indexed="81"/>
            <rFont val="돋움"/>
            <family val="3"/>
            <charset val="129"/>
          </rPr>
          <t xml:space="preserve">리모컨 음성인식 기능제외
</t>
        </r>
        <r>
          <rPr>
            <b/>
            <sz val="10"/>
            <color indexed="81"/>
            <rFont val="돋움"/>
            <family val="3"/>
            <charset val="129"/>
          </rPr>
          <t>→23년 음성인식은 본체only</t>
        </r>
      </text>
    </comment>
    <comment ref="DZ5" authorId="1" shapeId="0">
      <text>
        <r>
          <rPr>
            <b/>
            <sz val="10"/>
            <color indexed="81"/>
            <rFont val="돋움"/>
            <family val="3"/>
            <charset val="129"/>
          </rPr>
          <t>타워2
부저 On/Off 반영</t>
        </r>
      </text>
    </comment>
    <comment ref="EA5" authorId="0" shapeId="0">
      <text>
        <r>
          <rPr>
            <b/>
            <sz val="10"/>
            <color indexed="81"/>
            <rFont val="돋움"/>
            <family val="3"/>
            <charset val="129"/>
          </rPr>
          <t>취침모드 진입시
자동으로 LED Off,
ThinQ App에서 On/Off 설정</t>
        </r>
      </text>
    </comment>
    <comment ref="EG5" authorId="0" shapeId="0">
      <text>
        <r>
          <rPr>
            <sz val="10"/>
            <color indexed="81"/>
            <rFont val="돋움"/>
            <family val="3"/>
            <charset val="129"/>
          </rPr>
          <t>시그니처 only</t>
        </r>
      </text>
    </comment>
    <comment ref="EI5" authorId="0" shapeId="0">
      <text>
        <r>
          <rPr>
            <sz val="10"/>
            <color indexed="81"/>
            <rFont val="돋움"/>
            <family val="3"/>
            <charset val="129"/>
          </rPr>
          <t>듀얼/위너 기적용
"파워난방"</t>
        </r>
      </text>
    </comment>
    <comment ref="EO5" authorId="0" shapeId="0">
      <text>
        <r>
          <rPr>
            <b/>
            <sz val="10"/>
            <color indexed="81"/>
            <rFont val="돋움"/>
            <family val="3"/>
            <charset val="129"/>
          </rPr>
          <t>무풍대응 간접기류 (타워1 신규적용)</t>
        </r>
        <r>
          <rPr>
            <sz val="10"/>
            <color indexed="81"/>
            <rFont val="돋움"/>
            <family val="3"/>
            <charset val="129"/>
          </rPr>
          <t xml:space="preserve">
- 바람세기: </t>
        </r>
        <r>
          <rPr>
            <b/>
            <sz val="10"/>
            <color indexed="81"/>
            <rFont val="돋움"/>
            <family val="3"/>
            <charset val="129"/>
          </rPr>
          <t xml:space="preserve">중풍(3단) 고정 </t>
        </r>
        <r>
          <rPr>
            <sz val="10"/>
            <color indexed="81"/>
            <rFont val="돋움"/>
            <family val="3"/>
            <charset val="129"/>
          </rPr>
          <t xml:space="preserve">(서클돌출)
- 바람방향: 기본 와이드에서 </t>
        </r>
        <r>
          <rPr>
            <b/>
            <sz val="10"/>
            <color indexed="81"/>
            <rFont val="돋움"/>
            <family val="3"/>
            <charset val="129"/>
          </rPr>
          <t xml:space="preserve">좌열림 or 우열림
</t>
        </r>
        <r>
          <rPr>
            <sz val="10"/>
            <color indexed="81"/>
            <rFont val="돋움"/>
            <family val="3"/>
            <charset val="129"/>
          </rPr>
          <t>- 공존 가능한 기능: 공청,라이팅,온도조절</t>
        </r>
      </text>
    </comment>
    <comment ref="EP5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Scan to Space
</t>
        </r>
        <r>
          <rPr>
            <sz val="10"/>
            <color indexed="81"/>
            <rFont val="돋움"/>
            <family val="3"/>
            <charset val="129"/>
          </rPr>
          <t xml:space="preserve">(23년 USP→2Q UP 예정, M+3 타겟)
</t>
        </r>
        <r>
          <rPr>
            <b/>
            <sz val="10"/>
            <color indexed="81"/>
            <rFont val="돋움"/>
            <family val="3"/>
            <charset val="129"/>
          </rPr>
          <t>ThinQ 앱 바람방향 하위기능</t>
        </r>
        <r>
          <rPr>
            <sz val="10"/>
            <color indexed="81"/>
            <rFont val="돋움"/>
            <family val="3"/>
            <charset val="129"/>
          </rPr>
          <t>으로 추가</t>
        </r>
      </text>
    </comment>
    <comment ref="FD5" authorId="0" shapeId="0">
      <text>
        <r>
          <rPr>
            <sz val="10"/>
            <color indexed="81"/>
            <rFont val="돋움"/>
            <family val="3"/>
            <charset val="129"/>
          </rPr>
          <t>천진에서 생산불가
창원생산모델만 적용가능</t>
        </r>
      </text>
    </comment>
    <comment ref="FY5" authorId="0" shapeId="0">
      <text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구</t>
        </r>
        <r>
          <rPr>
            <b/>
            <sz val="10"/>
            <color indexed="81"/>
            <rFont val="Tahoma"/>
            <family val="2"/>
          </rPr>
          <t xml:space="preserve">) </t>
        </r>
        <r>
          <rPr>
            <b/>
            <sz val="10"/>
            <color indexed="81"/>
            <rFont val="돋움"/>
            <family val="3"/>
            <charset val="129"/>
          </rPr>
          <t>파워난방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I5" authorId="0" shapeId="0">
      <text>
        <r>
          <rPr>
            <sz val="10"/>
            <color indexed="81"/>
            <rFont val="돋움"/>
            <family val="3"/>
            <charset val="129"/>
          </rPr>
          <t>ThinQ App에서
0.5도 단위 온도제어
(22년부터 기적용)</t>
        </r>
      </text>
    </comment>
    <comment ref="I6" authorId="0" shapeId="0">
      <text>
        <r>
          <rPr>
            <sz val="10"/>
            <color indexed="81"/>
            <rFont val="돋움"/>
            <family val="3"/>
            <charset val="129"/>
          </rPr>
          <t>SJ일반 면사출(무광)</t>
        </r>
      </text>
    </comment>
    <comment ref="I9" authorId="0" shapeId="0">
      <text>
        <r>
          <rPr>
            <sz val="10"/>
            <color indexed="81"/>
            <rFont val="돋움"/>
            <family val="3"/>
            <charset val="129"/>
          </rPr>
          <t>SA일반 면사출(무광)</t>
        </r>
      </text>
    </comment>
    <comment ref="D26" authorId="0" shapeId="0">
      <text>
        <r>
          <rPr>
            <b/>
            <sz val="10"/>
            <color indexed="81"/>
            <rFont val="돋움"/>
            <family val="3"/>
            <charset val="129"/>
          </rPr>
          <t>[타워2 스펙 230615협의]</t>
        </r>
        <r>
          <rPr>
            <sz val="10"/>
            <color indexed="81"/>
            <rFont val="돋움"/>
            <family val="3"/>
            <charset val="129"/>
          </rPr>
          <t xml:space="preserve">
- LED: </t>
        </r>
        <r>
          <rPr>
            <b/>
            <sz val="10"/>
            <color indexed="81"/>
            <rFont val="돋움"/>
            <family val="3"/>
            <charset val="129"/>
          </rPr>
          <t>18</t>
        </r>
        <r>
          <rPr>
            <b/>
            <sz val="9"/>
            <color indexed="81"/>
            <rFont val="Arial Unicode MS"/>
            <family val="3"/>
            <charset val="129"/>
          </rPr>
          <t>⋮</t>
        </r>
        <r>
          <rPr>
            <b/>
            <sz val="10"/>
            <color indexed="81"/>
            <rFont val="돋움"/>
            <family val="3"/>
            <charset val="129"/>
          </rPr>
          <t>8.8</t>
        </r>
        <r>
          <rPr>
            <sz val="10"/>
            <color indexed="81"/>
            <rFont val="돋움"/>
            <family val="3"/>
            <charset val="129"/>
          </rPr>
          <t xml:space="preserve"> Seg
- 공청: 먼지센서 없이 </t>
        </r>
        <r>
          <rPr>
            <b/>
            <sz val="10"/>
            <color indexed="81"/>
            <rFont val="돋움"/>
            <family val="3"/>
            <charset val="129"/>
          </rPr>
          <t xml:space="preserve">Semi공청
</t>
        </r>
        <r>
          <rPr>
            <sz val="10"/>
            <color indexed="81"/>
            <rFont val="돋움"/>
            <family val="3"/>
            <charset val="129"/>
          </rPr>
          <t xml:space="preserve">- 대기화면: </t>
        </r>
        <r>
          <rPr>
            <b/>
            <sz val="10"/>
            <color indexed="81"/>
            <rFont val="돋움"/>
            <family val="3"/>
            <charset val="129"/>
          </rPr>
          <t>실내온도, 현재시간, 실외공기질</t>
        </r>
      </text>
    </comment>
    <comment ref="DC26" authorId="0" shapeId="0">
      <text>
        <r>
          <rPr>
            <sz val="10"/>
            <color indexed="81"/>
            <rFont val="돋움"/>
            <family val="3"/>
            <charset val="129"/>
          </rPr>
          <t>타워</t>
        </r>
        <r>
          <rPr>
            <sz val="10"/>
            <color indexed="81"/>
            <rFont val="Tahoma"/>
            <family val="2"/>
          </rPr>
          <t>2</t>
        </r>
        <r>
          <rPr>
            <sz val="10"/>
            <color indexed="81"/>
            <rFont val="돋움"/>
            <family val="3"/>
            <charset val="129"/>
          </rPr>
          <t>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팬</t>
        </r>
        <r>
          <rPr>
            <sz val="10"/>
            <color indexed="81"/>
            <rFont val="Tahoma"/>
            <family val="2"/>
          </rPr>
          <t>3</t>
        </r>
        <r>
          <rPr>
            <sz val="10"/>
            <color indexed="81"/>
            <rFont val="돋움"/>
            <family val="3"/>
            <charset val="129"/>
          </rPr>
          <t>개</t>
        </r>
      </text>
    </comment>
    <comment ref="DT26" authorId="0" shapeId="0">
      <text>
        <r>
          <rPr>
            <sz val="10"/>
            <color indexed="81"/>
            <rFont val="Tahoma"/>
            <family val="2"/>
          </rPr>
          <t>Semi</t>
        </r>
        <r>
          <rPr>
            <sz val="10"/>
            <color indexed="81"/>
            <rFont val="돋움"/>
            <family val="3"/>
            <charset val="129"/>
          </rPr>
          <t>공청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먼지센서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
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실내공기질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  <r>
          <rPr>
            <sz val="10"/>
            <color indexed="81"/>
            <rFont val="Tahoma"/>
            <family val="2"/>
          </rPr>
          <t>X</t>
        </r>
      </text>
    </comment>
    <comment ref="I30" authorId="0" shapeId="0">
      <text>
        <r>
          <rPr>
            <b/>
            <sz val="10"/>
            <color indexed="81"/>
            <rFont val="Tahoma"/>
            <family val="2"/>
          </rPr>
          <t>SA</t>
        </r>
        <r>
          <rPr>
            <b/>
            <sz val="10"/>
            <color indexed="81"/>
            <rFont val="돋움"/>
            <family val="3"/>
            <charset val="129"/>
          </rPr>
          <t>일반</t>
        </r>
        <r>
          <rPr>
            <b/>
            <sz val="10"/>
            <color indexed="81"/>
            <rFont val="Tahoma"/>
            <family val="2"/>
          </rPr>
          <t xml:space="preserve">(2LED) </t>
        </r>
        <r>
          <rPr>
            <sz val="10"/>
            <color indexed="81"/>
            <rFont val="돋움"/>
            <family val="3"/>
            <charset val="129"/>
          </rPr>
          <t>천진생산</t>
        </r>
        <r>
          <rPr>
            <sz val="10"/>
            <color indexed="81"/>
            <rFont val="Tahoma"/>
            <family val="2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>제품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디스플레이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온도표시</t>
        </r>
        <r>
          <rPr>
            <sz val="10"/>
            <color indexed="81"/>
            <rFont val="Tahoma"/>
            <family val="2"/>
          </rPr>
          <t>X</t>
        </r>
        <r>
          <rPr>
            <sz val="10"/>
            <color indexed="81"/>
            <rFont val="Tahoma"/>
            <family val="2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>리모컨은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Tahoma"/>
            <family val="2"/>
          </rPr>
          <t>New Better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변경</t>
        </r>
        <r>
          <rPr>
            <sz val="10"/>
            <color indexed="81"/>
            <rFont val="Tahoma"/>
            <family val="2"/>
          </rPr>
          <t>?</t>
        </r>
      </text>
    </comment>
    <comment ref="G34" authorId="0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타워2 히트 채널 차별화 </t>
        </r>
        <r>
          <rPr>
            <sz val="10"/>
            <color indexed="81"/>
            <rFont val="돋움"/>
            <family val="3"/>
            <charset val="129"/>
          </rPr>
          <t xml:space="preserve">
토출구 그릴 색상으로 구분? UV유무로 구분?</t>
        </r>
      </text>
    </comment>
    <comment ref="D38" authorId="0" shapeId="0">
      <text>
        <r>
          <rPr>
            <b/>
            <sz val="10"/>
            <color indexed="81"/>
            <rFont val="돋움"/>
            <family val="3"/>
            <charset val="129"/>
          </rPr>
          <t>확정 필요한 것들</t>
        </r>
        <r>
          <rPr>
            <sz val="10"/>
            <color indexed="81"/>
            <rFont val="돋움"/>
            <family val="3"/>
            <charset val="129"/>
          </rPr>
          <t xml:space="preserve">
- 툴 네이밍
- 샤시 (ex. PL)
- 모델명 툴 자리
- 모델명 그레이드 자리 </t>
        </r>
      </text>
    </comment>
    <comment ref="I38" authorId="0" shapeId="0">
      <text>
        <r>
          <rPr>
            <b/>
            <sz val="10"/>
            <color indexed="81"/>
            <rFont val="Tahoma"/>
            <family val="2"/>
          </rPr>
          <t>SA</t>
        </r>
        <r>
          <rPr>
            <b/>
            <sz val="10"/>
            <color indexed="81"/>
            <rFont val="돋움"/>
            <family val="3"/>
            <charset val="129"/>
          </rPr>
          <t>일반</t>
        </r>
        <r>
          <rPr>
            <b/>
            <sz val="10"/>
            <color indexed="81"/>
            <rFont val="Tahoma"/>
            <family val="2"/>
          </rPr>
          <t xml:space="preserve">(2LED) </t>
        </r>
        <r>
          <rPr>
            <sz val="10"/>
            <color indexed="81"/>
            <rFont val="돋움"/>
            <family val="3"/>
            <charset val="129"/>
          </rPr>
          <t>천진생산</t>
        </r>
        <r>
          <rPr>
            <sz val="10"/>
            <color indexed="81"/>
            <rFont val="Tahoma"/>
            <family val="2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>제품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디스플레이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온도표시</t>
        </r>
        <r>
          <rPr>
            <sz val="10"/>
            <color indexed="81"/>
            <rFont val="Tahoma"/>
            <family val="2"/>
          </rPr>
          <t>X</t>
        </r>
        <r>
          <rPr>
            <sz val="10"/>
            <color indexed="81"/>
            <rFont val="Tahoma"/>
            <family val="2"/>
          </rPr>
          <t xml:space="preserve">
- </t>
        </r>
        <r>
          <rPr>
            <sz val="10"/>
            <color indexed="81"/>
            <rFont val="돋움"/>
            <family val="3"/>
            <charset val="129"/>
          </rPr>
          <t>리모컨은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Tahoma"/>
            <family val="2"/>
          </rPr>
          <t>New Better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변경</t>
        </r>
        <r>
          <rPr>
            <sz val="10"/>
            <color indexed="81"/>
            <rFont val="Tahoma"/>
            <family val="2"/>
          </rPr>
          <t>?</t>
        </r>
      </text>
    </comment>
    <comment ref="CY38" authorId="0" shapeId="0">
      <text>
        <r>
          <rPr>
            <b/>
            <sz val="10"/>
            <color indexed="81"/>
            <rFont val="돋움"/>
            <family val="3"/>
            <charset val="129"/>
          </rPr>
          <t>레이저센서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b/>
            <sz val="10"/>
            <color indexed="81"/>
            <rFont val="Tahoma"/>
            <family val="2"/>
          </rPr>
          <t xml:space="preserve">
- </t>
        </r>
        <r>
          <rPr>
            <b/>
            <sz val="10"/>
            <color indexed="81"/>
            <rFont val="돋움"/>
            <family val="3"/>
            <charset val="129"/>
          </rPr>
          <t>일시불은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미정
</t>
        </r>
        <r>
          <rPr>
            <b/>
            <sz val="10"/>
            <color indexed="81"/>
            <rFont val="Tahoma"/>
            <family val="2"/>
          </rPr>
          <t xml:space="preserve">- </t>
        </r>
        <r>
          <rPr>
            <b/>
            <sz val="10"/>
            <color indexed="81"/>
            <rFont val="돋움"/>
            <family val="3"/>
            <charset val="129"/>
          </rPr>
          <t>구독은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적용</t>
        </r>
        <r>
          <rPr>
            <b/>
            <sz val="10"/>
            <color indexed="81"/>
            <rFont val="Tahoma"/>
            <family val="2"/>
          </rPr>
          <t>!
MEMS</t>
        </r>
        <r>
          <rPr>
            <b/>
            <sz val="10"/>
            <color indexed="81"/>
            <rFont val="돋움"/>
            <family val="3"/>
            <charset val="129"/>
          </rPr>
          <t>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반영</t>
        </r>
      </text>
    </comment>
    <comment ref="DT38" authorId="0" shapeId="0">
      <text>
        <r>
          <rPr>
            <sz val="10"/>
            <color indexed="81"/>
            <rFont val="Tahoma"/>
            <family val="2"/>
          </rPr>
          <t>Semi</t>
        </r>
        <r>
          <rPr>
            <sz val="10"/>
            <color indexed="81"/>
            <rFont val="돋움"/>
            <family val="3"/>
            <charset val="129"/>
          </rPr>
          <t>공청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먼지센서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
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실내공기질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제공</t>
        </r>
        <r>
          <rPr>
            <sz val="10"/>
            <color indexed="81"/>
            <rFont val="Tahoma"/>
            <family val="2"/>
          </rPr>
          <t>X</t>
        </r>
      </text>
    </comment>
    <comment ref="C45" authorId="0" shapeId="0">
      <text>
        <r>
          <rPr>
            <b/>
            <sz val="10"/>
            <color indexed="81"/>
            <rFont val="돋움"/>
            <family val="3"/>
            <charset val="129"/>
          </rPr>
          <t>3X</t>
        </r>
        <r>
          <rPr>
            <sz val="10"/>
            <color indexed="81"/>
            <rFont val="돋움"/>
            <family val="3"/>
            <charset val="129"/>
          </rPr>
          <t xml:space="preserve">: 2등급, 에어커버O, 서클라이팅O, LCD2.4"
</t>
        </r>
        <r>
          <rPr>
            <b/>
            <sz val="10"/>
            <color indexed="81"/>
            <rFont val="돋움"/>
            <family val="3"/>
            <charset val="129"/>
          </rPr>
          <t>2X</t>
        </r>
        <r>
          <rPr>
            <sz val="10"/>
            <color indexed="81"/>
            <rFont val="돋움"/>
            <family val="3"/>
            <charset val="129"/>
          </rPr>
          <t>: 3등급, 에어커버X, 서클라이팅X, LED</t>
        </r>
      </text>
    </comment>
  </commentList>
</comments>
</file>

<file path=xl/comments3.xml><?xml version="1.0" encoding="utf-8"?>
<comments xmlns="http://schemas.openxmlformats.org/spreadsheetml/2006/main">
  <authors>
    <author>이서윤/사원/에어솔루션B2C상품기획팀(seoyoon.lee@lge.com)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SS</t>
        </r>
        <r>
          <rPr>
            <b/>
            <sz val="9"/>
            <color indexed="81"/>
            <rFont val="돋움"/>
            <family val="3"/>
            <charset val="129"/>
          </rPr>
          <t>카탈로그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SS</t>
        </r>
        <r>
          <rPr>
            <b/>
            <sz val="9"/>
            <color indexed="81"/>
            <rFont val="돋움"/>
            <family val="3"/>
            <charset val="129"/>
          </rPr>
          <t>카탈로그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<sst xmlns="http://schemas.openxmlformats.org/spreadsheetml/2006/main" count="10705" uniqueCount="1425">
  <si>
    <t>ACPSPRIJ</t>
    <phoneticPr fontId="11" type="noConversion"/>
  </si>
  <si>
    <t>ACPSPRIN</t>
    <phoneticPr fontId="11" type="noConversion"/>
  </si>
  <si>
    <t>ACPSPRIU</t>
    <phoneticPr fontId="11" type="noConversion"/>
  </si>
  <si>
    <t>ACPSPRIJ</t>
    <phoneticPr fontId="11" type="noConversion"/>
  </si>
  <si>
    <t>ACPSPRIT</t>
    <phoneticPr fontId="11" type="noConversion"/>
  </si>
  <si>
    <t>ACSRGIIN</t>
    <phoneticPr fontId="11" type="noConversion"/>
  </si>
  <si>
    <t>ACSRGIIN</t>
    <phoneticPr fontId="11" type="noConversion"/>
  </si>
  <si>
    <t>ACSRGIIN</t>
    <phoneticPr fontId="11" type="noConversion"/>
  </si>
  <si>
    <t>ACSRGIIT</t>
    <phoneticPr fontId="11" type="noConversion"/>
  </si>
  <si>
    <t>ACSRGIIT</t>
    <phoneticPr fontId="11" type="noConversion"/>
  </si>
  <si>
    <t>삭제</t>
    <phoneticPr fontId="11" type="noConversion"/>
  </si>
  <si>
    <t>구분</t>
    <phoneticPr fontId="11" type="noConversion"/>
  </si>
  <si>
    <t>2in1</t>
    <phoneticPr fontId="11" type="noConversion"/>
  </si>
  <si>
    <t>등록</t>
    <phoneticPr fontId="11" type="noConversion"/>
  </si>
  <si>
    <t>모델명</t>
    <phoneticPr fontId="11" type="noConversion"/>
  </si>
  <si>
    <t>[마케팅] 출하가/물량</t>
    <phoneticPr fontId="11" type="noConversion"/>
  </si>
  <si>
    <r>
      <rPr>
        <b/>
        <sz val="10"/>
        <color theme="1"/>
        <rFont val="LG스마트체 Regular"/>
        <family val="3"/>
        <charset val="129"/>
      </rPr>
      <t>[개발]</t>
    </r>
    <r>
      <rPr>
        <sz val="10"/>
        <color theme="1"/>
        <rFont val="LG스마트체 Regular"/>
        <family val="2"/>
        <charset val="129"/>
      </rPr>
      <t xml:space="preserve"> 스탠드 스펙</t>
    </r>
    <phoneticPr fontId="11" type="noConversion"/>
  </si>
  <si>
    <t>스탠드 디자인</t>
    <phoneticPr fontId="11" type="noConversion"/>
  </si>
  <si>
    <t>스탠드 USP</t>
    <phoneticPr fontId="11" type="noConversion"/>
  </si>
  <si>
    <r>
      <rPr>
        <b/>
        <sz val="10"/>
        <color theme="1"/>
        <rFont val="LG스마트체 Regular"/>
        <family val="3"/>
        <charset val="129"/>
      </rPr>
      <t>[개발]</t>
    </r>
    <r>
      <rPr>
        <sz val="10"/>
        <color theme="1"/>
        <rFont val="LG스마트체 Regular"/>
        <family val="2"/>
        <charset val="129"/>
      </rPr>
      <t xml:space="preserve"> 조합내기 스펙</t>
    </r>
    <phoneticPr fontId="11" type="noConversion"/>
  </si>
  <si>
    <t>조합내기 USP</t>
    <phoneticPr fontId="11" type="noConversion"/>
  </si>
  <si>
    <t>스탠드</t>
    <phoneticPr fontId="11" type="noConversion"/>
  </si>
  <si>
    <t>조합내기</t>
    <phoneticPr fontId="11" type="noConversion"/>
  </si>
  <si>
    <t>2022년</t>
    <phoneticPr fontId="11" type="noConversion"/>
  </si>
  <si>
    <t>2023년</t>
    <phoneticPr fontId="11" type="noConversion"/>
  </si>
  <si>
    <t>규격</t>
    <phoneticPr fontId="11" type="noConversion"/>
  </si>
  <si>
    <t>능력</t>
    <phoneticPr fontId="11" type="noConversion"/>
  </si>
  <si>
    <t>2in1 효율</t>
    <phoneticPr fontId="11" type="noConversion"/>
  </si>
  <si>
    <t>Single 효율</t>
    <phoneticPr fontId="11" type="noConversion"/>
  </si>
  <si>
    <t>사이즈 WXHXD(㎜)</t>
  </si>
  <si>
    <t>컬러</t>
    <phoneticPr fontId="11" type="noConversion"/>
  </si>
  <si>
    <t>데코</t>
    <phoneticPr fontId="11" type="noConversion"/>
  </si>
  <si>
    <t>표시/라벨</t>
    <phoneticPr fontId="11" type="noConversion"/>
  </si>
  <si>
    <t>스마트</t>
    <phoneticPr fontId="11" type="noConversion"/>
  </si>
  <si>
    <t>스마트케어</t>
    <phoneticPr fontId="11" type="noConversion"/>
  </si>
  <si>
    <t>스마트가이드</t>
    <phoneticPr fontId="11" type="noConversion"/>
  </si>
  <si>
    <t>사용편리</t>
    <phoneticPr fontId="11" type="noConversion"/>
  </si>
  <si>
    <t>모드</t>
    <phoneticPr fontId="11" type="noConversion"/>
  </si>
  <si>
    <t>냉방</t>
    <phoneticPr fontId="11" type="noConversion"/>
  </si>
  <si>
    <t>사계절</t>
    <phoneticPr fontId="11" type="noConversion"/>
  </si>
  <si>
    <t>가습</t>
    <phoneticPr fontId="11" type="noConversion"/>
  </si>
  <si>
    <t>절전</t>
    <phoneticPr fontId="11" type="noConversion"/>
  </si>
  <si>
    <t>기류</t>
    <phoneticPr fontId="11" type="noConversion"/>
  </si>
  <si>
    <t>온도 제어/표시</t>
    <phoneticPr fontId="11" type="noConversion"/>
  </si>
  <si>
    <t>리모컨</t>
    <phoneticPr fontId="11" type="noConversion"/>
  </si>
  <si>
    <t>UP</t>
    <phoneticPr fontId="11" type="noConversion"/>
  </si>
  <si>
    <t>성능</t>
    <phoneticPr fontId="11" type="noConversion"/>
  </si>
  <si>
    <t>위생/건강</t>
    <phoneticPr fontId="11" type="noConversion"/>
  </si>
  <si>
    <t>스마트</t>
    <phoneticPr fontId="11" type="noConversion"/>
  </si>
  <si>
    <t>습도</t>
    <phoneticPr fontId="11" type="noConversion"/>
  </si>
  <si>
    <t>절전</t>
    <phoneticPr fontId="11" type="noConversion"/>
  </si>
  <si>
    <t>온도 제어/표시</t>
    <phoneticPr fontId="11" type="noConversion"/>
  </si>
  <si>
    <t>UP</t>
    <phoneticPr fontId="11" type="noConversion"/>
  </si>
  <si>
    <t>SKU</t>
    <phoneticPr fontId="11" type="noConversion"/>
  </si>
  <si>
    <t>신규</t>
    <phoneticPr fontId="11" type="noConversion"/>
  </si>
  <si>
    <t>Tool</t>
    <phoneticPr fontId="11" type="noConversion"/>
  </si>
  <si>
    <t>Grade</t>
    <phoneticPr fontId="11" type="noConversion"/>
  </si>
  <si>
    <t>Type</t>
    <phoneticPr fontId="11" type="noConversion"/>
  </si>
  <si>
    <t>Color</t>
    <phoneticPr fontId="11" type="noConversion"/>
  </si>
  <si>
    <t>채널</t>
    <phoneticPr fontId="11" type="noConversion"/>
  </si>
  <si>
    <t>IDU</t>
    <phoneticPr fontId="11" type="noConversion"/>
  </si>
  <si>
    <t>조합</t>
    <phoneticPr fontId="11" type="noConversion"/>
  </si>
  <si>
    <t>조합 컬러</t>
    <phoneticPr fontId="11" type="noConversion"/>
  </si>
  <si>
    <t>ODU</t>
    <phoneticPr fontId="11" type="noConversion"/>
  </si>
  <si>
    <t>냉매</t>
    <phoneticPr fontId="11" type="noConversion"/>
  </si>
  <si>
    <t>평형</t>
    <phoneticPr fontId="11" type="noConversion"/>
  </si>
  <si>
    <t>등급</t>
    <phoneticPr fontId="11" type="noConversion"/>
  </si>
  <si>
    <t>CP UNIT</t>
    <phoneticPr fontId="11" type="noConversion"/>
  </si>
  <si>
    <t>모델명</t>
    <phoneticPr fontId="11" type="noConversion"/>
  </si>
  <si>
    <t>PRM</t>
    <phoneticPr fontId="11" type="noConversion"/>
  </si>
  <si>
    <t>발의</t>
    <phoneticPr fontId="11" type="noConversion"/>
  </si>
  <si>
    <t>2in1 Set</t>
    <phoneticPr fontId="11" type="noConversion"/>
  </si>
  <si>
    <t>SuffiX</t>
  </si>
  <si>
    <t>IDU</t>
    <phoneticPr fontId="11" type="noConversion"/>
  </si>
  <si>
    <t>ODU 
생산모델명</t>
    <phoneticPr fontId="11" type="noConversion"/>
  </si>
  <si>
    <t>진열</t>
    <phoneticPr fontId="11" type="noConversion"/>
  </si>
  <si>
    <t>Single Set</t>
    <phoneticPr fontId="11" type="noConversion"/>
  </si>
  <si>
    <t>2in1 매립</t>
    <phoneticPr fontId="11" type="noConversion"/>
  </si>
  <si>
    <t>Single 매립</t>
    <phoneticPr fontId="11" type="noConversion"/>
  </si>
  <si>
    <t>설치자재
(일반)</t>
    <phoneticPr fontId="11" type="noConversion"/>
  </si>
  <si>
    <t>설치자재
(매립)</t>
    <phoneticPr fontId="11" type="noConversion"/>
  </si>
  <si>
    <t>액세서리</t>
    <phoneticPr fontId="11" type="noConversion"/>
  </si>
  <si>
    <t>필터
상품</t>
    <phoneticPr fontId="11" type="noConversion"/>
  </si>
  <si>
    <t>클린봇
필터</t>
    <phoneticPr fontId="11" type="noConversion"/>
  </si>
  <si>
    <t>필터SVC
P/N</t>
    <phoneticPr fontId="11" type="noConversion"/>
  </si>
  <si>
    <t>필터SVC
수량</t>
    <phoneticPr fontId="11" type="noConversion"/>
  </si>
  <si>
    <t>IDU</t>
  </si>
  <si>
    <t>생산</t>
  </si>
  <si>
    <t>생산모델명</t>
    <phoneticPr fontId="11" type="noConversion"/>
  </si>
  <si>
    <t>진열</t>
    <phoneticPr fontId="11" type="noConversion"/>
  </si>
  <si>
    <t>설치자재
(일반)</t>
    <phoneticPr fontId="11" type="noConversion"/>
  </si>
  <si>
    <t>설치자재
(매립)</t>
    <phoneticPr fontId="11" type="noConversion"/>
  </si>
  <si>
    <t>출하가</t>
    <phoneticPr fontId="11" type="noConversion"/>
  </si>
  <si>
    <t>Sim가</t>
    <phoneticPr fontId="11" type="noConversion"/>
  </si>
  <si>
    <t>물량
(1~7월
 판매)</t>
    <phoneticPr fontId="11" type="noConversion"/>
  </si>
  <si>
    <t>출시일
(0/00일)</t>
    <phoneticPr fontId="11" type="noConversion"/>
  </si>
  <si>
    <t>출하가</t>
    <phoneticPr fontId="11" type="noConversion"/>
  </si>
  <si>
    <t>Sim가</t>
    <phoneticPr fontId="11" type="noConversion"/>
  </si>
  <si>
    <t>스탠드
전시
물량</t>
    <phoneticPr fontId="11" type="noConversion"/>
  </si>
  <si>
    <t>조합내기전시물량</t>
    <phoneticPr fontId="11" type="noConversion"/>
  </si>
  <si>
    <t>정규
물량</t>
    <phoneticPr fontId="11" type="noConversion"/>
  </si>
  <si>
    <t>12월</t>
    <phoneticPr fontId="11" type="noConversion"/>
  </si>
  <si>
    <t>1월</t>
    <phoneticPr fontId="11" type="noConversion"/>
  </si>
  <si>
    <t>2월</t>
    <phoneticPr fontId="11" type="noConversion"/>
  </si>
  <si>
    <t>3월</t>
    <phoneticPr fontId="11" type="noConversion"/>
  </si>
  <si>
    <t>4월</t>
    <phoneticPr fontId="11" type="noConversion"/>
  </si>
  <si>
    <t>5월</t>
    <phoneticPr fontId="11" type="noConversion"/>
  </si>
  <si>
    <t>6월</t>
    <phoneticPr fontId="11" type="noConversion"/>
  </si>
  <si>
    <t>7월</t>
    <phoneticPr fontId="11" type="noConversion"/>
  </si>
  <si>
    <t>8월</t>
    <phoneticPr fontId="11" type="noConversion"/>
  </si>
  <si>
    <t>9월</t>
    <phoneticPr fontId="11" type="noConversion"/>
  </si>
  <si>
    <t>10월</t>
    <phoneticPr fontId="11" type="noConversion"/>
  </si>
  <si>
    <t>11월</t>
    <phoneticPr fontId="11" type="noConversion"/>
  </si>
  <si>
    <t>12월</t>
    <phoneticPr fontId="11" type="noConversion"/>
  </si>
  <si>
    <t>전기안전
인증번호</t>
    <phoneticPr fontId="11" type="noConversion"/>
  </si>
  <si>
    <t>전자파적합성
인증번호</t>
    <phoneticPr fontId="11" type="noConversion"/>
  </si>
  <si>
    <t>무선인증번호
(Wi-Fi)</t>
    <phoneticPr fontId="11" type="noConversion"/>
  </si>
  <si>
    <t>냉방면적
(스탠드)</t>
    <phoneticPr fontId="11" type="noConversion"/>
  </si>
  <si>
    <t>냉방면적
(벽걸이)</t>
    <phoneticPr fontId="11" type="noConversion"/>
  </si>
  <si>
    <t>냉방능력
정격/최소(W)</t>
    <phoneticPr fontId="11" type="noConversion"/>
  </si>
  <si>
    <t>최대
냉방능력(W)</t>
    <phoneticPr fontId="11" type="noConversion"/>
  </si>
  <si>
    <t>소비젼력
정격/최소(W)</t>
    <phoneticPr fontId="11" type="noConversion"/>
  </si>
  <si>
    <t>등급</t>
    <phoneticPr fontId="11" type="noConversion"/>
  </si>
  <si>
    <t>SEER
HSPF</t>
    <phoneticPr fontId="11" type="noConversion"/>
  </si>
  <si>
    <t>월간
에너지비용</t>
    <phoneticPr fontId="11" type="noConversion"/>
  </si>
  <si>
    <t>스탠드
IDU</t>
    <phoneticPr fontId="11" type="noConversion"/>
  </si>
  <si>
    <t>조합
내기</t>
    <phoneticPr fontId="11" type="noConversion"/>
  </si>
  <si>
    <t>ODU
최외곽</t>
    <phoneticPr fontId="11" type="noConversion"/>
  </si>
  <si>
    <t>전면
(패널)</t>
    <phoneticPr fontId="11" type="noConversion"/>
  </si>
  <si>
    <r>
      <rPr>
        <b/>
        <sz val="10"/>
        <rFont val="LG스마트체 Regular"/>
        <family val="3"/>
        <charset val="129"/>
      </rPr>
      <t>서클
방식</t>
    </r>
    <r>
      <rPr>
        <sz val="10"/>
        <rFont val="LG스마트체 Regular"/>
        <family val="3"/>
        <charset val="129"/>
      </rPr>
      <t xml:space="preserve">
(기구or
디지털)</t>
    </r>
    <phoneticPr fontId="11" type="noConversion"/>
  </si>
  <si>
    <t>서클</t>
    <phoneticPr fontId="11" type="noConversion"/>
  </si>
  <si>
    <t>서클테두리</t>
    <phoneticPr fontId="11" type="noConversion"/>
  </si>
  <si>
    <t>토출구
그릴</t>
    <phoneticPr fontId="11" type="noConversion"/>
  </si>
  <si>
    <t>토출구
커버</t>
    <phoneticPr fontId="11" type="noConversion"/>
  </si>
  <si>
    <t>토출구
데코</t>
    <phoneticPr fontId="11" type="noConversion"/>
  </si>
  <si>
    <t>에어
가드
(히든
베인)</t>
    <phoneticPr fontId="11" type="noConversion"/>
  </si>
  <si>
    <t>Back
Cover</t>
    <phoneticPr fontId="11" type="noConversion"/>
  </si>
  <si>
    <t>Top</t>
    <phoneticPr fontId="11" type="noConversion"/>
  </si>
  <si>
    <t>Base</t>
    <phoneticPr fontId="11" type="noConversion"/>
  </si>
  <si>
    <t>클린봇</t>
    <phoneticPr fontId="11" type="noConversion"/>
  </si>
  <si>
    <t>라이팅</t>
    <phoneticPr fontId="11" type="noConversion"/>
  </si>
  <si>
    <t>센터</t>
    <phoneticPr fontId="11" type="noConversion"/>
  </si>
  <si>
    <t>허리</t>
    <phoneticPr fontId="11" type="noConversion"/>
  </si>
  <si>
    <t>중앙</t>
    <phoneticPr fontId="11" type="noConversion"/>
  </si>
  <si>
    <t>카메라</t>
    <phoneticPr fontId="11" type="noConversion"/>
  </si>
  <si>
    <t>Display</t>
    <phoneticPr fontId="11" type="noConversion"/>
  </si>
  <si>
    <t>로고</t>
    <phoneticPr fontId="11" type="noConversion"/>
  </si>
  <si>
    <t>위생
관리
단계</t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</si>
  <si>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①</t>
    </r>
    <r>
      <rPr>
        <sz val="10"/>
        <color rgb="FFFF0000"/>
        <rFont val="LG스마트체 Regular"/>
        <family val="3"/>
        <charset val="129"/>
      </rPr>
      <t xml:space="preserve">
극세 
필터+</t>
    </r>
    <phoneticPr fontId="11" type="noConversion"/>
  </si>
  <si>
    <t>필터
개수</t>
    <phoneticPr fontId="11" type="noConversion"/>
  </si>
  <si>
    <t>PM
1.0
센서</t>
  </si>
  <si>
    <t>이온
발생기
(차저)</t>
  </si>
  <si>
    <t>스마트
필터
탈착</t>
  </si>
  <si>
    <t>필터
교체
알림</t>
  </si>
  <si>
    <r>
      <rPr>
        <b/>
        <sz val="10"/>
        <color rgb="FFFF0000"/>
        <rFont val="LG스마트체 Regular"/>
        <family val="3"/>
        <charset val="129"/>
      </rPr>
      <t>③</t>
    </r>
    <r>
      <rPr>
        <sz val="10"/>
        <color rgb="FFFF0000"/>
        <rFont val="LG스마트체 Regular"/>
        <family val="3"/>
        <charset val="129"/>
      </rPr>
      <t xml:space="preserve">
AI
건조+</t>
    </r>
    <phoneticPr fontId="11" type="noConversion"/>
  </si>
  <si>
    <r>
      <rPr>
        <b/>
        <sz val="10"/>
        <rFont val="LG스마트체 Regular"/>
        <family val="3"/>
        <charset val="129"/>
      </rPr>
      <t>④</t>
    </r>
    <r>
      <rPr>
        <sz val="10"/>
        <rFont val="LG스마트체 Regular"/>
        <family val="3"/>
        <charset val="129"/>
      </rPr>
      <t xml:space="preserve">
UV
nano
팬살균</t>
    </r>
    <phoneticPr fontId="11" type="noConversion"/>
  </si>
  <si>
    <t>UV
자동
건조</t>
    <phoneticPr fontId="11" type="noConversion"/>
  </si>
  <si>
    <r>
      <rPr>
        <b/>
        <sz val="10"/>
        <rFont val="LG스마트체 Regular"/>
        <family val="3"/>
        <charset val="129"/>
      </rPr>
      <t>⑤</t>
    </r>
    <r>
      <rPr>
        <sz val="10"/>
        <rFont val="LG스마트체 Regular"/>
        <family val="3"/>
        <charset val="129"/>
      </rPr>
      <t xml:space="preserve">
필터
클린봇</t>
    </r>
    <phoneticPr fontId="11" type="noConversion"/>
  </si>
  <si>
    <t>클린봇
먼지통
비움알림</t>
    <phoneticPr fontId="11" type="noConversion"/>
  </si>
  <si>
    <r>
      <rPr>
        <b/>
        <sz val="10"/>
        <rFont val="LG스마트체 Regular"/>
        <family val="3"/>
        <charset val="129"/>
      </rPr>
      <t>⑥</t>
    </r>
    <r>
      <rPr>
        <sz val="10"/>
        <rFont val="LG스마트체 Regular"/>
        <family val="3"/>
        <charset val="129"/>
      </rPr>
      <t xml:space="preserve">
열교환기세척</t>
    </r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</si>
  <si>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⑦</t>
    </r>
    <r>
      <rPr>
        <sz val="10"/>
        <color rgb="FFFF0000"/>
        <rFont val="LG스마트체 Regular"/>
        <family val="3"/>
        <charset val="129"/>
      </rPr>
      <t xml:space="preserve">
클린
케이스</t>
    </r>
    <phoneticPr fontId="11" type="noConversion"/>
  </si>
  <si>
    <t>①
필터
물세척</t>
    <phoneticPr fontId="11" type="noConversion"/>
  </si>
  <si>
    <t>②
토출구
청소</t>
    <phoneticPr fontId="11" type="noConversion"/>
  </si>
  <si>
    <t>③
팬
청소</t>
    <phoneticPr fontId="11" type="noConversion"/>
  </si>
  <si>
    <t>④
열교환기
청소</t>
    <phoneticPr fontId="11" type="noConversion"/>
  </si>
  <si>
    <t>음성
인식</t>
    <phoneticPr fontId="11" type="noConversion"/>
  </si>
  <si>
    <t>음성
안내</t>
    <phoneticPr fontId="11" type="noConversion"/>
  </si>
  <si>
    <t>세대</t>
    <phoneticPr fontId="11" type="noConversion"/>
  </si>
  <si>
    <t>상황
학습</t>
    <phoneticPr fontId="11" type="noConversion"/>
  </si>
  <si>
    <t>패턴
학습</t>
    <phoneticPr fontId="11" type="noConversion"/>
  </si>
  <si>
    <t>활동
부재</t>
    <phoneticPr fontId="11" type="noConversion"/>
  </si>
  <si>
    <t>사용/
편리</t>
    <phoneticPr fontId="11" type="noConversion"/>
  </si>
  <si>
    <t>유지/
관리</t>
    <phoneticPr fontId="11" type="noConversion"/>
  </si>
  <si>
    <t>기타</t>
    <phoneticPr fontId="11" type="noConversion"/>
  </si>
  <si>
    <t>부저
On/
Off</t>
    <phoneticPr fontId="11" type="noConversion"/>
  </si>
  <si>
    <t>LED
On/
Off</t>
    <phoneticPr fontId="11" type="noConversion"/>
  </si>
  <si>
    <t>제습</t>
    <phoneticPr fontId="11" type="noConversion"/>
  </si>
  <si>
    <t>온풍</t>
    <phoneticPr fontId="11" type="noConversion"/>
  </si>
  <si>
    <t>아이스
쿨파워</t>
    <phoneticPr fontId="11" type="noConversion"/>
  </si>
  <si>
    <t>아이스
롱파워</t>
    <phoneticPr fontId="11" type="noConversion"/>
  </si>
  <si>
    <t>부스트</t>
    <phoneticPr fontId="11" type="noConversion"/>
  </si>
  <si>
    <t>X쿨링</t>
  </si>
  <si>
    <t>파워
온풍</t>
    <phoneticPr fontId="11" type="noConversion"/>
  </si>
  <si>
    <t>쾌적</t>
    <phoneticPr fontId="11" type="noConversion"/>
  </si>
  <si>
    <t>냉방
절전</t>
    <phoneticPr fontId="11" type="noConversion"/>
  </si>
  <si>
    <t>제습
절전</t>
    <phoneticPr fontId="11" type="noConversion"/>
  </si>
  <si>
    <t>전력량</t>
    <phoneticPr fontId="11" type="noConversion"/>
  </si>
  <si>
    <t>바람
세기</t>
    <phoneticPr fontId="11" type="noConversion"/>
  </si>
  <si>
    <t>바람
방향</t>
    <phoneticPr fontId="11" type="noConversion"/>
  </si>
  <si>
    <t>디스플레이</t>
    <phoneticPr fontId="11" type="noConversion"/>
  </si>
  <si>
    <t>제품</t>
    <phoneticPr fontId="11" type="noConversion"/>
  </si>
  <si>
    <t>앱</t>
    <phoneticPr fontId="11" type="noConversion"/>
  </si>
  <si>
    <t>리모컨</t>
    <phoneticPr fontId="11" type="noConversion"/>
  </si>
  <si>
    <t>UP
가전</t>
    <phoneticPr fontId="11" type="noConversion"/>
  </si>
  <si>
    <t>전기안전
인증번호</t>
    <phoneticPr fontId="11" type="noConversion"/>
  </si>
  <si>
    <t>전자파적합성
인증번호</t>
    <phoneticPr fontId="11" type="noConversion"/>
  </si>
  <si>
    <t>무선인증번호
(Wi-Fi)</t>
    <phoneticPr fontId="11" type="noConversion"/>
  </si>
  <si>
    <t>평형</t>
    <phoneticPr fontId="11" type="noConversion"/>
  </si>
  <si>
    <t>위생
관리
단계</t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</si>
  <si>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①</t>
    </r>
    <r>
      <rPr>
        <sz val="10"/>
        <color rgb="FFFF0000"/>
        <rFont val="LG스마트체 Regular"/>
        <family val="3"/>
        <charset val="129"/>
      </rPr>
      <t xml:space="preserve">
극세 
필터+</t>
    </r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</si>
  <si>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②</t>
    </r>
    <r>
      <rPr>
        <sz val="10"/>
        <color rgb="FFFF0000"/>
        <rFont val="LG스마트체 Regular"/>
        <family val="3"/>
        <charset val="129"/>
      </rPr>
      <t xml:space="preserve">
CAC
공기
청정</t>
    </r>
    <phoneticPr fontId="11" type="noConversion"/>
  </si>
  <si>
    <t>필터
Type</t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</si>
  <si>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③</t>
    </r>
    <r>
      <rPr>
        <sz val="10"/>
        <color rgb="FFFF0000"/>
        <rFont val="LG스마트체 Regular"/>
        <family val="3"/>
        <charset val="129"/>
      </rPr>
      <t xml:space="preserve">
AI
건조+</t>
    </r>
    <phoneticPr fontId="11" type="noConversion"/>
  </si>
  <si>
    <r>
      <rPr>
        <b/>
        <sz val="10"/>
        <rFont val="LG스마트체 Regular"/>
        <family val="3"/>
        <charset val="129"/>
      </rPr>
      <t>④</t>
    </r>
    <r>
      <rPr>
        <sz val="10"/>
        <rFont val="LG스마트체 Regular"/>
        <family val="3"/>
        <charset val="129"/>
      </rPr>
      <t xml:space="preserve">
UV
nano</t>
    </r>
    <phoneticPr fontId="11" type="noConversion"/>
  </si>
  <si>
    <t>UV
자동
건조</t>
    <phoneticPr fontId="11" type="noConversion"/>
  </si>
  <si>
    <r>
      <rPr>
        <b/>
        <sz val="10"/>
        <color theme="0" tint="-0.34998626667073579"/>
        <rFont val="LG스마트체 Regular"/>
        <family val="3"/>
        <charset val="129"/>
      </rPr>
      <t>⑤</t>
    </r>
    <r>
      <rPr>
        <sz val="10"/>
        <color theme="0" tint="-0.34998626667073579"/>
        <rFont val="LG스마트체 Regular"/>
        <family val="3"/>
        <charset val="129"/>
      </rPr>
      <t xml:space="preserve">
필터
클린봇</t>
    </r>
    <phoneticPr fontId="11" type="noConversion"/>
  </si>
  <si>
    <t>클린봇
필터
교체
알림</t>
    <phoneticPr fontId="11" type="noConversion"/>
  </si>
  <si>
    <r>
      <t xml:space="preserve">⑥
</t>
    </r>
    <r>
      <rPr>
        <sz val="10"/>
        <color rgb="FFFF0000"/>
        <rFont val="LG스마트체 Regular"/>
        <family val="3"/>
        <charset val="129"/>
      </rPr>
      <t>열교환기 
세척</t>
    </r>
    <phoneticPr fontId="11" type="noConversion"/>
  </si>
  <si>
    <t>음성
인식</t>
    <phoneticPr fontId="11" type="noConversion"/>
  </si>
  <si>
    <t>음성
안내</t>
    <phoneticPr fontId="11" type="noConversion"/>
  </si>
  <si>
    <t>상황</t>
    <phoneticPr fontId="11" type="noConversion"/>
  </si>
  <si>
    <t>패턴</t>
    <phoneticPr fontId="11" type="noConversion"/>
  </si>
  <si>
    <t>냉방</t>
    <phoneticPr fontId="11" type="noConversion"/>
  </si>
  <si>
    <t>제습</t>
    <phoneticPr fontId="11" type="noConversion"/>
  </si>
  <si>
    <t>온풍</t>
    <phoneticPr fontId="11" type="noConversion"/>
  </si>
  <si>
    <t>파워
온풍</t>
    <phoneticPr fontId="11" type="noConversion"/>
  </si>
  <si>
    <t>쾌적</t>
    <phoneticPr fontId="11" type="noConversion"/>
  </si>
  <si>
    <t>냉방
절전</t>
    <phoneticPr fontId="11" type="noConversion"/>
  </si>
  <si>
    <t>제습
절전</t>
    <phoneticPr fontId="11" type="noConversion"/>
  </si>
  <si>
    <t>바람
세기</t>
    <phoneticPr fontId="11" type="noConversion"/>
  </si>
  <si>
    <t>바람
방향</t>
    <phoneticPr fontId="11" type="noConversion"/>
  </si>
  <si>
    <t>간접
기류</t>
    <phoneticPr fontId="11" type="noConversion"/>
  </si>
  <si>
    <t>디스플레이</t>
    <phoneticPr fontId="11" type="noConversion"/>
  </si>
  <si>
    <t>부저
On/
Off</t>
    <phoneticPr fontId="11" type="noConversion"/>
  </si>
  <si>
    <t>LED
On/
Off</t>
    <phoneticPr fontId="11" type="noConversion"/>
  </si>
  <si>
    <t>리모컨</t>
    <phoneticPr fontId="11" type="noConversion"/>
  </si>
  <si>
    <t>UP
가전</t>
    <phoneticPr fontId="11" type="noConversion"/>
  </si>
  <si>
    <t>공통</t>
  </si>
  <si>
    <t>23년 정규</t>
    <phoneticPr fontId="11" type="noConversion"/>
  </si>
  <si>
    <t>X</t>
  </si>
  <si>
    <t>CW</t>
    <phoneticPr fontId="11" type="noConversion"/>
  </si>
  <si>
    <t>PQ060907A11</t>
  </si>
  <si>
    <t>PQ060903E11</t>
  </si>
  <si>
    <t>-</t>
    <phoneticPr fontId="11" type="noConversion"/>
  </si>
  <si>
    <t>-</t>
  </si>
  <si>
    <t>●</t>
  </si>
  <si>
    <t>●
4EA</t>
  </si>
  <si>
    <t>X</t>
    <phoneticPr fontId="11" type="noConversion"/>
  </si>
  <si>
    <t>●</t>
    <phoneticPr fontId="11" type="noConversion"/>
  </si>
  <si>
    <t>X</t>
    <phoneticPr fontId="11" type="noConversion"/>
  </si>
  <si>
    <t>스피커</t>
    <phoneticPr fontId="11" type="noConversion"/>
  </si>
  <si>
    <t>취침
자동</t>
    <phoneticPr fontId="11" type="noConversion"/>
  </si>
  <si>
    <t>3단계</t>
    <phoneticPr fontId="11" type="noConversion"/>
  </si>
  <si>
    <t>상하좌우</t>
    <phoneticPr fontId="11" type="noConversion"/>
  </si>
  <si>
    <t>LED</t>
    <phoneticPr fontId="11" type="noConversion"/>
  </si>
  <si>
    <t>5단계</t>
    <phoneticPr fontId="11" type="noConversion"/>
  </si>
  <si>
    <t>상하</t>
    <phoneticPr fontId="11" type="noConversion"/>
  </si>
  <si>
    <t>LCD</t>
    <phoneticPr fontId="11" type="noConversion"/>
  </si>
  <si>
    <t>C/O</t>
  </si>
  <si>
    <t>카밍베이지</t>
    <phoneticPr fontId="11" type="noConversion"/>
  </si>
  <si>
    <t>PQ</t>
  </si>
  <si>
    <t>U30A</t>
    <phoneticPr fontId="11" type="noConversion"/>
  </si>
  <si>
    <t>R32</t>
    <phoneticPr fontId="11" type="noConversion"/>
  </si>
  <si>
    <t>o</t>
    <phoneticPr fontId="11" type="noConversion"/>
  </si>
  <si>
    <t>AKORB</t>
    <phoneticPr fontId="11" type="noConversion"/>
  </si>
  <si>
    <t>PAFP303.AKOR</t>
  </si>
  <si>
    <t>PAFP013.AKOR</t>
  </si>
  <si>
    <t>1/19일</t>
    <phoneticPr fontId="11" type="noConversion"/>
  </si>
  <si>
    <t>카밍
베이지
B</t>
    <phoneticPr fontId="11" type="noConversion"/>
  </si>
  <si>
    <t>기구서클</t>
    <phoneticPr fontId="11" type="noConversion"/>
  </si>
  <si>
    <t>메탈
카밍베이지</t>
    <phoneticPr fontId="11" type="noConversion"/>
  </si>
  <si>
    <t>카밍
베이지</t>
  </si>
  <si>
    <t>Dark Tint</t>
  </si>
  <si>
    <t>사출
베이지</t>
    <phoneticPr fontId="11" type="noConversion"/>
  </si>
  <si>
    <t>옵시디언
그레이</t>
    <phoneticPr fontId="11" type="noConversion"/>
  </si>
  <si>
    <t>RGB</t>
  </si>
  <si>
    <t>Full
30평</t>
    <phoneticPr fontId="11" type="noConversion"/>
  </si>
  <si>
    <t>레이저</t>
    <phoneticPr fontId="11" type="noConversion"/>
  </si>
  <si>
    <t>●
여/남</t>
  </si>
  <si>
    <t>취침
자동</t>
  </si>
  <si>
    <t>1회/
앱누적</t>
  </si>
  <si>
    <t>5단계</t>
  </si>
  <si>
    <t>집중/
와이드/
분리/좌/우</t>
    <phoneticPr fontId="11" type="noConversion"/>
  </si>
  <si>
    <t>●
1/0.5</t>
    <phoneticPr fontId="11" type="noConversion"/>
  </si>
  <si>
    <t>New Best
(BLE)</t>
    <phoneticPr fontId="11" type="noConversion"/>
  </si>
  <si>
    <t>●
UP</t>
    <phoneticPr fontId="11" type="noConversion"/>
  </si>
  <si>
    <t>4단계</t>
    <phoneticPr fontId="11" type="noConversion"/>
  </si>
  <si>
    <t>●
7평</t>
    <phoneticPr fontId="11" type="noConversion"/>
  </si>
  <si>
    <t>1세대HAF</t>
  </si>
  <si>
    <t>●
1056h</t>
  </si>
  <si>
    <t>상하6단계
/좌우5단계</t>
    <phoneticPr fontId="11" type="noConversion"/>
  </si>
  <si>
    <t>●
1도</t>
    <phoneticPr fontId="11" type="noConversion"/>
  </si>
  <si>
    <t>●
취침</t>
    <phoneticPr fontId="11" type="noConversion"/>
  </si>
  <si>
    <t>New
Better</t>
    <phoneticPr fontId="11" type="noConversion"/>
  </si>
  <si>
    <t>카밍베이지</t>
    <phoneticPr fontId="11" type="noConversion"/>
  </si>
  <si>
    <t>U30A</t>
    <phoneticPr fontId="11" type="noConversion"/>
  </si>
  <si>
    <t>R32</t>
    <phoneticPr fontId="11" type="noConversion"/>
  </si>
  <si>
    <t>1/19일</t>
    <phoneticPr fontId="11" type="noConversion"/>
  </si>
  <si>
    <t>카밍
베이지
B</t>
  </si>
  <si>
    <t>기구서클</t>
    <phoneticPr fontId="11" type="noConversion"/>
  </si>
  <si>
    <t>메탈
카밍베이지</t>
    <phoneticPr fontId="11" type="noConversion"/>
  </si>
  <si>
    <t>옵시디언
그레이
+실버인쇄</t>
    <phoneticPr fontId="11" type="noConversion"/>
  </si>
  <si>
    <t>LG</t>
  </si>
  <si>
    <t>2세대</t>
    <phoneticPr fontId="11" type="noConversion"/>
  </si>
  <si>
    <t>●
4EA</t>
    <phoneticPr fontId="11" type="noConversion"/>
  </si>
  <si>
    <t>●가변
3000h</t>
  </si>
  <si>
    <t>2.0+</t>
  </si>
  <si>
    <t>6평</t>
  </si>
  <si>
    <t>LED</t>
  </si>
  <si>
    <t>옵시디언
그레이
+실버인쇄</t>
  </si>
  <si>
    <t>사출
베이지</t>
  </si>
  <si>
    <t>옵시디언
그레이</t>
  </si>
  <si>
    <t>Full
30평</t>
    <phoneticPr fontId="11" type="noConversion"/>
  </si>
  <si>
    <t>●
4EA</t>
    <phoneticPr fontId="11" type="noConversion"/>
  </si>
  <si>
    <t>레이저</t>
    <phoneticPr fontId="11" type="noConversion"/>
  </si>
  <si>
    <t>취침
자동</t>
    <phoneticPr fontId="11" type="noConversion"/>
  </si>
  <si>
    <t>PQ</t>
    <phoneticPr fontId="11" type="noConversion"/>
  </si>
  <si>
    <t>SA오브제ART-공청</t>
    <phoneticPr fontId="11" type="noConversion"/>
  </si>
  <si>
    <t>스피커</t>
    <phoneticPr fontId="11" type="noConversion"/>
  </si>
  <si>
    <t>●
1/0.5</t>
    <phoneticPr fontId="11" type="noConversion"/>
  </si>
  <si>
    <t>4단계</t>
    <phoneticPr fontId="11" type="noConversion"/>
  </si>
  <si>
    <t>●
취침</t>
    <phoneticPr fontId="11" type="noConversion"/>
  </si>
  <si>
    <t>New
Better</t>
    <phoneticPr fontId="11" type="noConversion"/>
  </si>
  <si>
    <t>U24A</t>
  </si>
  <si>
    <t>메탈
카밍베이지</t>
    <phoneticPr fontId="11" type="noConversion"/>
  </si>
  <si>
    <t>●
4EA</t>
    <phoneticPr fontId="11" type="noConversion"/>
  </si>
  <si>
    <t>레이저</t>
    <phoneticPr fontId="11" type="noConversion"/>
  </si>
  <si>
    <t>●
1도</t>
    <phoneticPr fontId="11" type="noConversion"/>
  </si>
  <si>
    <t>870X650X330</t>
  </si>
  <si>
    <t>975X650X390</t>
  </si>
  <si>
    <t>Dark Tint</t>
    <phoneticPr fontId="11" type="noConversion"/>
  </si>
  <si>
    <t>상하</t>
  </si>
  <si>
    <t>●
UP</t>
    <phoneticPr fontId="11" type="noConversion"/>
  </si>
  <si>
    <t>CW</t>
    <phoneticPr fontId="11" type="noConversion"/>
  </si>
  <si>
    <t>Dark Tint</t>
    <phoneticPr fontId="11" type="noConversion"/>
  </si>
  <si>
    <t>옵시디언
그레이</t>
    <phoneticPr fontId="11" type="noConversion"/>
  </si>
  <si>
    <t>X</t>
    <phoneticPr fontId="11" type="noConversion"/>
  </si>
  <si>
    <t>스피커</t>
    <phoneticPr fontId="11" type="noConversion"/>
  </si>
  <si>
    <t>●
1/0.5</t>
    <phoneticPr fontId="11" type="noConversion"/>
  </si>
  <si>
    <t>●</t>
    <phoneticPr fontId="11" type="noConversion"/>
  </si>
  <si>
    <t>CW</t>
    <phoneticPr fontId="11" type="noConversion"/>
  </si>
  <si>
    <t>기구서클</t>
    <phoneticPr fontId="11" type="noConversion"/>
  </si>
  <si>
    <t>-</t>
    <phoneticPr fontId="11" type="noConversion"/>
  </si>
  <si>
    <t>X</t>
    <phoneticPr fontId="11" type="noConversion"/>
  </si>
  <si>
    <t>X</t>
    <phoneticPr fontId="11" type="noConversion"/>
  </si>
  <si>
    <t>●</t>
    <phoneticPr fontId="11" type="noConversion"/>
  </si>
  <si>
    <t>4단계</t>
    <phoneticPr fontId="11" type="noConversion"/>
  </si>
  <si>
    <t>CW</t>
    <phoneticPr fontId="11" type="noConversion"/>
  </si>
  <si>
    <t>옵시디언
그레이
+실버인쇄</t>
    <phoneticPr fontId="11" type="noConversion"/>
  </si>
  <si>
    <t>-</t>
    <phoneticPr fontId="11" type="noConversion"/>
  </si>
  <si>
    <t>●</t>
    <phoneticPr fontId="11" type="noConversion"/>
  </si>
  <si>
    <t>●
1도</t>
    <phoneticPr fontId="11" type="noConversion"/>
  </si>
  <si>
    <t>●
UP</t>
    <phoneticPr fontId="11" type="noConversion"/>
  </si>
  <si>
    <t>CW</t>
    <phoneticPr fontId="11" type="noConversion"/>
  </si>
  <si>
    <t>옵시디언
그레이
+실버인쇄</t>
    <phoneticPr fontId="11" type="noConversion"/>
  </si>
  <si>
    <t>New Best
(BLE)</t>
    <phoneticPr fontId="11" type="noConversion"/>
  </si>
  <si>
    <t>C/O</t>
    <phoneticPr fontId="11" type="noConversion"/>
  </si>
  <si>
    <t>1도</t>
    <phoneticPr fontId="11" type="noConversion"/>
  </si>
  <si>
    <t>●
취침</t>
    <phoneticPr fontId="11" type="noConversion"/>
  </si>
  <si>
    <t>New
Better</t>
    <phoneticPr fontId="11" type="noConversion"/>
  </si>
  <si>
    <t>●
UP</t>
    <phoneticPr fontId="11" type="noConversion"/>
  </si>
  <si>
    <t>카밍베이지</t>
    <phoneticPr fontId="11" type="noConversion"/>
  </si>
  <si>
    <t>SA오브제ART-공청</t>
    <phoneticPr fontId="11" type="noConversion"/>
  </si>
  <si>
    <t>R32</t>
    <phoneticPr fontId="11" type="noConversion"/>
  </si>
  <si>
    <t>o</t>
    <phoneticPr fontId="11" type="noConversion"/>
  </si>
  <si>
    <t>1/19일</t>
    <phoneticPr fontId="11" type="noConversion"/>
  </si>
  <si>
    <t>Full
30평</t>
    <phoneticPr fontId="11" type="noConversion"/>
  </si>
  <si>
    <t>1도</t>
    <phoneticPr fontId="11" type="noConversion"/>
  </si>
  <si>
    <t>●
1/0.5</t>
    <phoneticPr fontId="11" type="noConversion"/>
  </si>
  <si>
    <t>메탈
카밍베이지</t>
    <phoneticPr fontId="11" type="noConversion"/>
  </si>
  <si>
    <t>1/19일</t>
    <phoneticPr fontId="11" type="noConversion"/>
  </si>
  <si>
    <t>전매</t>
    <phoneticPr fontId="11" type="noConversion"/>
  </si>
  <si>
    <t>U30A</t>
    <phoneticPr fontId="11" type="noConversion"/>
  </si>
  <si>
    <t>o</t>
    <phoneticPr fontId="11" type="noConversion"/>
  </si>
  <si>
    <t>23년 정규</t>
    <phoneticPr fontId="11" type="noConversion"/>
  </si>
  <si>
    <t>●
4EA</t>
    <phoneticPr fontId="11" type="noConversion"/>
  </si>
  <si>
    <t>1도</t>
    <phoneticPr fontId="11" type="noConversion"/>
  </si>
  <si>
    <t>●</t>
    <phoneticPr fontId="11" type="noConversion"/>
  </si>
  <si>
    <t>●
1도</t>
    <phoneticPr fontId="11" type="noConversion"/>
  </si>
  <si>
    <t>전매</t>
    <phoneticPr fontId="11" type="noConversion"/>
  </si>
  <si>
    <t>23년 정규</t>
    <phoneticPr fontId="11" type="noConversion"/>
  </si>
  <si>
    <t>기구서클</t>
    <phoneticPr fontId="11" type="noConversion"/>
  </si>
  <si>
    <t>1도</t>
    <phoneticPr fontId="11" type="noConversion"/>
  </si>
  <si>
    <t>●
7평</t>
    <phoneticPr fontId="11" type="noConversion"/>
  </si>
  <si>
    <t>●
1/0.5</t>
    <phoneticPr fontId="11" type="noConversion"/>
  </si>
  <si>
    <t>혼매</t>
    <phoneticPr fontId="11" type="noConversion"/>
  </si>
  <si>
    <t>취침
자동</t>
    <phoneticPr fontId="11" type="noConversion"/>
  </si>
  <si>
    <t>New
Better</t>
    <phoneticPr fontId="11" type="noConversion"/>
  </si>
  <si>
    <t>공통</t>
    <phoneticPr fontId="11" type="noConversion"/>
  </si>
  <si>
    <t>웨딩스노우
(무광)</t>
    <phoneticPr fontId="11" type="noConversion"/>
  </si>
  <si>
    <t>AKOR</t>
    <phoneticPr fontId="11" type="noConversion"/>
  </si>
  <si>
    <t>TA</t>
    <phoneticPr fontId="11" type="noConversion"/>
  </si>
  <si>
    <r>
      <t>S3JQ08AU3</t>
    </r>
    <r>
      <rPr>
        <sz val="10"/>
        <color rgb="FFFF0000"/>
        <rFont val="LG스마트체 Regular"/>
        <family val="3"/>
        <charset val="129"/>
      </rPr>
      <t>3</t>
    </r>
    <r>
      <rPr>
        <sz val="10"/>
        <rFont val="LG스마트체 Regular"/>
        <family val="2"/>
        <charset val="129"/>
      </rPr>
      <t>A.AC2FKOR</t>
    </r>
    <phoneticPr fontId="11" type="noConversion"/>
  </si>
  <si>
    <t>2단계</t>
    <phoneticPr fontId="11" type="noConversion"/>
  </si>
  <si>
    <t>상하6단계</t>
    <phoneticPr fontId="11" type="noConversion"/>
  </si>
  <si>
    <t>C/O</t>
    <phoneticPr fontId="11" type="noConversion"/>
  </si>
  <si>
    <t>AKOR</t>
  </si>
  <si>
    <t>U24A</t>
    <phoneticPr fontId="11" type="noConversion"/>
  </si>
  <si>
    <t>옵시디언
그레이</t>
    <phoneticPr fontId="11" type="noConversion"/>
  </si>
  <si>
    <t>취침
자동</t>
    <phoneticPr fontId="11" type="noConversion"/>
  </si>
  <si>
    <t>●
1/0.5</t>
    <phoneticPr fontId="11" type="noConversion"/>
  </si>
  <si>
    <t>●
UP</t>
    <phoneticPr fontId="11" type="noConversion"/>
  </si>
  <si>
    <t>혼매</t>
    <phoneticPr fontId="11" type="noConversion"/>
  </si>
  <si>
    <t>R32</t>
    <phoneticPr fontId="11" type="noConversion"/>
  </si>
  <si>
    <t>2단계</t>
    <phoneticPr fontId="11" type="noConversion"/>
  </si>
  <si>
    <t>기구서클</t>
    <phoneticPr fontId="11" type="noConversion"/>
  </si>
  <si>
    <t>로즈</t>
    <phoneticPr fontId="11" type="noConversion"/>
  </si>
  <si>
    <r>
      <t>S3JQ08AU3</t>
    </r>
    <r>
      <rPr>
        <sz val="10"/>
        <color rgb="FFFF0000"/>
        <rFont val="LG스마트체 Regular"/>
        <family val="3"/>
        <charset val="129"/>
      </rPr>
      <t>3</t>
    </r>
    <r>
      <rPr>
        <sz val="10"/>
        <rFont val="LG스마트체 Regular"/>
        <family val="2"/>
        <charset val="129"/>
      </rPr>
      <t>A.AC2FKOR</t>
    </r>
    <phoneticPr fontId="11" type="noConversion"/>
  </si>
  <si>
    <t>로즈</t>
    <phoneticPr fontId="11" type="noConversion"/>
  </si>
  <si>
    <t>SJ일반</t>
    <phoneticPr fontId="11" type="noConversion"/>
  </si>
  <si>
    <t>부저</t>
    <phoneticPr fontId="11" type="noConversion"/>
  </si>
  <si>
    <t>상하6단계</t>
  </si>
  <si>
    <t>R410A</t>
    <phoneticPr fontId="11" type="noConversion"/>
  </si>
  <si>
    <t>TA</t>
    <phoneticPr fontId="11" type="noConversion"/>
  </si>
  <si>
    <r>
      <t>S3JQ08AU3</t>
    </r>
    <r>
      <rPr>
        <sz val="10"/>
        <color rgb="FFFF0000"/>
        <rFont val="LG스마트체 Regular"/>
        <family val="3"/>
        <charset val="129"/>
      </rPr>
      <t>3</t>
    </r>
    <r>
      <rPr>
        <sz val="10"/>
        <rFont val="LG스마트체 Regular"/>
        <family val="2"/>
        <charset val="129"/>
      </rPr>
      <t>A.AC2FKOR</t>
    </r>
    <phoneticPr fontId="11" type="noConversion"/>
  </si>
  <si>
    <t>3/28일</t>
    <phoneticPr fontId="11" type="noConversion"/>
  </si>
  <si>
    <t>디지털서클</t>
    <phoneticPr fontId="11" type="noConversion"/>
  </si>
  <si>
    <t>사출
화이트</t>
  </si>
  <si>
    <t>Semi
20평</t>
    <phoneticPr fontId="11" type="noConversion"/>
  </si>
  <si>
    <t>●
2EA</t>
    <phoneticPr fontId="11" type="noConversion"/>
  </si>
  <si>
    <t>●
3000h</t>
    <phoneticPr fontId="11" type="noConversion"/>
  </si>
  <si>
    <t>●
3EA</t>
    <phoneticPr fontId="11" type="noConversion"/>
  </si>
  <si>
    <t>카밍베이지</t>
    <phoneticPr fontId="11" type="noConversion"/>
  </si>
  <si>
    <t>공통</t>
    <phoneticPr fontId="11" type="noConversion"/>
  </si>
  <si>
    <t>S3UQ24W233A.AC2FKOR</t>
    <phoneticPr fontId="11" type="noConversion"/>
  </si>
  <si>
    <t>3/28일</t>
    <phoneticPr fontId="11" type="noConversion"/>
  </si>
  <si>
    <t>●</t>
    <phoneticPr fontId="11" type="noConversion"/>
  </si>
  <si>
    <t>●
3000h</t>
    <phoneticPr fontId="11" type="noConversion"/>
  </si>
  <si>
    <t>X</t>
    <phoneticPr fontId="11" type="noConversion"/>
  </si>
  <si>
    <t>●
2EA</t>
    <phoneticPr fontId="11" type="noConversion"/>
  </si>
  <si>
    <t>●
1/0.5</t>
    <phoneticPr fontId="11" type="noConversion"/>
  </si>
  <si>
    <t>R32</t>
    <phoneticPr fontId="11" type="noConversion"/>
  </si>
  <si>
    <t>S3UQ24W233A.AC2FKOR</t>
    <phoneticPr fontId="11" type="noConversion"/>
  </si>
  <si>
    <t>6단계</t>
    <phoneticPr fontId="11" type="noConversion"/>
  </si>
  <si>
    <t>디지털서클</t>
    <phoneticPr fontId="11" type="noConversion"/>
  </si>
  <si>
    <t>3/28일</t>
    <phoneticPr fontId="11" type="noConversion"/>
  </si>
  <si>
    <t>디지털서클</t>
    <phoneticPr fontId="11" type="noConversion"/>
  </si>
  <si>
    <r>
      <rPr>
        <strike/>
        <sz val="9"/>
        <color rgb="FFFF0000"/>
        <rFont val="LG스마트체 Regular"/>
        <family val="3"/>
        <charset val="129"/>
      </rPr>
      <t>공청</t>
    </r>
    <r>
      <rPr>
        <sz val="10"/>
        <rFont val="LG스마트체 Regular"/>
        <family val="2"/>
        <charset val="129"/>
      </rPr>
      <t xml:space="preserve">
LED</t>
    </r>
    <phoneticPr fontId="11" type="noConversion"/>
  </si>
  <si>
    <t>상하6단계</t>
    <phoneticPr fontId="11" type="noConversion"/>
  </si>
  <si>
    <t>U30A</t>
    <phoneticPr fontId="11" type="noConversion"/>
  </si>
  <si>
    <t>공통</t>
    <phoneticPr fontId="11" type="noConversion"/>
  </si>
  <si>
    <t>6단계</t>
    <phoneticPr fontId="11" type="noConversion"/>
  </si>
  <si>
    <t>R32</t>
    <phoneticPr fontId="11" type="noConversion"/>
  </si>
  <si>
    <t>●
3000h</t>
    <phoneticPr fontId="11" type="noConversion"/>
  </si>
  <si>
    <t>S3UQ24W233A.AC2FKOR</t>
    <phoneticPr fontId="11" type="noConversion"/>
  </si>
  <si>
    <t>PM</t>
    <phoneticPr fontId="11" type="noConversion"/>
  </si>
  <si>
    <t>390X1870X332</t>
  </si>
  <si>
    <t>754X308X189</t>
  </si>
  <si>
    <t>사출
Grey</t>
  </si>
  <si>
    <t>Better</t>
    <phoneticPr fontId="11" type="noConversion"/>
  </si>
  <si>
    <t>Semi
14평</t>
    <phoneticPr fontId="11" type="noConversion"/>
  </si>
  <si>
    <t>Better</t>
    <phoneticPr fontId="11" type="noConversion"/>
  </si>
  <si>
    <t>o</t>
    <phoneticPr fontId="11" type="noConversion"/>
  </si>
  <si>
    <t>웨딩스노우</t>
  </si>
  <si>
    <t>350X1820X300</t>
  </si>
  <si>
    <t>756X265X184</t>
  </si>
  <si>
    <t>웨딩
스노우
W</t>
  </si>
  <si>
    <t>다크 
브라운 
그레이</t>
    <phoneticPr fontId="11" type="noConversion"/>
  </si>
  <si>
    <t>(무광)
매직 
그레이</t>
    <phoneticPr fontId="11" type="noConversion"/>
  </si>
  <si>
    <t>●
UP</t>
    <phoneticPr fontId="11" type="noConversion"/>
  </si>
  <si>
    <t>위너1/2 H</t>
  </si>
  <si>
    <t>3단계</t>
    <phoneticPr fontId="11" type="noConversion"/>
  </si>
  <si>
    <t>PN</t>
    <phoneticPr fontId="11" type="noConversion"/>
  </si>
  <si>
    <t>X</t>
    <phoneticPr fontId="11" type="noConversion"/>
  </si>
  <si>
    <t>사계절
(H/P)</t>
    <phoneticPr fontId="11" type="noConversion"/>
  </si>
  <si>
    <t>타워 P</t>
    <phoneticPr fontId="11" type="noConversion"/>
  </si>
  <si>
    <t>H/P</t>
    <phoneticPr fontId="11" type="noConversion"/>
  </si>
  <si>
    <t>카밍베이지</t>
    <phoneticPr fontId="11" type="noConversion"/>
  </si>
  <si>
    <t>PQ-U30A-22-TOWER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</si>
  <si>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20PDN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color rgb="FFFF000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</si>
  <si>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2"/>
        <charset val="129"/>
      </rPr>
      <t>08C11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</si>
  <si>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3"/>
        <charset val="129"/>
      </rPr>
      <t>03K11</t>
    </r>
    <phoneticPr fontId="11" type="noConversion"/>
  </si>
  <si>
    <r>
      <t>S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217BFF"/>
        <rFont val="LG스마트체 Regular"/>
        <family val="3"/>
        <charset val="129"/>
      </rPr>
      <t>A</t>
    </r>
    <r>
      <rPr>
        <sz val="10"/>
        <rFont val="LG스마트체 Regular"/>
        <family val="3"/>
        <charset val="129"/>
      </rPr>
      <t>DACAJ.AKOR</t>
    </r>
    <r>
      <rPr>
        <sz val="10"/>
        <color rgb="FF008000"/>
        <rFont val="LG스마트체 Regular"/>
        <family val="3"/>
        <charset val="129"/>
      </rPr>
      <t>B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</si>
  <si>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060907A11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</si>
  <si>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060903E11</t>
    </r>
    <phoneticPr fontId="11" type="noConversion"/>
  </si>
  <si>
    <t>23.3월</t>
    <phoneticPr fontId="11" type="noConversion"/>
  </si>
  <si>
    <t>로즈
(도장)</t>
    <phoneticPr fontId="11" type="noConversion"/>
  </si>
  <si>
    <t>LG</t>
    <phoneticPr fontId="11" type="noConversion"/>
  </si>
  <si>
    <t>7단계</t>
    <phoneticPr fontId="11" type="noConversion"/>
  </si>
  <si>
    <t>5단계</t>
    <phoneticPr fontId="11" type="noConversion"/>
  </si>
  <si>
    <t>UP</t>
    <phoneticPr fontId="11" type="noConversion"/>
  </si>
  <si>
    <t>●
1056h</t>
    <phoneticPr fontId="11" type="noConversion"/>
  </si>
  <si>
    <t>타워 S</t>
    <phoneticPr fontId="11" type="noConversion"/>
  </si>
  <si>
    <t>H/P</t>
    <phoneticPr fontId="11" type="noConversion"/>
  </si>
  <si>
    <t>-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</si>
  <si>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20SDN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color rgb="FFFF000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</si>
  <si>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2"/>
        <charset val="129"/>
      </rPr>
      <t>08C11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</si>
  <si>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060907A11</t>
    </r>
    <phoneticPr fontId="11" type="noConversion"/>
  </si>
  <si>
    <t>22년
12/15</t>
    <phoneticPr fontId="11" type="noConversion"/>
  </si>
  <si>
    <t>로즈</t>
    <phoneticPr fontId="11" type="noConversion"/>
  </si>
  <si>
    <t>로즈
(도장)</t>
    <phoneticPr fontId="11" type="noConversion"/>
  </si>
  <si>
    <t>X</t>
    <phoneticPr fontId="11" type="noConversion"/>
  </si>
  <si>
    <t>●
취침</t>
    <phoneticPr fontId="11" type="noConversion"/>
  </si>
  <si>
    <t>사계절
(H/P)</t>
    <phoneticPr fontId="11" type="noConversion"/>
  </si>
  <si>
    <t>타워 D</t>
  </si>
  <si>
    <t>H/P</t>
    <phoneticPr fontId="11" type="noConversion"/>
  </si>
  <si>
    <t>SA오브제
(면사출)</t>
    <phoneticPr fontId="11" type="noConversion"/>
  </si>
  <si>
    <t>카밍베이지</t>
    <phoneticPr fontId="11" type="noConversion"/>
  </si>
  <si>
    <t>R32</t>
    <phoneticPr fontId="11" type="noConversion"/>
  </si>
  <si>
    <t>-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</si>
  <si>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20DDN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color rgb="FFFF000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</si>
  <si>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t>FW20DDNBAN</t>
    <phoneticPr fontId="11" type="noConversion"/>
  </si>
  <si>
    <r>
      <t>S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217BFF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DACA</t>
    </r>
    <r>
      <rPr>
        <sz val="10"/>
        <rFont val="LG스마트체 Regular"/>
        <family val="3"/>
        <charset val="129"/>
      </rPr>
      <t>J.AKOR</t>
    </r>
    <r>
      <rPr>
        <sz val="10"/>
        <color rgb="FF008000"/>
        <rFont val="LG스마트체 Regular"/>
        <family val="3"/>
        <charset val="129"/>
      </rPr>
      <t>B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</si>
  <si>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060903E11</t>
    </r>
    <phoneticPr fontId="11" type="noConversion"/>
  </si>
  <si>
    <t>카밍
베이지
B</t>
    <phoneticPr fontId="11" type="noConversion"/>
  </si>
  <si>
    <t>베이지
(사출)</t>
    <phoneticPr fontId="11" type="noConversion"/>
  </si>
  <si>
    <t>카밍
베이지</t>
    <phoneticPr fontId="11" type="noConversion"/>
  </si>
  <si>
    <t>타워 H</t>
    <phoneticPr fontId="11" type="noConversion"/>
  </si>
  <si>
    <t>SA오브제
(면사출)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</si>
  <si>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2</t>
    </r>
    <r>
      <rPr>
        <sz val="10"/>
        <rFont val="LG스마트체 Regular"/>
        <family val="2"/>
        <charset val="129"/>
      </rPr>
      <t>0HDN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color rgb="FFFF000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</si>
  <si>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2"/>
        <charset val="129"/>
      </rPr>
      <t>08C11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</si>
  <si>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3"/>
        <charset val="129"/>
      </rPr>
      <t>03K11</t>
    </r>
    <phoneticPr fontId="11" type="noConversion"/>
  </si>
  <si>
    <r>
      <t>S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217BFF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DACA</t>
    </r>
    <r>
      <rPr>
        <sz val="10"/>
        <rFont val="LG스마트체 Regular"/>
        <family val="3"/>
        <charset val="129"/>
      </rPr>
      <t>J.AKOR</t>
    </r>
    <r>
      <rPr>
        <sz val="10"/>
        <color rgb="FF008000"/>
        <rFont val="LG스마트체 Regular"/>
        <family val="3"/>
        <charset val="129"/>
      </rPr>
      <t>B</t>
    </r>
    <phoneticPr fontId="11" type="noConversion"/>
  </si>
  <si>
    <t>22년
12/15</t>
    <phoneticPr fontId="11" type="noConversion"/>
  </si>
  <si>
    <t>베이지
(사출)</t>
    <phoneticPr fontId="11" type="noConversion"/>
  </si>
  <si>
    <t>듀얼 V</t>
  </si>
  <si>
    <t>PM-U24A-22-DUAL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</si>
  <si>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17VDD</t>
    </r>
    <r>
      <rPr>
        <sz val="10"/>
        <rFont val="LG스마트체 Regular"/>
        <family val="3"/>
        <charset val="129"/>
      </rPr>
      <t>W</t>
    </r>
    <r>
      <rPr>
        <sz val="10"/>
        <color rgb="FFFF000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</si>
  <si>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061208C11</t>
    </r>
    <phoneticPr fontId="11" type="noConversion"/>
  </si>
  <si>
    <r>
      <t>S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06BDJ</t>
    </r>
    <r>
      <rPr>
        <sz val="10"/>
        <color rgb="FF008000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AJ</t>
    </r>
    <phoneticPr fontId="11" type="noConversion"/>
  </si>
  <si>
    <t>CW</t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</si>
  <si>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060903E11</t>
    </r>
    <phoneticPr fontId="11" type="noConversion"/>
  </si>
  <si>
    <t>22년
12/15</t>
    <phoneticPr fontId="11" type="noConversion"/>
  </si>
  <si>
    <t>7200/1600</t>
  </si>
  <si>
    <t>2200/330</t>
  </si>
  <si>
    <t>구형
화이트</t>
  </si>
  <si>
    <r>
      <rPr>
        <strike/>
        <sz val="8"/>
        <rFont val="LG스마트체 Regular"/>
        <family val="3"/>
        <charset val="129"/>
      </rPr>
      <t>허니피치</t>
    </r>
    <r>
      <rPr>
        <sz val="8"/>
        <rFont val="LG스마트체 Regular"/>
        <family val="3"/>
        <charset val="129"/>
      </rPr>
      <t>→
(압출)헤어라인뉴메탈샤인</t>
    </r>
    <phoneticPr fontId="11" type="noConversion"/>
  </si>
  <si>
    <r>
      <rPr>
        <strike/>
        <sz val="9"/>
        <rFont val="LG스마트체 Regular"/>
        <family val="3"/>
        <charset val="129"/>
      </rPr>
      <t>H/S
실버</t>
    </r>
    <r>
      <rPr>
        <sz val="9"/>
        <rFont val="LG스마트체 Regular"/>
        <family val="3"/>
        <charset val="129"/>
      </rPr>
      <t>→로즈</t>
    </r>
    <phoneticPr fontId="11" type="noConversion"/>
  </si>
  <si>
    <t>●
1380h</t>
    <phoneticPr fontId="11" type="noConversion"/>
  </si>
  <si>
    <t>2단계</t>
    <phoneticPr fontId="11" type="noConversion"/>
  </si>
  <si>
    <t>사계절
(H/P)</t>
    <phoneticPr fontId="11" type="noConversion"/>
  </si>
  <si>
    <t>H/P</t>
    <phoneticPr fontId="11" type="noConversion"/>
  </si>
  <si>
    <t>웨딩스노우
(Single)</t>
    <phoneticPr fontId="11" type="noConversion"/>
  </si>
  <si>
    <t>R410A</t>
    <phoneticPr fontId="11" type="noConversion"/>
  </si>
  <si>
    <t>PN-U24A-22-KHAN</t>
    <phoneticPr fontId="11" type="noConversion"/>
  </si>
  <si>
    <t>AKOR</t>
    <phoneticPr fontId="11" type="noConversion"/>
  </si>
  <si>
    <r>
      <t>F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16HDWWAN</t>
    </r>
    <phoneticPr fontId="11" type="noConversion"/>
  </si>
  <si>
    <t>FW16DWAU</t>
    <phoneticPr fontId="11" type="noConversion"/>
  </si>
  <si>
    <t>FW16HDWWA1</t>
    <phoneticPr fontId="11" type="noConversion"/>
  </si>
  <si>
    <t>-</t>
    <phoneticPr fontId="11" type="noConversion"/>
  </si>
  <si>
    <t>FW16HDWWA1M</t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</si>
  <si>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061208C11</t>
    </r>
    <phoneticPr fontId="11" type="noConversion"/>
  </si>
  <si>
    <r>
      <t>P</t>
    </r>
    <r>
      <rPr>
        <sz val="10"/>
        <color rgb="FFFF9966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FF0000"/>
        <rFont val="LG스마트체 Regular"/>
        <family val="3"/>
        <charset val="129"/>
      </rPr>
      <t>12</t>
    </r>
    <r>
      <rPr>
        <sz val="10"/>
        <rFont val="LG스마트체 Regular"/>
        <family val="3"/>
        <charset val="129"/>
      </rPr>
      <t>03K11</t>
    </r>
    <phoneticPr fontId="11" type="noConversion"/>
  </si>
  <si>
    <r>
      <rPr>
        <strike/>
        <sz val="10"/>
        <rFont val="LG스마트체 Regular"/>
        <family val="3"/>
        <charset val="129"/>
      </rPr>
      <t>로즈</t>
    </r>
    <r>
      <rPr>
        <sz val="10"/>
        <rFont val="LG스마트체 Regular"/>
        <family val="3"/>
        <charset val="129"/>
      </rPr>
      <t>→실버</t>
    </r>
    <phoneticPr fontId="11" type="noConversion"/>
  </si>
  <si>
    <t>Better</t>
    <phoneticPr fontId="11" type="noConversion"/>
  </si>
  <si>
    <t>●
취침</t>
    <phoneticPr fontId="11" type="noConversion"/>
  </si>
  <si>
    <t>X</t>
    <phoneticPr fontId="5" type="noConversion"/>
  </si>
  <si>
    <t>SQ07B9PWAJ</t>
  </si>
  <si>
    <t>A</t>
  </si>
  <si>
    <t>R</t>
  </si>
  <si>
    <r>
      <t>2022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</si>
  <si>
    <r>
      <t>2022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</si>
  <si>
    <t>출시일</t>
    <phoneticPr fontId="11" type="noConversion"/>
  </si>
  <si>
    <t>2023년</t>
    <phoneticPr fontId="11" type="noConversion"/>
  </si>
  <si>
    <t>2024년</t>
    <phoneticPr fontId="11" type="noConversion"/>
  </si>
  <si>
    <t>24년 정규</t>
  </si>
  <si>
    <t>24년 정규</t>
    <phoneticPr fontId="11" type="noConversion"/>
  </si>
  <si>
    <r>
      <t xml:space="preserve">8. </t>
    </r>
    <r>
      <rPr>
        <b/>
        <sz val="11"/>
        <rFont val="LG스마트체 Regular"/>
        <family val="3"/>
        <charset val="129"/>
      </rPr>
      <t>키트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타입</t>
    </r>
    <phoneticPr fontId="11" type="noConversion"/>
  </si>
  <si>
    <r>
      <rPr>
        <sz val="11"/>
        <rFont val="LG스마트체 Regular"/>
        <family val="3"/>
        <charset val="129"/>
      </rPr>
      <t>소형창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키트</t>
    </r>
    <phoneticPr fontId="5" type="noConversion"/>
  </si>
  <si>
    <t>1월</t>
  </si>
  <si>
    <t>1월</t>
    <phoneticPr fontId="5" type="noConversion"/>
  </si>
  <si>
    <t>PAC-U30A_25py-24</t>
  </si>
  <si>
    <t>PAC-U30A_20py-24</t>
  </si>
  <si>
    <t>PAC-U24A_18py-24</t>
  </si>
  <si>
    <t>FQ25PENBE2</t>
  </si>
  <si>
    <t>FQ18PENBA2</t>
  </si>
  <si>
    <t>FQ18SENBE2</t>
  </si>
  <si>
    <t>FQ18SENBA2</t>
  </si>
  <si>
    <t>FQ22DETBA2</t>
  </si>
  <si>
    <t>FQ18DETBA2</t>
  </si>
  <si>
    <r>
      <rPr>
        <b/>
        <sz val="10"/>
        <rFont val="LG스마트체 Regular"/>
        <family val="3"/>
        <charset val="129"/>
      </rPr>
      <t>서클
방식</t>
    </r>
    <r>
      <rPr>
        <sz val="10"/>
        <rFont val="LG스마트체 Regular"/>
        <family val="3"/>
        <charset val="129"/>
      </rPr>
      <t xml:space="preserve">
(기구or
디지털)</t>
    </r>
    <phoneticPr fontId="11" type="noConversion"/>
  </si>
  <si>
    <r>
      <rPr>
        <b/>
        <sz val="10"/>
        <rFont val="LG스마트체 Regular"/>
        <family val="3"/>
        <charset val="129"/>
      </rPr>
      <t>①</t>
    </r>
    <r>
      <rPr>
        <sz val="10"/>
        <rFont val="LG스마트체 Regular"/>
        <family val="3"/>
        <charset val="129"/>
      </rPr>
      <t xml:space="preserve">
극세 
필터+</t>
    </r>
    <phoneticPr fontId="11" type="noConversion"/>
  </si>
  <si>
    <r>
      <rPr>
        <b/>
        <sz val="10"/>
        <rFont val="LG스마트체 Regular"/>
        <family val="3"/>
        <charset val="129"/>
      </rPr>
      <t>②</t>
    </r>
    <r>
      <rPr>
        <sz val="10"/>
        <rFont val="LG스마트체 Regular"/>
        <family val="3"/>
        <charset val="129"/>
      </rPr>
      <t xml:space="preserve">
CAC
공기
청정</t>
    </r>
    <phoneticPr fontId="11" type="noConversion"/>
  </si>
  <si>
    <r>
      <rPr>
        <b/>
        <sz val="10"/>
        <rFont val="LG스마트체 Regular"/>
        <family val="3"/>
        <charset val="129"/>
      </rPr>
      <t>③</t>
    </r>
    <r>
      <rPr>
        <sz val="10"/>
        <rFont val="LG스마트체 Regular"/>
        <family val="3"/>
        <charset val="129"/>
      </rPr>
      <t xml:space="preserve">
AI
건조+</t>
    </r>
    <phoneticPr fontId="11" type="noConversion"/>
  </si>
  <si>
    <r>
      <rPr>
        <b/>
        <sz val="10"/>
        <rFont val="LG스마트체 Regular"/>
        <family val="3"/>
        <charset val="129"/>
      </rPr>
      <t>④</t>
    </r>
    <r>
      <rPr>
        <sz val="10"/>
        <rFont val="LG스마트체 Regular"/>
        <family val="3"/>
        <charset val="129"/>
      </rPr>
      <t xml:space="preserve">
UV
nano</t>
    </r>
    <phoneticPr fontId="11" type="noConversion"/>
  </si>
  <si>
    <r>
      <rPr>
        <b/>
        <sz val="10"/>
        <rFont val="LG스마트체 Regular"/>
        <family val="3"/>
        <charset val="129"/>
      </rPr>
      <t>⑤</t>
    </r>
    <r>
      <rPr>
        <sz val="10"/>
        <rFont val="LG스마트체 Regular"/>
        <family val="3"/>
        <charset val="129"/>
      </rPr>
      <t xml:space="preserve">
필터
클린봇</t>
    </r>
    <phoneticPr fontId="11" type="noConversion"/>
  </si>
  <si>
    <r>
      <t xml:space="preserve">⑥
</t>
    </r>
    <r>
      <rPr>
        <sz val="10"/>
        <rFont val="LG스마트체 Regular"/>
        <family val="3"/>
        <charset val="129"/>
      </rPr>
      <t>열교환기 
세척</t>
    </r>
    <phoneticPr fontId="11" type="noConversion"/>
  </si>
  <si>
    <r>
      <t xml:space="preserve">공간
맞춤
</t>
    </r>
    <r>
      <rPr>
        <b/>
        <sz val="9"/>
        <rFont val="LG스마트체 Regular"/>
        <family val="3"/>
        <charset val="129"/>
      </rPr>
      <t>(스캔)</t>
    </r>
    <phoneticPr fontId="11" type="noConversion"/>
  </si>
  <si>
    <r>
      <rPr>
        <b/>
        <sz val="10"/>
        <rFont val="LG스마트체 Regular"/>
        <family val="3"/>
        <charset val="129"/>
      </rPr>
      <t>④</t>
    </r>
    <r>
      <rPr>
        <sz val="10"/>
        <rFont val="LG스마트체 Regular"/>
        <family val="3"/>
        <charset val="129"/>
      </rPr>
      <t xml:space="preserve">
UV
nano
팬살균</t>
    </r>
    <phoneticPr fontId="11" type="noConversion"/>
  </si>
  <si>
    <r>
      <rPr>
        <b/>
        <sz val="10"/>
        <rFont val="LG스마트체 Regular"/>
        <family val="3"/>
        <charset val="129"/>
      </rPr>
      <t>⑤</t>
    </r>
    <r>
      <rPr>
        <sz val="10"/>
        <rFont val="LG스마트체 Regular"/>
        <family val="3"/>
        <charset val="129"/>
      </rPr>
      <t xml:space="preserve">
필터
클린봇</t>
    </r>
    <phoneticPr fontId="11" type="noConversion"/>
  </si>
  <si>
    <r>
      <rPr>
        <b/>
        <sz val="10"/>
        <rFont val="LG스마트체 Regular"/>
        <family val="3"/>
        <charset val="129"/>
      </rPr>
      <t>①</t>
    </r>
    <r>
      <rPr>
        <sz val="10"/>
        <rFont val="LG스마트체 Regular"/>
        <family val="3"/>
        <charset val="129"/>
      </rPr>
      <t xml:space="preserve">
극세 
필터+</t>
    </r>
    <phoneticPr fontId="11" type="noConversion"/>
  </si>
  <si>
    <t>진단/관리</t>
    <phoneticPr fontId="5" type="noConversion"/>
  </si>
  <si>
    <t>스마트
진단</t>
    <phoneticPr fontId="5" type="noConversion"/>
  </si>
  <si>
    <t>4월</t>
    <phoneticPr fontId="5" type="noConversion"/>
  </si>
  <si>
    <t>●</t>
    <phoneticPr fontId="5" type="noConversion"/>
  </si>
  <si>
    <t>4/6일</t>
    <phoneticPr fontId="11" type="noConversion"/>
  </si>
  <si>
    <r>
      <t xml:space="preserve">오브제 타워 P </t>
    </r>
    <r>
      <rPr>
        <sz val="10"/>
        <color rgb="FFC00000"/>
        <rFont val="LG스마트체 Regular"/>
        <family val="3"/>
        <charset val="129"/>
      </rPr>
      <t>사계절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(Full공청)</t>
    </r>
    <phoneticPr fontId="11" type="noConversion"/>
  </si>
  <si>
    <r>
      <t xml:space="preserve">오브제 타워 S </t>
    </r>
    <r>
      <rPr>
        <sz val="10"/>
        <color rgb="FFC00000"/>
        <rFont val="LG스마트체 Regular"/>
        <family val="3"/>
        <charset val="129"/>
      </rPr>
      <t>사계절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(Full공청)</t>
    </r>
    <phoneticPr fontId="11" type="noConversion"/>
  </si>
  <si>
    <r>
      <t xml:space="preserve">오브제 타워 D </t>
    </r>
    <r>
      <rPr>
        <sz val="10"/>
        <color rgb="FFC00000"/>
        <rFont val="LG스마트체 Regular"/>
        <family val="3"/>
        <charset val="129"/>
      </rPr>
      <t>사계절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(공청X)</t>
    </r>
    <phoneticPr fontId="11" type="noConversion"/>
  </si>
  <si>
    <r>
      <t>오브제 타워 H</t>
    </r>
    <r>
      <rPr>
        <sz val="10"/>
        <color rgb="FFC00000"/>
        <rFont val="LG스마트체 Regular"/>
        <family val="3"/>
        <charset val="129"/>
      </rPr>
      <t xml:space="preserve"> 사계절</t>
    </r>
    <r>
      <rPr>
        <sz val="10"/>
        <rFont val="LG스마트체 Regular"/>
        <family val="3"/>
        <charset val="129"/>
      </rPr>
      <t xml:space="preserve"> 
</t>
    </r>
    <r>
      <rPr>
        <sz val="10"/>
        <color rgb="FF008000"/>
        <rFont val="LG스마트체 Regular"/>
        <family val="3"/>
        <charset val="129"/>
      </rPr>
      <t>(공청X)</t>
    </r>
    <phoneticPr fontId="11" type="noConversion"/>
  </si>
  <si>
    <r>
      <t xml:space="preserve">휘센 듀얼 V </t>
    </r>
    <r>
      <rPr>
        <sz val="10"/>
        <color rgb="FFC00000"/>
        <rFont val="LG스마트체 Regular"/>
        <family val="3"/>
        <charset val="129"/>
      </rPr>
      <t>사계절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(Semi공청)</t>
    </r>
    <phoneticPr fontId="11" type="noConversion"/>
  </si>
  <si>
    <r>
      <t xml:space="preserve">휘센 위너 H </t>
    </r>
    <r>
      <rPr>
        <sz val="10"/>
        <color rgb="FFC00000"/>
        <rFont val="LG스마트체 Regular"/>
        <family val="3"/>
        <charset val="129"/>
      </rPr>
      <t>사계절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(공청X)</t>
    </r>
    <phoneticPr fontId="11" type="noConversion"/>
  </si>
  <si>
    <t>●</t>
    <phoneticPr fontId="5" type="noConversion"/>
  </si>
  <si>
    <t>●</t>
    <phoneticPr fontId="5" type="noConversion"/>
  </si>
  <si>
    <t>구독</t>
    <phoneticPr fontId="11" type="noConversion"/>
  </si>
  <si>
    <t>●</t>
    <phoneticPr fontId="5" type="noConversion"/>
  </si>
  <si>
    <t>22년
유지</t>
    <phoneticPr fontId="11" type="noConversion"/>
  </si>
  <si>
    <t>타워I S</t>
    <phoneticPr fontId="11" type="noConversion"/>
  </si>
  <si>
    <t>22년
유지</t>
    <phoneticPr fontId="11" type="noConversion"/>
  </si>
  <si>
    <t>xxx</t>
    <phoneticPr fontId="5" type="noConversion"/>
  </si>
  <si>
    <r>
      <t xml:space="preserve">에어
커버
</t>
    </r>
    <r>
      <rPr>
        <sz val="9"/>
        <rFont val="LG스마트체 Regular"/>
        <family val="3"/>
        <charset val="129"/>
      </rPr>
      <t>(사이드
베인)</t>
    </r>
    <phoneticPr fontId="11" type="noConversion"/>
  </si>
  <si>
    <r>
      <t xml:space="preserve">에어
가드
</t>
    </r>
    <r>
      <rPr>
        <sz val="9"/>
        <color theme="1"/>
        <rFont val="LG스마트체 Regular"/>
        <family val="3"/>
        <charset val="129"/>
      </rPr>
      <t>(히든
베인)</t>
    </r>
    <phoneticPr fontId="11" type="noConversion"/>
  </si>
  <si>
    <t>AKOR</t>
    <phoneticPr fontId="11" type="noConversion"/>
  </si>
  <si>
    <t>Full
20평</t>
    <phoneticPr fontId="11" type="noConversion"/>
  </si>
  <si>
    <t>2세대+
알러지케어</t>
  </si>
  <si>
    <t>2세대+
알러지케어</t>
    <phoneticPr fontId="11" type="noConversion"/>
  </si>
  <si>
    <r>
      <rPr>
        <sz val="10"/>
        <rFont val="LG스마트체 Regular"/>
        <family val="3"/>
        <charset val="129"/>
      </rPr>
      <t>●</t>
    </r>
    <r>
      <rPr>
        <sz val="9"/>
        <rFont val="LG스마트체 Regular"/>
        <family val="3"/>
        <charset val="129"/>
      </rPr>
      <t xml:space="preserve">
3000h</t>
    </r>
    <phoneticPr fontId="11" type="noConversion"/>
  </si>
  <si>
    <r>
      <t xml:space="preserve">한쪽
바람
</t>
    </r>
    <r>
      <rPr>
        <b/>
        <sz val="9"/>
        <rFont val="LG스마트체 Regular"/>
        <family val="3"/>
        <charset val="129"/>
      </rPr>
      <t>(좌우)</t>
    </r>
    <phoneticPr fontId="11" type="noConversion"/>
  </si>
  <si>
    <r>
      <t xml:space="preserve">공간
맞춤
</t>
    </r>
    <r>
      <rPr>
        <b/>
        <sz val="9"/>
        <rFont val="LG스마트체 Regular"/>
        <family val="3"/>
        <charset val="129"/>
      </rPr>
      <t>(스캔)</t>
    </r>
    <phoneticPr fontId="11" type="noConversion"/>
  </si>
  <si>
    <t>●
UP</t>
    <phoneticPr fontId="5" type="noConversion"/>
  </si>
  <si>
    <t>●
ThinQ</t>
    <phoneticPr fontId="5" type="noConversion"/>
  </si>
  <si>
    <t>와이드/분리
왼쪽/오른쪽/
집중</t>
    <phoneticPr fontId="11" type="noConversion"/>
  </si>
  <si>
    <t>1도
0.5도</t>
    <phoneticPr fontId="11" type="noConversion"/>
  </si>
  <si>
    <t>1도
0.5도</t>
    <phoneticPr fontId="11" type="noConversion"/>
  </si>
  <si>
    <t>조합X</t>
    <phoneticPr fontId="5" type="noConversion"/>
  </si>
  <si>
    <t>1도</t>
    <phoneticPr fontId="11" type="noConversion"/>
  </si>
  <si>
    <t>1도
0.5도</t>
    <phoneticPr fontId="11" type="noConversion"/>
  </si>
  <si>
    <t>1도</t>
    <phoneticPr fontId="11" type="noConversion"/>
  </si>
  <si>
    <t>1도
0.5도</t>
    <phoneticPr fontId="11" type="noConversion"/>
  </si>
  <si>
    <t>LED</t>
    <phoneticPr fontId="11" type="noConversion"/>
  </si>
  <si>
    <t>자동 청정관리</t>
    <phoneticPr fontId="11" type="noConversion"/>
  </si>
  <si>
    <t>셀프 청정관리 (수동)</t>
    <phoneticPr fontId="11" type="noConversion"/>
  </si>
  <si>
    <t>냉방 모드</t>
    <phoneticPr fontId="11" type="noConversion"/>
  </si>
  <si>
    <t>운전 모드</t>
    <phoneticPr fontId="11" type="noConversion"/>
  </si>
  <si>
    <t>온풍</t>
    <phoneticPr fontId="11" type="noConversion"/>
  </si>
  <si>
    <t>자동 청정관리</t>
    <phoneticPr fontId="11" type="noConversion"/>
  </si>
  <si>
    <t>온풍</t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</si>
  <si>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⑧</t>
    </r>
    <r>
      <rPr>
        <sz val="10"/>
        <color rgb="FFFF0000"/>
        <rFont val="LG스마트체 Regular"/>
        <family val="3"/>
        <charset val="129"/>
      </rPr>
      <t xml:space="preserve">
올
클리닝
(App)</t>
    </r>
    <phoneticPr fontId="5" type="noConversion"/>
  </si>
  <si>
    <t>④
열교환기
청소</t>
    <phoneticPr fontId="11" type="noConversion"/>
  </si>
  <si>
    <t>●
UP</t>
    <phoneticPr fontId="5" type="noConversion"/>
  </si>
  <si>
    <r>
      <rPr>
        <b/>
        <sz val="10"/>
        <color rgb="FFFF0000"/>
        <rFont val="LG스마트체 Regular"/>
        <family val="3"/>
        <charset val="129"/>
      </rPr>
      <t>②</t>
    </r>
    <r>
      <rPr>
        <sz val="10"/>
        <color rgb="FFFF0000"/>
        <rFont val="LG스마트체 Regular"/>
        <family val="3"/>
        <charset val="129"/>
      </rPr>
      <t xml:space="preserve">
CAC
공기청정
필터+</t>
    </r>
    <phoneticPr fontId="11" type="noConversion"/>
  </si>
  <si>
    <t>공청
성능</t>
    <phoneticPr fontId="11" type="noConversion"/>
  </si>
  <si>
    <t>.- 타워II 사계절은 냉전대비 디자인차별화 어떻게?</t>
    <phoneticPr fontId="5" type="noConversion"/>
  </si>
  <si>
    <t>방안이 딱히 없는데 차별화 필수인지??</t>
    <phoneticPr fontId="5" type="noConversion"/>
  </si>
  <si>
    <r>
      <t xml:space="preserve">메모리
</t>
    </r>
    <r>
      <rPr>
        <sz val="9"/>
        <rFont val="LG스마트체 Regular"/>
        <family val="3"/>
        <charset val="129"/>
      </rPr>
      <t>(리모컨)</t>
    </r>
    <phoneticPr fontId="11" type="noConversion"/>
  </si>
  <si>
    <t>실내
온도</t>
    <phoneticPr fontId="5" type="noConversion"/>
  </si>
  <si>
    <t>실내
공기
상태</t>
    <phoneticPr fontId="5" type="noConversion"/>
  </si>
  <si>
    <t>실외
공기
상태</t>
    <phoneticPr fontId="5" type="noConversion"/>
  </si>
  <si>
    <t>현재
시간</t>
    <phoneticPr fontId="5" type="noConversion"/>
  </si>
  <si>
    <t>대기 화면 표시</t>
    <phoneticPr fontId="5" type="noConversion"/>
  </si>
  <si>
    <t>●</t>
    <phoneticPr fontId="5" type="noConversion"/>
  </si>
  <si>
    <t>●</t>
    <phoneticPr fontId="5" type="noConversion"/>
  </si>
  <si>
    <t>●</t>
    <phoneticPr fontId="5" type="noConversion"/>
  </si>
  <si>
    <t>●</t>
    <phoneticPr fontId="5" type="noConversion"/>
  </si>
  <si>
    <t>X</t>
    <phoneticPr fontId="5" type="noConversion"/>
  </si>
  <si>
    <t>X</t>
    <phoneticPr fontId="5" type="noConversion"/>
  </si>
  <si>
    <t>셀프
진단</t>
    <phoneticPr fontId="5" type="noConversion"/>
  </si>
  <si>
    <t>자동 청정관리</t>
    <phoneticPr fontId="11" type="noConversion"/>
  </si>
  <si>
    <t>인체
감지
(레이더센서)</t>
    <phoneticPr fontId="11" type="noConversion"/>
  </si>
  <si>
    <t>한쪽
바람</t>
    <phoneticPr fontId="11" type="noConversion"/>
  </si>
  <si>
    <t>●</t>
    <phoneticPr fontId="5" type="noConversion"/>
  </si>
  <si>
    <t>디스
플레이</t>
    <phoneticPr fontId="5" type="noConversion"/>
  </si>
  <si>
    <t>제품</t>
    <phoneticPr fontId="5" type="noConversion"/>
  </si>
  <si>
    <t>리모컨</t>
    <phoneticPr fontId="5" type="noConversion"/>
  </si>
  <si>
    <t>앱</t>
    <phoneticPr fontId="5" type="noConversion"/>
  </si>
  <si>
    <t>New</t>
    <phoneticPr fontId="5" type="noConversion"/>
  </si>
  <si>
    <t>LCD4.3"</t>
    <phoneticPr fontId="5" type="noConversion"/>
  </si>
  <si>
    <t>x</t>
    <phoneticPr fontId="5" type="noConversion"/>
  </si>
  <si>
    <t>x</t>
    <phoneticPr fontId="5" type="noConversion"/>
  </si>
  <si>
    <t>LED</t>
    <phoneticPr fontId="5" type="noConversion"/>
  </si>
  <si>
    <t>x</t>
    <phoneticPr fontId="5" type="noConversion"/>
  </si>
  <si>
    <t>x</t>
    <phoneticPr fontId="5" type="noConversion"/>
  </si>
  <si>
    <t>LED</t>
    <phoneticPr fontId="5" type="noConversion"/>
  </si>
  <si>
    <t>-</t>
    <phoneticPr fontId="5" type="noConversion"/>
  </si>
  <si>
    <t>22년 정규</t>
    <phoneticPr fontId="11" type="noConversion"/>
  </si>
  <si>
    <t>-</t>
    <phoneticPr fontId="5" type="noConversion"/>
  </si>
  <si>
    <r>
      <rPr>
        <b/>
        <sz val="10"/>
        <rFont val="LG스마트체 Regular"/>
        <family val="3"/>
        <charset val="129"/>
      </rPr>
      <t>⑥</t>
    </r>
    <r>
      <rPr>
        <sz val="10"/>
        <rFont val="LG스마트체 Regular"/>
        <family val="3"/>
        <charset val="129"/>
      </rPr>
      <t xml:space="preserve">
열교환기세척</t>
    </r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</si>
  <si>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③</t>
    </r>
    <r>
      <rPr>
        <sz val="10"/>
        <color rgb="FFFF0000"/>
        <rFont val="LG스마트체 Regular"/>
        <family val="3"/>
        <charset val="129"/>
      </rPr>
      <t xml:space="preserve">
AI
건조+</t>
    </r>
    <phoneticPr fontId="11" type="noConversion"/>
  </si>
  <si>
    <t>인체감지
(레이더
센서)</t>
    <phoneticPr fontId="11" type="noConversion"/>
  </si>
  <si>
    <t>본체
음성
인식</t>
    <phoneticPr fontId="11" type="noConversion"/>
  </si>
  <si>
    <t>X</t>
    <phoneticPr fontId="5" type="noConversion"/>
  </si>
  <si>
    <t>FQ18PENBE2</t>
    <phoneticPr fontId="5" type="noConversion"/>
  </si>
  <si>
    <t>에센스화이트</t>
    <phoneticPr fontId="11" type="noConversion"/>
  </si>
  <si>
    <t>에센스화이트</t>
    <phoneticPr fontId="11" type="noConversion"/>
  </si>
  <si>
    <t>에센스화이트</t>
    <phoneticPr fontId="11" type="noConversion"/>
  </si>
  <si>
    <t>에센스화이트</t>
    <phoneticPr fontId="11" type="noConversion"/>
  </si>
  <si>
    <t>FQ22PENBE2</t>
    <phoneticPr fontId="5" type="noConversion"/>
  </si>
  <si>
    <t>FQ22SENBE2</t>
    <phoneticPr fontId="5" type="noConversion"/>
  </si>
  <si>
    <t>PAC-U30A_18py-24</t>
    <phoneticPr fontId="5" type="noConversion"/>
  </si>
  <si>
    <t>혼매</t>
    <phoneticPr fontId="11" type="noConversion"/>
  </si>
  <si>
    <t>혼매</t>
    <phoneticPr fontId="11" type="noConversion"/>
  </si>
  <si>
    <t>SKU</t>
    <phoneticPr fontId="11" type="noConversion"/>
  </si>
  <si>
    <t>FQ25SENBE2</t>
    <phoneticPr fontId="5" type="noConversion"/>
  </si>
  <si>
    <t>타워II D</t>
    <phoneticPr fontId="11" type="noConversion"/>
  </si>
  <si>
    <t>타워II V</t>
    <phoneticPr fontId="11" type="noConversion"/>
  </si>
  <si>
    <t>FW19VETBA1</t>
    <phoneticPr fontId="5" type="noConversion"/>
  </si>
  <si>
    <t>FW19VETBA1M</t>
    <phoneticPr fontId="5" type="noConversion"/>
  </si>
  <si>
    <t>에센스화이트</t>
    <phoneticPr fontId="11" type="noConversion"/>
  </si>
  <si>
    <t>500~
400</t>
    <phoneticPr fontId="5" type="noConversion"/>
  </si>
  <si>
    <t>Semi
20평</t>
  </si>
  <si>
    <t>●
3000h</t>
    <phoneticPr fontId="5" type="noConversion"/>
  </si>
  <si>
    <t>FQ22VETBA2</t>
  </si>
  <si>
    <t>FQ18VETBA2</t>
  </si>
  <si>
    <t>갤러리1</t>
    <phoneticPr fontId="5" type="noConversion"/>
  </si>
  <si>
    <t>갤러리2</t>
    <phoneticPr fontId="5" type="noConversion"/>
  </si>
  <si>
    <t>갤러리3</t>
    <phoneticPr fontId="5" type="noConversion"/>
  </si>
  <si>
    <t>갤러리 체온풍</t>
    <phoneticPr fontId="5" type="noConversion"/>
  </si>
  <si>
    <t>무풍 슬림</t>
    <phoneticPr fontId="5" type="noConversion"/>
  </si>
  <si>
    <t>Q9000</t>
    <phoneticPr fontId="5" type="noConversion"/>
  </si>
  <si>
    <t>솔라셀 리모컨</t>
    <phoneticPr fontId="5" type="noConversion"/>
  </si>
  <si>
    <t>R32 냉매</t>
    <phoneticPr fontId="5" type="noConversion"/>
  </si>
  <si>
    <t>Total
SKU</t>
    <phoneticPr fontId="5" type="noConversion"/>
  </si>
  <si>
    <t>SKU</t>
    <phoneticPr fontId="5" type="noConversion"/>
  </si>
  <si>
    <t>(%)</t>
    <phoneticPr fontId="5" type="noConversion"/>
  </si>
  <si>
    <t>1등급</t>
    <phoneticPr fontId="5" type="noConversion"/>
  </si>
  <si>
    <t>2등급</t>
    <phoneticPr fontId="5" type="noConversion"/>
  </si>
  <si>
    <t>등급 미표시</t>
    <phoneticPr fontId="5" type="noConversion"/>
  </si>
  <si>
    <t>3등급</t>
    <phoneticPr fontId="5" type="noConversion"/>
  </si>
  <si>
    <t>무풍 클래식</t>
    <phoneticPr fontId="5" type="noConversion"/>
  </si>
  <si>
    <t>22년 SS</t>
    <phoneticPr fontId="5" type="noConversion"/>
  </si>
  <si>
    <t>23년 SS</t>
    <phoneticPr fontId="5" type="noConversion"/>
  </si>
  <si>
    <t>ThinQ
초개인화</t>
    <phoneticPr fontId="5" type="noConversion"/>
  </si>
  <si>
    <t>UP</t>
    <phoneticPr fontId="5" type="noConversion"/>
  </si>
  <si>
    <t>X</t>
    <phoneticPr fontId="5" type="noConversion"/>
  </si>
  <si>
    <t>Semi
14평</t>
  </si>
  <si>
    <t>●
4EA</t>
    <phoneticPr fontId="11" type="noConversion"/>
  </si>
  <si>
    <t>●
2EA</t>
    <phoneticPr fontId="11" type="noConversion"/>
  </si>
  <si>
    <t>와이드/
왼쪽/오른쪽/
집중</t>
    <phoneticPr fontId="11" type="noConversion"/>
  </si>
  <si>
    <t>300~
260</t>
    <phoneticPr fontId="5" type="noConversion"/>
  </si>
  <si>
    <t>250~
230</t>
    <phoneticPr fontId="5" type="noConversion"/>
  </si>
  <si>
    <t>2023향 스탠드/벽걸이 모델명 부여기준 (SET, IDU)</t>
    <phoneticPr fontId="5" type="noConversion"/>
  </si>
  <si>
    <r>
      <t>2022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</si>
  <si>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>2021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</si>
  <si>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>2020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</si>
  <si>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>2019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</si>
  <si>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>2018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</si>
  <si>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>2017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</si>
  <si>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t>F</t>
    <phoneticPr fontId="5" type="noConversion"/>
  </si>
  <si>
    <t>Q</t>
    <phoneticPr fontId="5" type="noConversion"/>
  </si>
  <si>
    <t>L</t>
    <phoneticPr fontId="5" type="noConversion"/>
  </si>
  <si>
    <t>D</t>
    <phoneticPr fontId="56" type="noConversion"/>
  </si>
  <si>
    <t>N</t>
    <phoneticPr fontId="5" type="noConversion"/>
  </si>
  <si>
    <t>B</t>
    <phoneticPr fontId="5" type="noConversion"/>
  </si>
  <si>
    <t>A</t>
    <phoneticPr fontId="5" type="noConversion"/>
  </si>
  <si>
    <t>M</t>
    <phoneticPr fontId="5" type="noConversion"/>
  </si>
  <si>
    <t>7. Platform</t>
    <phoneticPr fontId="5" type="noConversion"/>
  </si>
  <si>
    <t>F</t>
    <phoneticPr fontId="5" type="noConversion"/>
  </si>
  <si>
    <t>Q</t>
    <phoneticPr fontId="5" type="noConversion"/>
  </si>
  <si>
    <t>A</t>
    <phoneticPr fontId="56" type="noConversion"/>
  </si>
  <si>
    <t>D</t>
    <phoneticPr fontId="5" type="noConversion"/>
  </si>
  <si>
    <t>R</t>
    <phoneticPr fontId="5" type="noConversion"/>
  </si>
  <si>
    <t>A</t>
    <phoneticPr fontId="5" type="noConversion"/>
  </si>
  <si>
    <t>M</t>
    <phoneticPr fontId="5" type="noConversion"/>
  </si>
  <si>
    <t>7. Platform</t>
    <phoneticPr fontId="5" type="noConversion"/>
  </si>
  <si>
    <t>M</t>
    <phoneticPr fontId="5" type="noConversion"/>
  </si>
  <si>
    <t>Q</t>
    <phoneticPr fontId="5" type="noConversion"/>
  </si>
  <si>
    <t>L</t>
    <phoneticPr fontId="5" type="noConversion"/>
  </si>
  <si>
    <t>D</t>
    <phoneticPr fontId="5" type="noConversion"/>
  </si>
  <si>
    <t>P</t>
    <phoneticPr fontId="5" type="noConversion"/>
  </si>
  <si>
    <r>
      <t>11.</t>
    </r>
    <r>
      <rPr>
        <sz val="11"/>
        <color theme="1"/>
        <rFont val="LG스마트체 Regular"/>
        <family val="3"/>
        <charset val="129"/>
      </rPr>
      <t>연결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배관</t>
    </r>
    <phoneticPr fontId="5" type="noConversion"/>
  </si>
  <si>
    <t>S</t>
    <phoneticPr fontId="5" type="noConversion"/>
  </si>
  <si>
    <t>SIGNATURE</t>
    <phoneticPr fontId="5" type="noConversion"/>
  </si>
  <si>
    <r>
      <t>11.</t>
    </r>
    <r>
      <rPr>
        <sz val="11"/>
        <color theme="1"/>
        <rFont val="LG스마트체 Regular"/>
        <family val="3"/>
        <charset val="129"/>
      </rPr>
      <t>연결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배관</t>
    </r>
    <phoneticPr fontId="5" type="noConversion"/>
  </si>
  <si>
    <t>SIGNATURE</t>
    <phoneticPr fontId="5" type="noConversion"/>
  </si>
  <si>
    <r>
      <t>11.</t>
    </r>
    <r>
      <rPr>
        <sz val="11"/>
        <rFont val="LG스마트체 Regular"/>
        <family val="3"/>
        <charset val="129"/>
      </rPr>
      <t>연결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</si>
  <si>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r>
      <t>11.</t>
    </r>
    <r>
      <rPr>
        <sz val="11"/>
        <rFont val="LG스마트체 Regular"/>
        <family val="3"/>
        <charset val="129"/>
      </rPr>
      <t>연결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</si>
  <si>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t>G</t>
    <phoneticPr fontId="5" type="noConversion"/>
  </si>
  <si>
    <r>
      <t>11.Set/</t>
    </r>
    <r>
      <rPr>
        <sz val="11"/>
        <rFont val="LG스마트체 Regular"/>
        <family val="3"/>
        <charset val="129"/>
      </rPr>
      <t>단품</t>
    </r>
    <phoneticPr fontId="5" type="noConversion"/>
  </si>
  <si>
    <r>
      <t xml:space="preserve">6. </t>
    </r>
    <r>
      <rPr>
        <b/>
        <sz val="11"/>
        <rFont val="LG스마트체 Regular"/>
        <family val="3"/>
        <charset val="129"/>
      </rPr>
      <t>출시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연도</t>
    </r>
    <phoneticPr fontId="5" type="noConversion"/>
  </si>
  <si>
    <r>
      <t>10.Set/</t>
    </r>
    <r>
      <rPr>
        <sz val="11"/>
        <color theme="1"/>
        <rFont val="LG스마트체 Regular"/>
        <family val="3"/>
        <charset val="129"/>
      </rPr>
      <t>단품</t>
    </r>
    <phoneticPr fontId="5" type="noConversion"/>
  </si>
  <si>
    <t>N</t>
    <phoneticPr fontId="5" type="noConversion"/>
  </si>
  <si>
    <r>
      <rPr>
        <sz val="11"/>
        <rFont val="LG스마트체 Regular"/>
        <family val="3"/>
        <charset val="129"/>
      </rPr>
      <t>휘센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타워</t>
    </r>
    <r>
      <rPr>
        <sz val="11"/>
        <rFont val="Arial Narrow"/>
        <family val="2"/>
      </rPr>
      <t>1</t>
    </r>
    <phoneticPr fontId="5" type="noConversion"/>
  </si>
  <si>
    <r>
      <t>10.Set/</t>
    </r>
    <r>
      <rPr>
        <sz val="11"/>
        <color theme="1"/>
        <rFont val="LG스마트체 Regular"/>
        <family val="3"/>
        <charset val="129"/>
      </rPr>
      <t>단품</t>
    </r>
    <phoneticPr fontId="5" type="noConversion"/>
  </si>
  <si>
    <r>
      <rPr>
        <sz val="11"/>
        <rFont val="LG스마트체 Regular"/>
        <family val="3"/>
        <charset val="129"/>
      </rPr>
      <t>휘센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타워</t>
    </r>
    <phoneticPr fontId="5" type="noConversion"/>
  </si>
  <si>
    <r>
      <t xml:space="preserve">Next </t>
    </r>
    <r>
      <rPr>
        <sz val="11"/>
        <color theme="1"/>
        <rFont val="LG스마트체 Regular"/>
        <family val="3"/>
        <charset val="129"/>
      </rPr>
      <t>듀얼</t>
    </r>
    <phoneticPr fontId="5" type="noConversion"/>
  </si>
  <si>
    <r>
      <t>10.Set/</t>
    </r>
    <r>
      <rPr>
        <sz val="11"/>
        <rFont val="LG스마트체 Regular"/>
        <family val="3"/>
        <charset val="129"/>
      </rPr>
      <t>단품</t>
    </r>
    <phoneticPr fontId="5" type="noConversion"/>
  </si>
  <si>
    <r>
      <rPr>
        <sz val="11"/>
        <rFont val="LG스마트체 Regular"/>
        <family val="3"/>
        <charset val="129"/>
      </rPr>
      <t>듀얼</t>
    </r>
    <phoneticPr fontId="5" type="noConversion"/>
  </si>
  <si>
    <t>C</t>
    <phoneticPr fontId="5" type="noConversion"/>
  </si>
  <si>
    <r>
      <rPr>
        <sz val="11"/>
        <rFont val="LG스마트체 Regular"/>
        <family val="3"/>
        <charset val="129"/>
      </rPr>
      <t>크라운</t>
    </r>
    <phoneticPr fontId="5" type="noConversion"/>
  </si>
  <si>
    <r>
      <t>10.</t>
    </r>
    <r>
      <rPr>
        <sz val="11"/>
        <rFont val="LG스마트체 Regular"/>
        <family val="3"/>
        <charset val="129"/>
      </rPr>
      <t>연결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</si>
  <si>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r>
      <t>2017</t>
    </r>
    <r>
      <rPr>
        <sz val="11"/>
        <rFont val="LG스마트체 Regular"/>
        <family val="3"/>
        <charset val="129"/>
      </rPr>
      <t>년</t>
    </r>
    <phoneticPr fontId="5" type="noConversion"/>
  </si>
  <si>
    <t>9.Channel</t>
    <phoneticPr fontId="5" type="noConversion"/>
  </si>
  <si>
    <t>T</t>
    <phoneticPr fontId="11" type="noConversion"/>
  </si>
  <si>
    <r>
      <rPr>
        <sz val="11"/>
        <color rgb="FFFF0000"/>
        <rFont val="LG스마트체 Regular"/>
        <family val="3"/>
        <charset val="129"/>
      </rPr>
      <t>휘센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타워</t>
    </r>
    <r>
      <rPr>
        <sz val="11"/>
        <color rgb="FFFF0000"/>
        <rFont val="Arial Narrow"/>
        <family val="2"/>
      </rPr>
      <t>2 (</t>
    </r>
    <r>
      <rPr>
        <sz val="11"/>
        <color rgb="FFFF0000"/>
        <rFont val="LG스마트체 Regular"/>
        <family val="3"/>
        <charset val="129"/>
      </rPr>
      <t>디지털서클</t>
    </r>
    <r>
      <rPr>
        <sz val="11"/>
        <color rgb="FFFF0000"/>
        <rFont val="Arial Narrow"/>
        <family val="2"/>
      </rPr>
      <t>)</t>
    </r>
    <phoneticPr fontId="5" type="noConversion"/>
  </si>
  <si>
    <r>
      <rPr>
        <sz val="11"/>
        <color theme="1"/>
        <rFont val="LG스마트체 Regular"/>
        <family val="3"/>
        <charset val="129"/>
      </rPr>
      <t>듀얼</t>
    </r>
    <phoneticPr fontId="5" type="noConversion"/>
  </si>
  <si>
    <t>W</t>
    <phoneticPr fontId="5" type="noConversion"/>
  </si>
  <si>
    <r>
      <rPr>
        <sz val="11"/>
        <rFont val="LG스마트체 Regular"/>
        <family val="3"/>
        <charset val="129"/>
      </rPr>
      <t>위너</t>
    </r>
    <r>
      <rPr>
        <sz val="11"/>
        <rFont val="Arial Narrow"/>
        <family val="2"/>
      </rPr>
      <t>/(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)SW</t>
    </r>
    <phoneticPr fontId="5" type="noConversion"/>
  </si>
  <si>
    <t>8.Color/Look</t>
    <phoneticPr fontId="5" type="noConversion"/>
  </si>
  <si>
    <r>
      <rPr>
        <sz val="11"/>
        <color theme="1"/>
        <rFont val="LG스마트체 Regular"/>
        <family val="3"/>
        <charset val="129"/>
      </rPr>
      <t>위너</t>
    </r>
    <r>
      <rPr>
        <sz val="11"/>
        <color theme="1"/>
        <rFont val="Arial Narrow"/>
        <family val="2"/>
      </rPr>
      <t>/(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)SW</t>
    </r>
    <phoneticPr fontId="5" type="noConversion"/>
  </si>
  <si>
    <t>J</t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</si>
  <si>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)SJ</t>
    </r>
    <phoneticPr fontId="5" type="noConversion"/>
  </si>
  <si>
    <t>7. Flatform</t>
    <phoneticPr fontId="5" type="noConversion"/>
  </si>
  <si>
    <t>7.IDU Flatform</t>
    <phoneticPr fontId="5" type="noConversion"/>
  </si>
  <si>
    <r>
      <rPr>
        <sz val="11"/>
        <color theme="1"/>
        <rFont val="LG스마트체 Regular"/>
        <family val="3"/>
        <charset val="129"/>
      </rPr>
      <t>크라운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</si>
  <si>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)SJ</t>
    </r>
    <phoneticPr fontId="5" type="noConversion"/>
  </si>
  <si>
    <t>K</t>
    <phoneticPr fontId="5" type="noConversion"/>
  </si>
  <si>
    <r>
      <rPr>
        <sz val="11"/>
        <rFont val="LG스마트체 Regular"/>
        <family val="3"/>
        <charset val="129"/>
      </rPr>
      <t>칸</t>
    </r>
    <r>
      <rPr>
        <sz val="11"/>
        <rFont val="Arial Narrow"/>
        <family val="2"/>
      </rPr>
      <t>/(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)SK</t>
    </r>
    <phoneticPr fontId="5" type="noConversion"/>
  </si>
  <si>
    <r>
      <t>6.</t>
    </r>
    <r>
      <rPr>
        <sz val="11"/>
        <color theme="1"/>
        <rFont val="LG스마트체 Regular"/>
        <family val="3"/>
        <charset val="129"/>
      </rPr>
      <t>출시연도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</si>
  <si>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)SJ</t>
    </r>
    <phoneticPr fontId="5" type="noConversion"/>
  </si>
  <si>
    <r>
      <t>6.</t>
    </r>
    <r>
      <rPr>
        <sz val="11"/>
        <rFont val="LG스마트체 Regular"/>
        <family val="3"/>
        <charset val="129"/>
      </rPr>
      <t>출시연도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</si>
  <si>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)SW Plus</t>
    </r>
    <phoneticPr fontId="5" type="noConversion"/>
  </si>
  <si>
    <t>5.Grade</t>
    <phoneticPr fontId="5" type="noConversion"/>
  </si>
  <si>
    <r>
      <rPr>
        <sz val="11"/>
        <color theme="1"/>
        <rFont val="LG스마트체 Regular"/>
        <family val="3"/>
        <charset val="129"/>
      </rPr>
      <t>칸</t>
    </r>
    <r>
      <rPr>
        <sz val="11"/>
        <color theme="1"/>
        <rFont val="Arial Narrow"/>
        <family val="2"/>
      </rPr>
      <t>/(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)SK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</si>
  <si>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)SIGNATURE</t>
    </r>
    <phoneticPr fontId="5" type="noConversion"/>
  </si>
  <si>
    <r>
      <rPr>
        <sz val="11"/>
        <rFont val="LG스마트체 Regular"/>
        <family val="3"/>
        <charset val="129"/>
      </rPr>
      <t>위너</t>
    </r>
    <phoneticPr fontId="5" type="noConversion"/>
  </si>
  <si>
    <r>
      <t>34.</t>
    </r>
    <r>
      <rPr>
        <sz val="11"/>
        <color theme="1"/>
        <rFont val="LG스마트체 Regular"/>
        <family val="3"/>
        <charset val="129"/>
      </rPr>
      <t>용량</t>
    </r>
    <phoneticPr fontId="5" type="noConversion"/>
  </si>
  <si>
    <t>K</t>
    <phoneticPr fontId="5" type="noConversion"/>
  </si>
  <si>
    <r>
      <rPr>
        <sz val="11"/>
        <color theme="1"/>
        <rFont val="LG스마트체 Regular"/>
        <family val="3"/>
        <charset val="129"/>
      </rPr>
      <t>칸</t>
    </r>
    <r>
      <rPr>
        <sz val="11"/>
        <color theme="1"/>
        <rFont val="Arial Narrow"/>
        <family val="2"/>
      </rPr>
      <t>/(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)SK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</si>
  <si>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)SW Plus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</si>
  <si>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)SW Plus</t>
    </r>
    <phoneticPr fontId="5" type="noConversion"/>
  </si>
  <si>
    <r>
      <t>34.</t>
    </r>
    <r>
      <rPr>
        <sz val="11"/>
        <rFont val="LG스마트체 Regular"/>
        <family val="3"/>
        <charset val="129"/>
      </rPr>
      <t>용량</t>
    </r>
    <phoneticPr fontId="5" type="noConversion"/>
  </si>
  <si>
    <r>
      <rPr>
        <sz val="11"/>
        <rFont val="LG스마트체 Regular"/>
        <family val="3"/>
        <charset val="129"/>
      </rPr>
      <t>칸</t>
    </r>
    <phoneticPr fontId="5" type="noConversion"/>
  </si>
  <si>
    <r>
      <t>2.</t>
    </r>
    <r>
      <rPr>
        <sz val="11"/>
        <color theme="1"/>
        <rFont val="LG스마트체 Regular"/>
        <family val="3"/>
        <charset val="129"/>
      </rPr>
      <t>냉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난방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</si>
  <si>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)SW Plus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</si>
  <si>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)SIGNATURE</t>
    </r>
    <phoneticPr fontId="5" type="noConversion"/>
  </si>
  <si>
    <r>
      <t>2.</t>
    </r>
    <r>
      <rPr>
        <sz val="11"/>
        <rFont val="LG스마트체 Regular"/>
        <family val="3"/>
        <charset val="129"/>
      </rPr>
      <t>냉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난방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</si>
  <si>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)SA</t>
    </r>
    <phoneticPr fontId="5" type="noConversion"/>
  </si>
  <si>
    <t>8. Color</t>
    <phoneticPr fontId="5" type="noConversion"/>
  </si>
  <si>
    <r>
      <t>1.</t>
    </r>
    <r>
      <rPr>
        <sz val="11"/>
        <color theme="1"/>
        <rFont val="LG스마트체 Regular"/>
        <family val="3"/>
        <charset val="129"/>
      </rPr>
      <t>제품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</si>
  <si>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)SA</t>
    </r>
    <phoneticPr fontId="5" type="noConversion"/>
  </si>
  <si>
    <r>
      <t>1.</t>
    </r>
    <r>
      <rPr>
        <sz val="11"/>
        <rFont val="LG스마트체 Regular"/>
        <family val="3"/>
        <charset val="129"/>
      </rPr>
      <t>제품</t>
    </r>
    <phoneticPr fontId="5" type="noConversion"/>
  </si>
  <si>
    <t>R</t>
    <phoneticPr fontId="56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</si>
  <si>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)SR</t>
    </r>
    <phoneticPr fontId="5" type="noConversion"/>
  </si>
  <si>
    <t>SIGNATURE Metal</t>
    <phoneticPr fontId="5" type="noConversion"/>
  </si>
  <si>
    <r>
      <t>1.</t>
    </r>
    <r>
      <rPr>
        <sz val="11"/>
        <rFont val="LG스마트체 Regular"/>
        <family val="3"/>
        <charset val="129"/>
      </rPr>
      <t>제품</t>
    </r>
    <phoneticPr fontId="5" type="noConversion"/>
  </si>
  <si>
    <t>SIGNATURE Metal Al</t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</si>
  <si>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)SA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</si>
  <si>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)SR</t>
    </r>
    <phoneticPr fontId="5" type="noConversion"/>
  </si>
  <si>
    <r>
      <rPr>
        <sz val="11"/>
        <rFont val="LG스마트체 Regular"/>
        <family val="3"/>
        <charset val="129"/>
      </rPr>
      <t>로맨틱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로즈</t>
    </r>
    <phoneticPr fontId="5" type="noConversion"/>
  </si>
  <si>
    <t>E</t>
    <phoneticPr fontId="56" type="noConversion"/>
  </si>
  <si>
    <r>
      <t>(</t>
    </r>
    <r>
      <rPr>
        <sz val="11"/>
        <color rgb="FFFF0000"/>
        <rFont val="LG스마트체 Regular"/>
        <family val="3"/>
        <charset val="129"/>
      </rPr>
      <t>벽걸이</t>
    </r>
    <r>
      <rPr>
        <sz val="11"/>
        <color rgb="FFFF0000"/>
        <rFont val="Arial Narrow"/>
        <family val="2"/>
      </rPr>
      <t>)SE</t>
    </r>
    <phoneticPr fontId="5" type="noConversion"/>
  </si>
  <si>
    <r>
      <t xml:space="preserve">1. </t>
    </r>
    <r>
      <rPr>
        <b/>
        <sz val="11"/>
        <rFont val="LG스마트체 Regular"/>
        <family val="3"/>
        <charset val="129"/>
      </rPr>
      <t>제품군</t>
    </r>
    <phoneticPr fontId="5" type="noConversion"/>
  </si>
  <si>
    <r>
      <rPr>
        <sz val="11"/>
        <rFont val="LG스마트체 Regular"/>
        <family val="3"/>
        <charset val="129"/>
      </rPr>
      <t>세라믹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화이트</t>
    </r>
    <phoneticPr fontId="5" type="noConversion"/>
  </si>
  <si>
    <r>
      <rPr>
        <sz val="11"/>
        <rFont val="LG스마트체 Regular"/>
        <family val="3"/>
        <charset val="129"/>
      </rPr>
      <t>실버</t>
    </r>
    <phoneticPr fontId="5" type="noConversion"/>
  </si>
  <si>
    <r>
      <rPr>
        <sz val="11"/>
        <rFont val="LG스마트체 Regular"/>
        <family val="3"/>
        <charset val="129"/>
      </rPr>
      <t>로맨틱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오션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</si>
  <si>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)SE </t>
    </r>
    <r>
      <rPr>
        <sz val="11"/>
        <color rgb="FFFF0000"/>
        <rFont val="Arial Narrow"/>
        <family val="2"/>
      </rPr>
      <t xml:space="preserve">(GA2 </t>
    </r>
    <r>
      <rPr>
        <sz val="11"/>
        <color rgb="FFFF0000"/>
        <rFont val="LG스마트체 Regular"/>
        <family val="3"/>
        <charset val="129"/>
      </rPr>
      <t>아트쿨</t>
    </r>
    <r>
      <rPr>
        <sz val="11"/>
        <color rgb="FFFF0000"/>
        <rFont val="Arial Narrow"/>
        <family val="2"/>
      </rPr>
      <t>)</t>
    </r>
    <phoneticPr fontId="5" type="noConversion"/>
  </si>
  <si>
    <r>
      <t xml:space="preserve">1. </t>
    </r>
    <r>
      <rPr>
        <b/>
        <sz val="11"/>
        <color theme="1"/>
        <rFont val="LG스마트체 Regular"/>
        <family val="3"/>
        <charset val="129"/>
      </rPr>
      <t>제품군</t>
    </r>
    <phoneticPr fontId="5" type="noConversion"/>
  </si>
  <si>
    <r>
      <rPr>
        <sz val="11"/>
        <rFont val="LG스마트체 Regular"/>
        <family val="3"/>
        <charset val="129"/>
      </rPr>
      <t>스탠드형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에어컨</t>
    </r>
    <phoneticPr fontId="5" type="noConversion"/>
  </si>
  <si>
    <t>SIGNATURE Metal</t>
    <phoneticPr fontId="5" type="noConversion"/>
  </si>
  <si>
    <r>
      <rPr>
        <sz val="11"/>
        <rFont val="LG스마트체 Regular"/>
        <family val="3"/>
        <charset val="129"/>
      </rPr>
      <t>스탠드형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에어컨</t>
    </r>
    <phoneticPr fontId="5" type="noConversion"/>
  </si>
  <si>
    <r>
      <t xml:space="preserve">NEW </t>
    </r>
    <r>
      <rPr>
        <sz val="11"/>
        <rFont val="LG스마트체 Regular"/>
        <family val="3"/>
        <charset val="129"/>
      </rPr>
      <t>샤인</t>
    </r>
    <phoneticPr fontId="5" type="noConversion"/>
  </si>
  <si>
    <r>
      <rPr>
        <sz val="11"/>
        <rFont val="LG스마트체 Regular"/>
        <family val="3"/>
        <charset val="129"/>
      </rPr>
      <t>크리미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스노우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화이트</t>
    </r>
    <phoneticPr fontId="5" type="noConversion"/>
  </si>
  <si>
    <r>
      <rPr>
        <sz val="11"/>
        <color theme="1"/>
        <rFont val="LG스마트체 Regular"/>
        <family val="3"/>
        <charset val="129"/>
      </rPr>
      <t>스탠드형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에어컨</t>
    </r>
    <phoneticPr fontId="5" type="noConversion"/>
  </si>
  <si>
    <r>
      <rPr>
        <sz val="11"/>
        <rFont val="LG스마트체 Regular"/>
        <family val="3"/>
        <charset val="129"/>
      </rPr>
      <t>벽걸이형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에어컨</t>
    </r>
    <phoneticPr fontId="5" type="noConversion"/>
  </si>
  <si>
    <r>
      <rPr>
        <sz val="11"/>
        <rFont val="LG스마트체 Regular"/>
        <family val="3"/>
        <charset val="129"/>
      </rPr>
      <t>화이트</t>
    </r>
    <phoneticPr fontId="5" type="noConversion"/>
  </si>
  <si>
    <r>
      <t xml:space="preserve">SIGNATURE Metal, </t>
    </r>
    <r>
      <rPr>
        <sz val="11"/>
        <color theme="0" tint="-0.34998626667073579"/>
        <rFont val="LG스마트체 Regular"/>
        <family val="3"/>
        <charset val="129"/>
      </rPr>
      <t>(벽걸이 웨딩 무광 임시)</t>
    </r>
    <phoneticPr fontId="5" type="noConversion"/>
  </si>
  <si>
    <r>
      <rPr>
        <sz val="11"/>
        <color theme="1"/>
        <rFont val="LG스마트체 Regular"/>
        <family val="3"/>
        <charset val="129"/>
      </rPr>
      <t>로맨틱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로즈</t>
    </r>
    <phoneticPr fontId="5" type="noConversion"/>
  </si>
  <si>
    <r>
      <rPr>
        <sz val="11"/>
        <rFont val="LG스마트체 Regular"/>
        <family val="3"/>
        <charset val="129"/>
      </rPr>
      <t>코튼</t>
    </r>
    <phoneticPr fontId="5" type="noConversion"/>
  </si>
  <si>
    <t>9. Chennel</t>
    <phoneticPr fontId="5" type="noConversion"/>
  </si>
  <si>
    <t>S</t>
    <phoneticPr fontId="5" type="noConversion"/>
  </si>
  <si>
    <r>
      <rPr>
        <sz val="11"/>
        <rFont val="LG스마트체 Regular"/>
        <family val="3"/>
        <charset val="129"/>
      </rPr>
      <t>벽걸이형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에어컨</t>
    </r>
    <phoneticPr fontId="5" type="noConversion"/>
  </si>
  <si>
    <r>
      <rPr>
        <sz val="11"/>
        <color theme="1"/>
        <rFont val="LG스마트체 Regular"/>
        <family val="3"/>
        <charset val="129"/>
      </rPr>
      <t>코튼</t>
    </r>
    <r>
      <rPr>
        <sz val="11"/>
        <color theme="1"/>
        <rFont val="Arial Narrow"/>
        <family val="2"/>
      </rPr>
      <t xml:space="preserve">, </t>
    </r>
    <r>
      <rPr>
        <sz val="11"/>
        <color theme="1"/>
        <rFont val="LG스마트체 Regular"/>
        <family val="3"/>
        <charset val="129"/>
      </rPr>
      <t>아트쿨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공용</t>
    </r>
    <r>
      <rPr>
        <sz val="11"/>
        <color theme="1"/>
        <rFont val="Arial Narrow"/>
        <family val="2"/>
      </rPr>
      <t xml:space="preserve">, </t>
    </r>
    <r>
      <rPr>
        <sz val="11"/>
        <color rgb="FFFF0000"/>
        <rFont val="Arial Narrow"/>
        <family val="2"/>
      </rPr>
      <t>Clay White</t>
    </r>
    <phoneticPr fontId="5" type="noConversion"/>
  </si>
  <si>
    <r>
      <t xml:space="preserve">2. </t>
    </r>
    <r>
      <rPr>
        <b/>
        <sz val="11"/>
        <rFont val="LG스마트체 Regular"/>
        <family val="3"/>
        <charset val="129"/>
      </rPr>
      <t>냉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난방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구분</t>
    </r>
    <phoneticPr fontId="5" type="noConversion"/>
  </si>
  <si>
    <r>
      <t>9. Chennel/</t>
    </r>
    <r>
      <rPr>
        <b/>
        <sz val="11"/>
        <rFont val="LG스마트체 Regular"/>
        <family val="3"/>
        <charset val="129"/>
      </rPr>
      <t>파생순서</t>
    </r>
    <phoneticPr fontId="5" type="noConversion"/>
  </si>
  <si>
    <r>
      <rPr>
        <sz val="11"/>
        <rFont val="LG스마트체 Regular"/>
        <family val="3"/>
        <charset val="129"/>
      </rPr>
      <t>공용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전매</t>
    </r>
    <phoneticPr fontId="5" type="noConversion"/>
  </si>
  <si>
    <r>
      <rPr>
        <sz val="11"/>
        <rFont val="LG스마트체 Regular"/>
        <family val="3"/>
        <charset val="129"/>
      </rPr>
      <t>코튼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아트쿨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공용</t>
    </r>
    <r>
      <rPr>
        <sz val="11"/>
        <rFont val="Arial Narrow"/>
        <family val="2"/>
      </rPr>
      <t>, Clay White</t>
    </r>
    <phoneticPr fontId="5" type="noConversion"/>
  </si>
  <si>
    <r>
      <t xml:space="preserve">2. </t>
    </r>
    <r>
      <rPr>
        <b/>
        <sz val="11"/>
        <color theme="1"/>
        <rFont val="LG스마트체 Regular"/>
        <family val="3"/>
        <charset val="129"/>
      </rPr>
      <t>냉</t>
    </r>
    <r>
      <rPr>
        <b/>
        <sz val="11"/>
        <color theme="1"/>
        <rFont val="Arial Narrow"/>
        <family val="2"/>
      </rPr>
      <t>/</t>
    </r>
    <r>
      <rPr>
        <b/>
        <sz val="11"/>
        <color theme="1"/>
        <rFont val="LG스마트체 Regular"/>
        <family val="3"/>
        <charset val="129"/>
      </rPr>
      <t>난방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theme="1"/>
        <rFont val="LG스마트체 Regular"/>
        <family val="3"/>
        <charset val="129"/>
      </rPr>
      <t>구분</t>
    </r>
    <phoneticPr fontId="5" type="noConversion"/>
  </si>
  <si>
    <r>
      <t xml:space="preserve">NEW Metal </t>
    </r>
    <r>
      <rPr>
        <sz val="11"/>
        <rFont val="LG스마트체 Regular"/>
        <family val="3"/>
        <charset val="129"/>
      </rPr>
      <t>샤인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아트쿨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실버</t>
    </r>
    <phoneticPr fontId="5" type="noConversion"/>
  </si>
  <si>
    <r>
      <rPr>
        <sz val="11"/>
        <rFont val="LG스마트체 Regular"/>
        <family val="3"/>
        <charset val="129"/>
      </rPr>
      <t>인버터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냉방</t>
    </r>
    <phoneticPr fontId="5" type="noConversion"/>
  </si>
  <si>
    <r>
      <rPr>
        <sz val="11"/>
        <rFont val="LG스마트체 Regular"/>
        <family val="3"/>
        <charset val="129"/>
      </rPr>
      <t>화이트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스노우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</si>
  <si>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공용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전매</t>
    </r>
    <phoneticPr fontId="5" type="noConversion"/>
  </si>
  <si>
    <t>B</t>
    <phoneticPr fontId="5" type="noConversion"/>
  </si>
  <si>
    <r>
      <rPr>
        <sz val="11"/>
        <rFont val="LG스마트체 Regular"/>
        <family val="3"/>
        <charset val="129"/>
      </rPr>
      <t>혼매</t>
    </r>
    <phoneticPr fontId="5" type="noConversion"/>
  </si>
  <si>
    <r>
      <rPr>
        <sz val="11"/>
        <color theme="1"/>
        <rFont val="LG스마트체 Regular"/>
        <family val="3"/>
        <charset val="129"/>
      </rPr>
      <t>인버터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냉방</t>
    </r>
    <phoneticPr fontId="5" type="noConversion"/>
  </si>
  <si>
    <r>
      <rPr>
        <sz val="11"/>
        <rFont val="LG스마트체 Regular"/>
        <family val="3"/>
        <charset val="129"/>
      </rPr>
      <t>화이트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웨딩스노우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아트쿨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화이트</t>
    </r>
    <phoneticPr fontId="5" type="noConversion"/>
  </si>
  <si>
    <r>
      <rPr>
        <sz val="11"/>
        <rFont val="LG스마트체 Regular"/>
        <family val="3"/>
        <charset val="129"/>
      </rPr>
      <t>인버터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냉난방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</si>
  <si>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혼매</t>
    </r>
    <phoneticPr fontId="5" type="noConversion"/>
  </si>
  <si>
    <r>
      <rPr>
        <sz val="11"/>
        <rFont val="LG스마트체 Regular"/>
        <family val="3"/>
        <charset val="129"/>
      </rPr>
      <t>온라인</t>
    </r>
    <phoneticPr fontId="5" type="noConversion"/>
  </si>
  <si>
    <r>
      <rPr>
        <sz val="11"/>
        <color theme="1"/>
        <rFont val="LG스마트체 Regular"/>
        <family val="3"/>
        <charset val="129"/>
      </rPr>
      <t>인버터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냉난방</t>
    </r>
    <phoneticPr fontId="5" type="noConversion"/>
  </si>
  <si>
    <r>
      <rPr>
        <sz val="11"/>
        <rFont val="LG스마트체 Regular"/>
        <family val="3"/>
        <charset val="129"/>
      </rPr>
      <t>샌드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베이지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</si>
  <si>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온라인</t>
    </r>
    <phoneticPr fontId="5" type="noConversion"/>
  </si>
  <si>
    <t>V</t>
    <phoneticPr fontId="5" type="noConversion"/>
  </si>
  <si>
    <r>
      <rPr>
        <sz val="11"/>
        <rFont val="LG스마트체 Regular"/>
        <family val="3"/>
        <charset val="129"/>
      </rPr>
      <t>브라운</t>
    </r>
    <phoneticPr fontId="5" type="noConversion"/>
  </si>
  <si>
    <r>
      <t xml:space="preserve">3,4. </t>
    </r>
    <r>
      <rPr>
        <b/>
        <sz val="11"/>
        <rFont val="LG스마트체 Regular"/>
        <family val="3"/>
        <charset val="129"/>
      </rPr>
      <t>용량</t>
    </r>
    <r>
      <rPr>
        <b/>
        <sz val="11"/>
        <rFont val="Arial Narrow"/>
        <family val="2"/>
      </rPr>
      <t>(</t>
    </r>
    <r>
      <rPr>
        <b/>
        <sz val="11"/>
        <rFont val="LG스마트체 Regular"/>
        <family val="3"/>
        <charset val="129"/>
      </rPr>
      <t>평형</t>
    </r>
    <r>
      <rPr>
        <b/>
        <sz val="11"/>
        <rFont val="Arial Narrow"/>
        <family val="2"/>
      </rPr>
      <t>)</t>
    </r>
    <phoneticPr fontId="5" type="noConversion"/>
  </si>
  <si>
    <r>
      <rPr>
        <sz val="11"/>
        <rFont val="LG스마트체 Regular"/>
        <family val="3"/>
        <charset val="129"/>
      </rPr>
      <t>공용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전매</t>
    </r>
    <r>
      <rPr>
        <sz val="11"/>
        <rFont val="Arial Narrow"/>
        <family val="2"/>
      </rPr>
      <t xml:space="preserve"> / 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공용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</si>
  <si>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공용</t>
    </r>
    <phoneticPr fontId="5" type="noConversion"/>
  </si>
  <si>
    <r>
      <t xml:space="preserve">10. </t>
    </r>
    <r>
      <rPr>
        <b/>
        <sz val="11"/>
        <rFont val="LG스마트체 Regular"/>
        <family val="3"/>
        <charset val="129"/>
      </rPr>
      <t>연결배관</t>
    </r>
    <phoneticPr fontId="5" type="noConversion"/>
  </si>
  <si>
    <t>카밍 베이지 (오브제)</t>
    <phoneticPr fontId="5" type="noConversion"/>
  </si>
  <si>
    <r>
      <rPr>
        <sz val="11"/>
        <rFont val="LG스마트체 Regular"/>
        <family val="3"/>
        <charset val="129"/>
      </rPr>
      <t>그린</t>
    </r>
    <phoneticPr fontId="5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</si>
  <si>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/ 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)B2B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</si>
  <si>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)B2B</t>
    </r>
    <phoneticPr fontId="5" type="noConversion"/>
  </si>
  <si>
    <r>
      <rPr>
        <sz val="11"/>
        <rFont val="LG스마트체 Regular"/>
        <family val="3"/>
        <charset val="129"/>
      </rPr>
      <t>매립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</si>
  <si>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t>카밍 브라운 (오브제)</t>
    <phoneticPr fontId="5" type="noConversion"/>
  </si>
  <si>
    <r>
      <rPr>
        <sz val="11"/>
        <rFont val="LG스마트체 Regular"/>
        <family val="3"/>
        <charset val="129"/>
      </rPr>
      <t>그린</t>
    </r>
    <r>
      <rPr>
        <sz val="11"/>
        <rFont val="Arial Narrow"/>
        <family val="2"/>
      </rPr>
      <t>, Gallery</t>
    </r>
    <phoneticPr fontId="5" type="noConversion"/>
  </si>
  <si>
    <t>5. Grade</t>
    <phoneticPr fontId="5" type="noConversion"/>
  </si>
  <si>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/ 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)B2C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</si>
  <si>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)B2C</t>
    </r>
    <phoneticPr fontId="5" type="noConversion"/>
  </si>
  <si>
    <r>
      <rPr>
        <sz val="11"/>
        <rFont val="LG스마트체 Regular"/>
        <family val="3"/>
        <charset val="129"/>
      </rPr>
      <t>없음</t>
    </r>
    <phoneticPr fontId="5" type="noConversion"/>
  </si>
  <si>
    <r>
      <rPr>
        <sz val="11"/>
        <rFont val="LG스마트체 Regular"/>
        <family val="3"/>
        <charset val="129"/>
      </rPr>
      <t>일반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</si>
  <si>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r>
      <rPr>
        <sz val="11"/>
        <rFont val="LG스마트체 Regular"/>
        <family val="3"/>
        <charset val="129"/>
      </rPr>
      <t>카밍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그린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오브제</t>
    </r>
    <r>
      <rPr>
        <sz val="11"/>
        <rFont val="Arial Narrow"/>
        <family val="2"/>
      </rPr>
      <t>), Gallery</t>
    </r>
    <phoneticPr fontId="5" type="noConversion"/>
  </si>
  <si>
    <r>
      <rPr>
        <sz val="11"/>
        <color rgb="FFFF0000"/>
        <rFont val="LG스마트체 Regular"/>
        <family val="3"/>
        <charset val="129"/>
      </rPr>
      <t>패브릭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베이지</t>
    </r>
    <phoneticPr fontId="5" type="noConversion"/>
  </si>
  <si>
    <t>Premium</t>
    <phoneticPr fontId="5" type="noConversion"/>
  </si>
  <si>
    <r>
      <rPr>
        <sz val="11"/>
        <rFont val="LG스마트체 Regular"/>
        <family val="3"/>
        <charset val="129"/>
      </rPr>
      <t>패브릭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베이지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코지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베이지</t>
    </r>
    <r>
      <rPr>
        <sz val="11"/>
        <rFont val="Arial Narrow"/>
        <family val="2"/>
      </rPr>
      <t>)(</t>
    </r>
    <r>
      <rPr>
        <sz val="11"/>
        <rFont val="LG스마트체 Regular"/>
        <family val="3"/>
        <charset val="129"/>
      </rPr>
      <t>오브제</t>
    </r>
    <r>
      <rPr>
        <sz val="11"/>
        <rFont val="Arial Narrow"/>
        <family val="2"/>
      </rPr>
      <t>)</t>
    </r>
    <phoneticPr fontId="5" type="noConversion"/>
  </si>
  <si>
    <t>Z</t>
    <phoneticPr fontId="5" type="noConversion"/>
  </si>
  <si>
    <r>
      <rPr>
        <sz val="11"/>
        <color rgb="FFFF0000"/>
        <rFont val="LG스마트체 Regular"/>
        <family val="3"/>
        <charset val="129"/>
      </rPr>
      <t>패브릭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브라운</t>
    </r>
    <phoneticPr fontId="5" type="noConversion"/>
  </si>
  <si>
    <r>
      <t xml:space="preserve">3,4. </t>
    </r>
    <r>
      <rPr>
        <b/>
        <sz val="11"/>
        <color theme="1"/>
        <rFont val="LG스마트체 Regular"/>
        <family val="3"/>
        <charset val="129"/>
      </rPr>
      <t>용량</t>
    </r>
    <r>
      <rPr>
        <b/>
        <sz val="11"/>
        <color theme="1"/>
        <rFont val="Arial Narrow"/>
        <family val="2"/>
      </rPr>
      <t>(</t>
    </r>
    <r>
      <rPr>
        <b/>
        <sz val="11"/>
        <color theme="1"/>
        <rFont val="LG스마트체 Regular"/>
        <family val="3"/>
        <charset val="129"/>
      </rPr>
      <t>평형</t>
    </r>
    <r>
      <rPr>
        <b/>
        <sz val="11"/>
        <color theme="1"/>
        <rFont val="Arial Narrow"/>
        <family val="2"/>
      </rPr>
      <t>)</t>
    </r>
    <phoneticPr fontId="5" type="noConversion"/>
  </si>
  <si>
    <r>
      <t>9. Chennel/</t>
    </r>
    <r>
      <rPr>
        <b/>
        <sz val="11"/>
        <color theme="1"/>
        <rFont val="LG스마트체 Regular"/>
        <family val="3"/>
        <charset val="129"/>
      </rPr>
      <t>파생순서</t>
    </r>
    <phoneticPr fontId="5" type="noConversion"/>
  </si>
  <si>
    <t>Luxury</t>
    <phoneticPr fontId="5" type="noConversion"/>
  </si>
  <si>
    <t>E</t>
    <phoneticPr fontId="5" type="noConversion"/>
  </si>
  <si>
    <r>
      <rPr>
        <sz val="11"/>
        <rFont val="LG스마트체 Regular"/>
        <family val="3"/>
        <charset val="129"/>
      </rPr>
      <t>고효율</t>
    </r>
    <phoneticPr fontId="56" type="noConversion"/>
  </si>
  <si>
    <r>
      <t>10. Set/</t>
    </r>
    <r>
      <rPr>
        <b/>
        <sz val="11"/>
        <rFont val="LG스마트체 Regular"/>
        <family val="3"/>
        <charset val="129"/>
      </rPr>
      <t>단품</t>
    </r>
    <phoneticPr fontId="5" type="noConversion"/>
  </si>
  <si>
    <t>Special</t>
    <phoneticPr fontId="5" type="noConversion"/>
  </si>
  <si>
    <r>
      <t>11. Set/</t>
    </r>
    <r>
      <rPr>
        <b/>
        <sz val="11"/>
        <rFont val="LG스마트체 Regular"/>
        <family val="3"/>
        <charset val="129"/>
      </rPr>
      <t>단품</t>
    </r>
    <phoneticPr fontId="5" type="noConversion"/>
  </si>
  <si>
    <r>
      <rPr>
        <sz val="11"/>
        <rFont val="LG스마트체 Regular"/>
        <family val="3"/>
        <charset val="129"/>
      </rPr>
      <t>패브릭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브라운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코지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브라운</t>
    </r>
    <r>
      <rPr>
        <sz val="11"/>
        <rFont val="Arial Narrow"/>
        <family val="2"/>
      </rPr>
      <t>)(</t>
    </r>
    <r>
      <rPr>
        <sz val="11"/>
        <rFont val="LG스마트체 Regular"/>
        <family val="3"/>
        <charset val="129"/>
      </rPr>
      <t>오브제</t>
    </r>
    <r>
      <rPr>
        <sz val="11"/>
        <rFont val="Arial Narrow"/>
        <family val="2"/>
      </rPr>
      <t>)</t>
    </r>
    <phoneticPr fontId="5" type="noConversion"/>
  </si>
  <si>
    <r>
      <rPr>
        <sz val="11"/>
        <color theme="1"/>
        <rFont val="LG스마트체 Regular"/>
        <family val="3"/>
        <charset val="129"/>
      </rPr>
      <t>공용</t>
    </r>
    <r>
      <rPr>
        <sz val="11"/>
        <color theme="1"/>
        <rFont val="Arial Narrow"/>
        <family val="2"/>
      </rPr>
      <t xml:space="preserve">, </t>
    </r>
    <r>
      <rPr>
        <sz val="11"/>
        <color theme="1"/>
        <rFont val="LG스마트체 Regular"/>
        <family val="3"/>
        <charset val="129"/>
      </rPr>
      <t>전매</t>
    </r>
    <r>
      <rPr>
        <sz val="11"/>
        <color theme="1"/>
        <rFont val="Arial Narrow"/>
        <family val="2"/>
      </rPr>
      <t xml:space="preserve"> / 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</t>
    </r>
    <r>
      <rPr>
        <sz val="11"/>
        <color theme="1"/>
        <rFont val="LG스마트체 Regular"/>
        <family val="3"/>
        <charset val="129"/>
      </rPr>
      <t>공용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</si>
  <si>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)Sigle Set</t>
    </r>
    <phoneticPr fontId="5" type="noConversion"/>
  </si>
  <si>
    <t>Deluxe</t>
    <phoneticPr fontId="5" type="noConversion"/>
  </si>
  <si>
    <t>2 in 1 Set</t>
    <phoneticPr fontId="5" type="noConversion"/>
  </si>
  <si>
    <t>H</t>
    <phoneticPr fontId="11" type="noConversion"/>
  </si>
  <si>
    <t>크림 화이트 (오브제)</t>
    <phoneticPr fontId="5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</si>
  <si>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/ 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)B2B, </t>
    </r>
    <r>
      <rPr>
        <sz val="11"/>
        <rFont val="LG스마트체 Regular"/>
        <family val="3"/>
        <charset val="129"/>
      </rPr>
      <t>공용</t>
    </r>
    <phoneticPr fontId="5" type="noConversion"/>
  </si>
  <si>
    <r>
      <rPr>
        <sz val="11"/>
        <rFont val="LG스마트체 Regular"/>
        <family val="3"/>
        <charset val="129"/>
      </rPr>
      <t>공청</t>
    </r>
    <r>
      <rPr>
        <sz val="11"/>
        <rFont val="Arial Narrow"/>
        <family val="2"/>
      </rPr>
      <t>/ 3in1</t>
    </r>
    <phoneticPr fontId="56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</si>
  <si>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)2 in 1 Set</t>
    </r>
    <phoneticPr fontId="5" type="noConversion"/>
  </si>
  <si>
    <t>Modern</t>
    <phoneticPr fontId="5" type="noConversion"/>
  </si>
  <si>
    <r>
      <rPr>
        <sz val="11"/>
        <rFont val="LG스마트체 Regular"/>
        <family val="3"/>
        <charset val="129"/>
      </rPr>
      <t>실내기</t>
    </r>
    <phoneticPr fontId="5" type="noConversion"/>
  </si>
  <si>
    <t>Y</t>
    <phoneticPr fontId="11" type="noConversion"/>
  </si>
  <si>
    <t>크림 그레이 (오브제)</t>
    <phoneticPr fontId="5" type="noConversion"/>
  </si>
  <si>
    <r>
      <rPr>
        <sz val="11"/>
        <color theme="1"/>
        <rFont val="LG스마트체 Regular"/>
        <family val="3"/>
        <charset val="129"/>
      </rPr>
      <t>온라인</t>
    </r>
    <r>
      <rPr>
        <sz val="11"/>
        <color theme="1"/>
        <rFont val="Arial Narrow"/>
        <family val="2"/>
      </rPr>
      <t xml:space="preserve"> / 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)B2C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</si>
  <si>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실내기</t>
    </r>
    <phoneticPr fontId="5" type="noConversion"/>
  </si>
  <si>
    <t>Victory</t>
    <phoneticPr fontId="5" type="noConversion"/>
  </si>
  <si>
    <r>
      <rPr>
        <sz val="11"/>
        <rFont val="LG스마트체 Regular"/>
        <family val="3"/>
        <charset val="129"/>
      </rPr>
      <t>실내기</t>
    </r>
    <r>
      <rPr>
        <sz val="11"/>
        <rFont val="Arial Narrow"/>
        <family val="2"/>
      </rPr>
      <t>(</t>
    </r>
    <r>
      <rPr>
        <sz val="11"/>
        <rFont val="LG스마트체 Regular"/>
        <family val="3"/>
        <charset val="129"/>
      </rPr>
      <t>진열</t>
    </r>
    <r>
      <rPr>
        <sz val="11"/>
        <rFont val="Arial Narrow"/>
        <family val="2"/>
      </rPr>
      <t>)</t>
    </r>
    <phoneticPr fontId="5" type="noConversion"/>
  </si>
  <si>
    <t>우드 (GA2 우드프레임)</t>
    <phoneticPr fontId="5" type="noConversion"/>
  </si>
  <si>
    <r>
      <rPr>
        <sz val="11"/>
        <rFont val="LG스마트체 Regular"/>
        <family val="3"/>
        <charset val="129"/>
      </rPr>
      <t>전매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기획</t>
    </r>
    <phoneticPr fontId="56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</si>
  <si>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실내기</t>
    </r>
    <r>
      <rPr>
        <sz val="11"/>
        <rFont val="Arial Narrow"/>
        <family val="2"/>
      </rPr>
      <t>(</t>
    </r>
    <r>
      <rPr>
        <sz val="11"/>
        <rFont val="LG스마트체 Regular"/>
        <family val="3"/>
        <charset val="129"/>
      </rPr>
      <t>진열</t>
    </r>
    <r>
      <rPr>
        <sz val="11"/>
        <rFont val="Arial Narrow"/>
        <family val="2"/>
      </rPr>
      <t>)</t>
    </r>
    <phoneticPr fontId="5" type="noConversion"/>
  </si>
  <si>
    <r>
      <t>(</t>
    </r>
    <r>
      <rPr>
        <sz val="11"/>
        <rFont val="LG스마트체 Regular"/>
        <family val="3"/>
        <charset val="129"/>
      </rPr>
      <t>스탠드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실내기</t>
    </r>
    <r>
      <rPr>
        <sz val="11"/>
        <rFont val="Arial Narrow"/>
        <family val="2"/>
      </rPr>
      <t>(</t>
    </r>
    <r>
      <rPr>
        <sz val="11"/>
        <rFont val="LG스마트체 Regular"/>
        <family val="3"/>
        <charset val="129"/>
      </rPr>
      <t>진열</t>
    </r>
    <r>
      <rPr>
        <sz val="11"/>
        <rFont val="Arial Narrow"/>
        <family val="2"/>
      </rPr>
      <t>)</t>
    </r>
    <phoneticPr fontId="5" type="noConversion"/>
  </si>
  <si>
    <t>Basic</t>
    <phoneticPr fontId="5" type="noConversion"/>
  </si>
  <si>
    <t>Sigle Set</t>
    <phoneticPr fontId="5" type="noConversion"/>
  </si>
  <si>
    <t>T</t>
    <phoneticPr fontId="5" type="noConversion"/>
  </si>
  <si>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B2C Swing</t>
    </r>
    <phoneticPr fontId="56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</si>
  <si>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조합내기</t>
    </r>
    <phoneticPr fontId="5" type="noConversion"/>
  </si>
  <si>
    <r>
      <rPr>
        <sz val="11"/>
        <rFont val="LG스마트체 Regular"/>
        <family val="3"/>
        <charset val="129"/>
      </rPr>
      <t>음성인식</t>
    </r>
    <r>
      <rPr>
        <sz val="11"/>
        <rFont val="Arial Narrow"/>
        <family val="2"/>
      </rP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phoneticPr fontId="5" type="noConversion"/>
  </si>
  <si>
    <t>U</t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</si>
  <si>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)Set</t>
    </r>
    <phoneticPr fontId="5" type="noConversion"/>
  </si>
  <si>
    <r>
      <t>2017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</si>
  <si>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rPr>
        <sz val="11"/>
        <rFont val="LG스마트체 Regular"/>
        <family val="3"/>
        <charset val="129"/>
      </rPr>
      <t>필터클린봇</t>
    </r>
    <phoneticPr fontId="56" type="noConversion"/>
  </si>
  <si>
    <t>H</t>
    <phoneticPr fontId="56" type="noConversion"/>
  </si>
  <si>
    <t>Hit</t>
    <phoneticPr fontId="56" type="noConversion"/>
  </si>
  <si>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 xml:space="preserve">, 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 B2B Swing</t>
    </r>
    <phoneticPr fontId="56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</si>
  <si>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실내기</t>
    </r>
    <phoneticPr fontId="5" type="noConversion"/>
  </si>
  <si>
    <t>H</t>
    <phoneticPr fontId="5" type="noConversion"/>
  </si>
  <si>
    <r>
      <rPr>
        <sz val="11"/>
        <rFont val="LG스마트체 Regular"/>
        <family val="3"/>
        <charset val="129"/>
      </rPr>
      <t>필터클린봇</t>
    </r>
    <r>
      <rPr>
        <sz val="11"/>
        <rFont val="Arial Narrow"/>
        <family val="2"/>
      </rPr>
      <t xml:space="preserve">, </t>
    </r>
    <r>
      <rPr>
        <sz val="11"/>
        <color rgb="FFFF0000"/>
        <rFont val="Arial Narrow"/>
        <family val="2"/>
      </rPr>
      <t>(</t>
    </r>
    <r>
      <rPr>
        <sz val="11"/>
        <color rgb="FFFF0000"/>
        <rFont val="LG스마트체 Regular"/>
        <family val="3"/>
        <charset val="129"/>
      </rPr>
      <t>벽걸이</t>
    </r>
    <r>
      <rPr>
        <sz val="11"/>
        <color rgb="FFFF0000"/>
        <rFont val="Arial Narrow"/>
        <family val="2"/>
      </rPr>
      <t>) UV</t>
    </r>
    <r>
      <rPr>
        <sz val="11"/>
        <color rgb="FFFF0000"/>
        <rFont val="LG스마트체 Regular"/>
        <family val="3"/>
        <charset val="129"/>
      </rPr>
      <t>팬살균</t>
    </r>
    <phoneticPr fontId="11" type="noConversion"/>
  </si>
  <si>
    <t>X</t>
    <phoneticPr fontId="5" type="noConversion"/>
  </si>
  <si>
    <r>
      <t xml:space="preserve">고효율, </t>
    </r>
    <r>
      <rPr>
        <sz val="11"/>
        <color rgb="FFFF0000"/>
        <rFont val="LG스마트체 Regular"/>
        <family val="3"/>
        <charset val="129"/>
      </rPr>
      <t>R32</t>
    </r>
    <phoneticPr fontId="56" type="noConversion"/>
  </si>
  <si>
    <t>Y</t>
    <phoneticPr fontId="5" type="noConversion"/>
  </si>
  <si>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 xml:space="preserve"> Swing</t>
    </r>
    <phoneticPr fontId="56" type="noConversion"/>
  </si>
  <si>
    <r>
      <t xml:space="preserve">11. </t>
    </r>
    <r>
      <rPr>
        <b/>
        <sz val="11"/>
        <rFont val="LG스마트체 Regular"/>
        <family val="3"/>
        <charset val="129"/>
      </rPr>
      <t>연결배관</t>
    </r>
    <phoneticPr fontId="5" type="noConversion"/>
  </si>
  <si>
    <r>
      <t>8.</t>
    </r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구분</t>
    </r>
    <phoneticPr fontId="5" type="noConversion"/>
  </si>
  <si>
    <r>
      <rPr>
        <sz val="11"/>
        <color theme="1"/>
        <rFont val="LG스마트체 Regular"/>
        <family val="3"/>
        <charset val="129"/>
      </rPr>
      <t>혼매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조합내기공청</t>
    </r>
    <r>
      <rPr>
        <sz val="11"/>
        <color theme="1"/>
        <rFont val="Arial Narrow"/>
        <family val="2"/>
      </rPr>
      <t>)</t>
    </r>
    <phoneticPr fontId="56" type="noConversion"/>
  </si>
  <si>
    <r>
      <t>2018</t>
    </r>
    <r>
      <rPr>
        <sz val="11"/>
        <rFont val="LG스마트체 Regular"/>
        <family val="3"/>
        <charset val="129"/>
      </rPr>
      <t>년향</t>
    </r>
    <phoneticPr fontId="5" type="noConversion"/>
  </si>
  <si>
    <r>
      <t>2017</t>
    </r>
    <r>
      <rPr>
        <sz val="11"/>
        <rFont val="LG스마트체 Regular"/>
        <family val="3"/>
        <charset val="129"/>
      </rPr>
      <t>년향</t>
    </r>
    <phoneticPr fontId="5" type="noConversion"/>
  </si>
  <si>
    <r>
      <t>7.</t>
    </r>
    <r>
      <rPr>
        <sz val="11"/>
        <rFont val="LG스마트체 Regular"/>
        <family val="3"/>
        <charset val="129"/>
      </rPr>
      <t>개발</t>
    </r>
    <r>
      <rPr>
        <sz val="11"/>
        <rFont val="Arial Narrow"/>
        <family val="2"/>
      </rPr>
      <t xml:space="preserve"> Serial</t>
    </r>
    <phoneticPr fontId="5" type="noConversion"/>
  </si>
  <si>
    <r>
      <rPr>
        <sz val="11"/>
        <rFont val="LG스마트체 Regular"/>
        <family val="3"/>
        <charset val="129"/>
      </rPr>
      <t>필터클린봇</t>
    </r>
    <r>
      <rPr>
        <sz val="11"/>
        <rFont val="Arial Narrow"/>
        <family val="2"/>
      </rPr>
      <t>, 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>) UV</t>
    </r>
    <r>
      <rPr>
        <sz val="11"/>
        <rFont val="LG스마트체 Regular"/>
        <family val="3"/>
        <charset val="129"/>
      </rPr>
      <t>팬살균</t>
    </r>
    <phoneticPr fontId="11" type="noConversion"/>
  </si>
  <si>
    <r>
      <rPr>
        <sz val="11"/>
        <color theme="1"/>
        <rFont val="LG스마트체 Regular"/>
        <family val="3"/>
        <charset val="129"/>
      </rPr>
      <t>혼매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조합내기일반</t>
    </r>
    <r>
      <rPr>
        <sz val="11"/>
        <color theme="1"/>
        <rFont val="Arial Narrow"/>
        <family val="2"/>
      </rPr>
      <t>)</t>
    </r>
    <phoneticPr fontId="56" type="noConversion"/>
  </si>
  <si>
    <r>
      <t>2019</t>
    </r>
    <r>
      <rPr>
        <sz val="11"/>
        <rFont val="LG스마트체 Regular"/>
        <family val="3"/>
        <charset val="129"/>
      </rPr>
      <t>년향</t>
    </r>
    <phoneticPr fontId="5" type="noConversion"/>
  </si>
  <si>
    <t>G/H</t>
    <phoneticPr fontId="5" type="noConversion"/>
  </si>
  <si>
    <r>
      <rPr>
        <sz val="11"/>
        <rFont val="LG스마트체 Regular"/>
        <family val="3"/>
        <charset val="129"/>
      </rPr>
      <t>일반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배관</t>
    </r>
    <phoneticPr fontId="5" type="noConversion"/>
  </si>
  <si>
    <r>
      <t>6.</t>
    </r>
    <r>
      <rPr>
        <sz val="11"/>
        <rFont val="LG스마트체 Regular"/>
        <family val="3"/>
        <charset val="129"/>
      </rPr>
      <t>조합실내기</t>
    </r>
    <phoneticPr fontId="5" type="noConversion"/>
  </si>
  <si>
    <r>
      <rPr>
        <sz val="11"/>
        <rFont val="LG스마트체 Regular"/>
        <family val="3"/>
        <charset val="129"/>
      </rPr>
      <t>개발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시리얼</t>
    </r>
    <r>
      <rPr>
        <sz val="11"/>
        <rFont val="Arial Narrow"/>
        <family val="2"/>
      </rPr>
      <t xml:space="preserve"> 2020</t>
    </r>
    <phoneticPr fontId="5" type="noConversion"/>
  </si>
  <si>
    <r>
      <t>5.</t>
    </r>
    <r>
      <rPr>
        <sz val="11"/>
        <rFont val="LG스마트체 Regular"/>
        <family val="3"/>
        <charset val="129"/>
      </rPr>
      <t>출시연도</t>
    </r>
    <phoneticPr fontId="5" type="noConversion"/>
  </si>
  <si>
    <r>
      <rPr>
        <sz val="11"/>
        <color theme="1"/>
        <rFont val="LG스마트체 Regular"/>
        <family val="3"/>
        <charset val="129"/>
      </rPr>
      <t>혼매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조합내기공청</t>
    </r>
    <r>
      <rPr>
        <sz val="11"/>
        <color theme="1"/>
        <rFont val="Arial Narrow"/>
        <family val="2"/>
      </rPr>
      <t xml:space="preserve">), </t>
    </r>
    <r>
      <rPr>
        <sz val="11"/>
        <color rgb="FFFF0000"/>
        <rFont val="Arial Narrow"/>
        <family val="2"/>
      </rPr>
      <t>(</t>
    </r>
    <r>
      <rPr>
        <sz val="11"/>
        <color rgb="FFFF0000"/>
        <rFont val="LG스마트체 Regular"/>
        <family val="3"/>
        <charset val="129"/>
      </rPr>
      <t>벽</t>
    </r>
    <r>
      <rPr>
        <sz val="11"/>
        <color rgb="FFFF0000"/>
        <rFont val="Arial Narrow"/>
        <family val="2"/>
      </rPr>
      <t xml:space="preserve">) </t>
    </r>
    <r>
      <rPr>
        <sz val="11"/>
        <color rgb="FFFF0000"/>
        <rFont val="LG스마트체 Regular"/>
        <family val="3"/>
        <charset val="129"/>
      </rPr>
      <t>하이마트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온라인</t>
    </r>
    <phoneticPr fontId="56" type="noConversion"/>
  </si>
  <si>
    <t>Artcool</t>
    <phoneticPr fontId="5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</si>
  <si>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조합내기공청</t>
    </r>
    <r>
      <rPr>
        <sz val="11"/>
        <rFont val="Arial Narrow"/>
        <family val="2"/>
      </rPr>
      <t>)</t>
    </r>
    <phoneticPr fontId="56" type="noConversion"/>
  </si>
  <si>
    <r>
      <t>34.</t>
    </r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용량</t>
    </r>
    <phoneticPr fontId="5" type="noConversion"/>
  </si>
  <si>
    <t>R/S</t>
    <phoneticPr fontId="56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</si>
  <si>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조합내기일반</t>
    </r>
    <r>
      <rPr>
        <sz val="11"/>
        <rFont val="Arial Narrow"/>
        <family val="2"/>
      </rPr>
      <t>)</t>
    </r>
    <phoneticPr fontId="56" type="noConversion"/>
  </si>
  <si>
    <r>
      <rPr>
        <sz val="11"/>
        <rFont val="LG스마트체 Regular"/>
        <family val="3"/>
        <charset val="129"/>
      </rPr>
      <t>전매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선행생산</t>
    </r>
    <r>
      <rPr>
        <sz val="11"/>
        <rFont val="Arial Narrow"/>
        <family val="2"/>
      </rPr>
      <t>, (</t>
    </r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 xml:space="preserve">) </t>
    </r>
    <r>
      <rPr>
        <sz val="11"/>
        <rFont val="LG스마트체 Regular"/>
        <family val="3"/>
        <charset val="129"/>
      </rPr>
      <t>선행</t>
    </r>
    <phoneticPr fontId="56" type="noConversion"/>
  </si>
  <si>
    <r>
      <t xml:space="preserve">6. </t>
    </r>
    <r>
      <rPr>
        <b/>
        <sz val="11"/>
        <color theme="1"/>
        <rFont val="LG스마트체 Regular"/>
        <family val="3"/>
        <charset val="129"/>
      </rPr>
      <t>출시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theme="1"/>
        <rFont val="LG스마트체 Regular"/>
        <family val="3"/>
        <charset val="129"/>
      </rPr>
      <t>연도</t>
    </r>
    <phoneticPr fontId="5" type="noConversion"/>
  </si>
  <si>
    <r>
      <t>2019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</si>
  <si>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t>2018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</si>
  <si>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rPr>
        <sz val="11"/>
        <color rgb="FFFF0000"/>
        <rFont val="LG스마트체 Regular"/>
        <family val="3"/>
        <charset val="129"/>
      </rPr>
      <t>실외기</t>
    </r>
    <r>
      <rPr>
        <sz val="11"/>
        <color rgb="FFFF0000"/>
        <rFont val="Arial Narrow"/>
        <family val="2"/>
      </rPr>
      <t xml:space="preserve">B2C Swing, </t>
    </r>
    <r>
      <rPr>
        <sz val="11"/>
        <rFont val="Arial Narrow"/>
        <family val="2"/>
      </rPr>
      <t>(</t>
    </r>
    <r>
      <rPr>
        <sz val="11"/>
        <rFont val="LG스마트체 Regular"/>
        <family val="3"/>
        <charset val="129"/>
      </rPr>
      <t>벽</t>
    </r>
    <r>
      <rPr>
        <sz val="11"/>
        <rFont val="Arial Narrow"/>
        <family val="2"/>
      </rPr>
      <t xml:space="preserve">) </t>
    </r>
    <r>
      <rPr>
        <sz val="11"/>
        <rFont val="LG스마트체 Regular"/>
        <family val="3"/>
        <charset val="129"/>
      </rPr>
      <t>하이마트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온라인</t>
    </r>
    <phoneticPr fontId="56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</si>
  <si>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선행생산</t>
    </r>
    <phoneticPr fontId="56" type="noConversion"/>
  </si>
  <si>
    <r>
      <t>2019</t>
    </r>
    <r>
      <rPr>
        <sz val="11"/>
        <color theme="1"/>
        <rFont val="LG스마트체 Regular"/>
        <family val="3"/>
        <charset val="129"/>
      </rPr>
      <t>년향</t>
    </r>
    <phoneticPr fontId="5" type="noConversion"/>
  </si>
  <si>
    <r>
      <rPr>
        <sz val="11"/>
        <color rgb="FFFF0000"/>
        <rFont val="LG스마트체 Regular"/>
        <family val="3"/>
        <charset val="129"/>
      </rPr>
      <t>실외기</t>
    </r>
    <r>
      <rPr>
        <sz val="11"/>
        <color rgb="FFFF0000"/>
        <rFont val="Arial Narrow"/>
        <family val="2"/>
      </rPr>
      <t>B2C Swing</t>
    </r>
    <phoneticPr fontId="56" type="noConversion"/>
  </si>
  <si>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시리얼</t>
    </r>
    <r>
      <rPr>
        <sz val="11"/>
        <color theme="1"/>
        <rFont val="Arial Narrow"/>
        <family val="2"/>
      </rPr>
      <t xml:space="preserve"> 2020</t>
    </r>
    <phoneticPr fontId="5" type="noConversion"/>
  </si>
  <si>
    <t>B</t>
    <phoneticPr fontId="56" type="noConversion"/>
  </si>
  <si>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시리얼</t>
    </r>
    <r>
      <rPr>
        <sz val="11"/>
        <color theme="1"/>
        <rFont val="Arial Narrow"/>
        <family val="2"/>
      </rPr>
      <t xml:space="preserve"> 2021</t>
    </r>
    <phoneticPr fontId="5" type="noConversion"/>
  </si>
  <si>
    <r>
      <rPr>
        <sz val="11"/>
        <rFont val="LG스마트체 Regular"/>
        <family val="3"/>
        <charset val="129"/>
      </rPr>
      <t>전매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기획</t>
    </r>
    <r>
      <rPr>
        <sz val="11"/>
        <rFont val="Arial Narrow"/>
        <family val="2"/>
      </rPr>
      <t xml:space="preserve"> / (</t>
    </r>
    <r>
      <rPr>
        <sz val="11"/>
        <rFont val="LG스마트체 Regular"/>
        <family val="3"/>
        <charset val="129"/>
      </rPr>
      <t>벽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설치자재</t>
    </r>
    <phoneticPr fontId="56" type="noConversion"/>
  </si>
  <si>
    <t>C</t>
    <phoneticPr fontId="56" type="noConversion"/>
  </si>
  <si>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시리얼</t>
    </r>
    <r>
      <rPr>
        <sz val="11"/>
        <color theme="1"/>
        <rFont val="Arial Narrow"/>
        <family val="2"/>
      </rPr>
      <t xml:space="preserve"> 2022</t>
    </r>
    <phoneticPr fontId="5" type="noConversion"/>
  </si>
  <si>
    <r>
      <t>Artcool Entertainment (LCD</t>
    </r>
    <r>
      <rPr>
        <sz val="11"/>
        <color rgb="FFFF0000"/>
        <rFont val="Arial Narrow"/>
        <family val="2"/>
      </rPr>
      <t>)</t>
    </r>
    <phoneticPr fontId="5" type="noConversion"/>
  </si>
  <si>
    <t>S</t>
    <phoneticPr fontId="56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</si>
  <si>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기획</t>
    </r>
    <phoneticPr fontId="56" type="noConversion"/>
  </si>
  <si>
    <r>
      <t>Artcool Frame (</t>
    </r>
    <r>
      <rPr>
        <sz val="11"/>
        <color rgb="FFFF0000"/>
        <rFont val="LG스마트체 Regular"/>
        <family val="3"/>
        <charset val="129"/>
      </rPr>
      <t>사진교체형</t>
    </r>
    <r>
      <rPr>
        <sz val="11"/>
        <color rgb="FFFF0000"/>
        <rFont val="Arial Narrow"/>
        <family val="2"/>
      </rPr>
      <t>)</t>
    </r>
    <phoneticPr fontId="5" type="noConversion"/>
  </si>
  <si>
    <r>
      <rPr>
        <sz val="11"/>
        <rFont val="LG스마트체 Regular"/>
        <family val="3"/>
        <charset val="129"/>
      </rPr>
      <t>칸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위너</t>
    </r>
    <phoneticPr fontId="5" type="noConversion"/>
  </si>
  <si>
    <t>D</t>
    <phoneticPr fontId="56" type="noConversion"/>
  </si>
  <si>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시리얼</t>
    </r>
    <r>
      <rPr>
        <sz val="11"/>
        <color theme="1"/>
        <rFont val="Arial Narrow"/>
        <family val="2"/>
      </rPr>
      <t xml:space="preserve"> 2023</t>
    </r>
    <phoneticPr fontId="5" type="noConversion"/>
  </si>
  <si>
    <r>
      <rPr>
        <sz val="11"/>
        <color rgb="FFFF0000"/>
        <rFont val="LG스마트체 Regular"/>
        <family val="3"/>
        <charset val="129"/>
      </rPr>
      <t>조합내기</t>
    </r>
    <r>
      <rPr>
        <sz val="11"/>
        <color rgb="FFFF0000"/>
        <rFont val="Arial Narrow"/>
        <family val="2"/>
      </rPr>
      <t>,</t>
    </r>
    <r>
      <rPr>
        <sz val="11"/>
        <color rgb="FFFF0000"/>
        <rFont val="LG스마트체 Regular"/>
        <family val="3"/>
        <charset val="129"/>
      </rPr>
      <t>벽걸이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하이마트</t>
    </r>
    <r>
      <rPr>
        <sz val="11"/>
        <color rgb="FFFF0000"/>
        <rFont val="Arial Narrow"/>
        <family val="2"/>
      </rPr>
      <t xml:space="preserve"> Swing</t>
    </r>
    <phoneticPr fontId="56" type="noConversion"/>
  </si>
  <si>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 B2C Swing</t>
    </r>
    <phoneticPr fontId="56" type="noConversion"/>
  </si>
  <si>
    <r>
      <rPr>
        <sz val="11"/>
        <color theme="1"/>
        <rFont val="LG스마트체 Regular"/>
        <family val="3"/>
        <charset val="129"/>
      </rPr>
      <t>매립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배관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</si>
  <si>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스탠드</t>
    </r>
    <r>
      <rPr>
        <sz val="11"/>
        <color theme="1"/>
        <rFont val="Arial Narrow"/>
        <family val="2"/>
      </rPr>
      <t>)Sigle Set</t>
    </r>
    <phoneticPr fontId="5" type="noConversion"/>
  </si>
  <si>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하이마트</t>
    </r>
    <r>
      <rPr>
        <sz val="11"/>
        <rFont val="Arial Narrow"/>
        <family val="2"/>
      </rPr>
      <t xml:space="preserve"> Swing</t>
    </r>
    <phoneticPr fontId="56" type="noConversion"/>
  </si>
  <si>
    <r>
      <rPr>
        <sz val="11"/>
        <color theme="1"/>
        <rFont val="LG스마트체 Regular"/>
        <family val="3"/>
        <charset val="129"/>
      </rPr>
      <t>없음</t>
    </r>
    <phoneticPr fontId="5" type="noConversion"/>
  </si>
  <si>
    <r>
      <rPr>
        <sz val="11"/>
        <color theme="1"/>
        <rFont val="LG스마트체 Regular"/>
        <family val="3"/>
        <charset val="129"/>
      </rPr>
      <t>일반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배관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</si>
  <si>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스탠드</t>
    </r>
    <r>
      <rPr>
        <sz val="11"/>
        <color theme="1"/>
        <rFont val="Arial Narrow"/>
        <family val="2"/>
      </rPr>
      <t>)2 in 1 Set</t>
    </r>
    <phoneticPr fontId="5" type="noConversion"/>
  </si>
  <si>
    <r>
      <t>2020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</si>
  <si>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 B2B Swing</t>
    </r>
    <phoneticPr fontId="56" type="noConversion"/>
  </si>
  <si>
    <r>
      <t>(</t>
    </r>
    <r>
      <rPr>
        <sz val="11"/>
        <color theme="1"/>
        <rFont val="LG스마트체 Regular"/>
        <family val="3"/>
        <charset val="129"/>
      </rPr>
      <t>스탠드</t>
    </r>
    <r>
      <rPr>
        <sz val="11"/>
        <color theme="1"/>
        <rFont val="Arial Narrow"/>
        <family val="2"/>
      </rPr>
      <t>)</t>
    </r>
    <r>
      <rPr>
        <sz val="11"/>
        <color theme="1"/>
        <rFont val="LG스마트체 Regular"/>
        <family val="3"/>
        <charset val="129"/>
      </rPr>
      <t>실내기</t>
    </r>
    <phoneticPr fontId="5" type="noConversion"/>
  </si>
  <si>
    <r>
      <t>2019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</si>
  <si>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t>2018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</si>
  <si>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rPr>
        <sz val="11"/>
        <color rgb="FFFF0000"/>
        <rFont val="LG스마트체 Regular"/>
        <family val="3"/>
        <charset val="129"/>
      </rPr>
      <t>하이마트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온라인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실외기</t>
    </r>
    <r>
      <rPr>
        <sz val="11"/>
        <color rgb="FFFF0000"/>
        <rFont val="Arial Narrow"/>
        <family val="2"/>
      </rPr>
      <t xml:space="preserve"> Swing</t>
    </r>
    <phoneticPr fontId="56" type="noConversion"/>
  </si>
  <si>
    <r>
      <t>(</t>
    </r>
    <r>
      <rPr>
        <sz val="11"/>
        <color theme="1"/>
        <rFont val="LG스마트체 Regular"/>
        <family val="3"/>
        <charset val="129"/>
      </rPr>
      <t>스탠드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</t>
    </r>
    <r>
      <rPr>
        <sz val="11"/>
        <color theme="1"/>
        <rFont val="LG스마트체 Regular"/>
        <family val="3"/>
        <charset val="129"/>
      </rPr>
      <t>실내기</t>
    </r>
    <r>
      <rPr>
        <sz val="11"/>
        <color theme="1"/>
        <rFont val="Arial Narrow"/>
        <family val="2"/>
      </rPr>
      <t>(</t>
    </r>
    <r>
      <rPr>
        <sz val="11"/>
        <color theme="1"/>
        <rFont val="LG스마트체 Regular"/>
        <family val="3"/>
        <charset val="129"/>
      </rPr>
      <t>진열</t>
    </r>
    <r>
      <rPr>
        <sz val="11"/>
        <color theme="1"/>
        <rFont val="Arial Narrow"/>
        <family val="2"/>
      </rPr>
      <t>)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</si>
  <si>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</t>
    </r>
    <r>
      <rPr>
        <sz val="11"/>
        <color theme="1"/>
        <rFont val="LG스마트체 Regular"/>
        <family val="3"/>
        <charset val="129"/>
      </rPr>
      <t>조합내기</t>
    </r>
    <phoneticPr fontId="5" type="noConversion"/>
  </si>
  <si>
    <r>
      <rPr>
        <sz val="11"/>
        <color rgb="FFFF0000"/>
        <rFont val="Arial Narrow"/>
        <family val="2"/>
      </rPr>
      <t>(</t>
    </r>
    <r>
      <rPr>
        <sz val="11"/>
        <color rgb="FFFF0000"/>
        <rFont val="LG스마트체 Regular"/>
        <family val="3"/>
        <charset val="129"/>
      </rPr>
      <t>종합몰</t>
    </r>
    <r>
      <rPr>
        <sz val="11"/>
        <color rgb="FFFF0000"/>
        <rFont val="Arial Narrow"/>
        <family val="2"/>
      </rPr>
      <t>)</t>
    </r>
    <r>
      <rPr>
        <sz val="11"/>
        <color rgb="FFFF0000"/>
        <rFont val="LG스마트체 Regular"/>
        <family val="3"/>
        <charset val="129"/>
      </rPr>
      <t>온라인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실외기</t>
    </r>
    <r>
      <rPr>
        <sz val="11"/>
        <color rgb="FFFF0000"/>
        <rFont val="Arial Narrow"/>
        <family val="2"/>
      </rPr>
      <t xml:space="preserve"> Swing</t>
    </r>
    <phoneticPr fontId="56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</si>
  <si>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)Set</t>
    </r>
    <phoneticPr fontId="5" type="noConversion"/>
  </si>
  <si>
    <r>
      <t>(</t>
    </r>
    <r>
      <rPr>
        <sz val="11"/>
        <color theme="1"/>
        <rFont val="LG스마트체 Regular"/>
        <family val="3"/>
        <charset val="129"/>
      </rPr>
      <t>벽걸이</t>
    </r>
    <r>
      <rPr>
        <sz val="11"/>
        <color theme="1"/>
        <rFont val="Arial Narrow"/>
        <family val="2"/>
      </rPr>
      <t>)</t>
    </r>
    <r>
      <rPr>
        <sz val="11"/>
        <color theme="1"/>
        <rFont val="LG스마트체 Regular"/>
        <family val="3"/>
        <charset val="129"/>
      </rPr>
      <t>실내기</t>
    </r>
    <phoneticPr fontId="5" type="noConversion"/>
  </si>
  <si>
    <t>SW+</t>
    <phoneticPr fontId="5" type="noConversion"/>
  </si>
  <si>
    <r>
      <t>6.</t>
    </r>
    <r>
      <rPr>
        <sz val="11"/>
        <rFont val="LG스마트체 Regular"/>
        <family val="3"/>
        <charset val="129"/>
      </rPr>
      <t>실내기</t>
    </r>
    <r>
      <rPr>
        <sz val="11"/>
        <rFont val="Arial Narrow"/>
        <family val="2"/>
      </rPr>
      <t>Platform</t>
    </r>
    <phoneticPr fontId="5" type="noConversion"/>
  </si>
  <si>
    <t>SJ</t>
    <phoneticPr fontId="5" type="noConversion"/>
  </si>
  <si>
    <t>K</t>
    <phoneticPr fontId="56" type="noConversion"/>
  </si>
  <si>
    <t>SK</t>
    <phoneticPr fontId="5" type="noConversion"/>
  </si>
  <si>
    <r>
      <t>2021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Suffix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IDU)</t>
    </r>
    <phoneticPr fontId="5" type="noConversion"/>
  </si>
  <si>
    <r>
      <t xml:space="preserve">5. </t>
    </r>
    <r>
      <rPr>
        <b/>
        <sz val="11"/>
        <rFont val="LG스마트체 Regular"/>
        <family val="3"/>
        <charset val="129"/>
      </rPr>
      <t>오브제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조합내기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색상</t>
    </r>
    <phoneticPr fontId="5" type="noConversion"/>
  </si>
  <si>
    <t>O</t>
    <phoneticPr fontId="11" type="noConversion"/>
  </si>
  <si>
    <t>R</t>
    <phoneticPr fontId="11" type="noConversion"/>
  </si>
  <si>
    <t>B</t>
    <phoneticPr fontId="11" type="noConversion"/>
  </si>
  <si>
    <r>
      <rPr>
        <sz val="11"/>
        <color theme="1"/>
        <rFont val="LG스마트체 Regular"/>
        <family val="3"/>
        <charset val="129"/>
      </rPr>
      <t>카밍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베이지</t>
    </r>
    <phoneticPr fontId="11" type="noConversion"/>
  </si>
  <si>
    <r>
      <t>5.</t>
    </r>
    <r>
      <rPr>
        <sz val="11"/>
        <color theme="1"/>
        <rFont val="LG스마트체 Regular"/>
        <family val="3"/>
        <charset val="129"/>
      </rPr>
      <t>오브제</t>
    </r>
    <r>
      <rPr>
        <sz val="11"/>
        <color theme="1"/>
        <rFont val="Arial Narrow"/>
        <family val="2"/>
      </rPr>
      <t/>
    </r>
    <phoneticPr fontId="5" type="noConversion"/>
  </si>
  <si>
    <t>G</t>
    <phoneticPr fontId="11" type="noConversion"/>
  </si>
  <si>
    <r>
      <rPr>
        <sz val="11"/>
        <color theme="1"/>
        <rFont val="LG스마트체 Regular"/>
        <family val="3"/>
        <charset val="129"/>
      </rPr>
      <t>카밍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그린</t>
    </r>
    <phoneticPr fontId="11" type="noConversion"/>
  </si>
  <si>
    <r>
      <t>2020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</si>
  <si>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t>Q</t>
    <phoneticPr fontId="56" type="noConversion"/>
  </si>
  <si>
    <t>P</t>
    <phoneticPr fontId="56" type="noConversion"/>
  </si>
  <si>
    <t>W</t>
    <phoneticPr fontId="56" type="noConversion"/>
  </si>
  <si>
    <t>J</t>
    <phoneticPr fontId="56" type="noConversion"/>
  </si>
  <si>
    <r>
      <t>2022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Suffix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(SET, IDU, ODU)</t>
    </r>
    <phoneticPr fontId="11" type="noConversion"/>
  </si>
  <si>
    <t>V</t>
    <phoneticPr fontId="11" type="noConversion"/>
  </si>
  <si>
    <r>
      <rPr>
        <sz val="11"/>
        <color theme="1"/>
        <rFont val="LG스마트체 Regular"/>
        <family val="3"/>
        <charset val="129"/>
      </rPr>
      <t>카밍</t>
    </r>
    <r>
      <rPr>
        <sz val="11"/>
        <color theme="1"/>
        <rFont val="Arial Narrow"/>
        <family val="2"/>
      </rPr>
      <t xml:space="preserve">  </t>
    </r>
    <r>
      <rPr>
        <sz val="11"/>
        <color theme="1"/>
        <rFont val="LG스마트체 Regular"/>
        <family val="3"/>
        <charset val="129"/>
      </rPr>
      <t>클레이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브라운</t>
    </r>
    <phoneticPr fontId="11" type="noConversion"/>
  </si>
  <si>
    <t>S</t>
    <phoneticPr fontId="11" type="noConversion"/>
  </si>
  <si>
    <r>
      <rPr>
        <sz val="11"/>
        <color theme="1"/>
        <rFont val="LG스마트체 Regular"/>
        <family val="3"/>
        <charset val="129"/>
      </rPr>
      <t>오브제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실버</t>
    </r>
    <phoneticPr fontId="11" type="noConversion"/>
  </si>
  <si>
    <r>
      <t xml:space="preserve">5. </t>
    </r>
    <r>
      <rPr>
        <b/>
        <sz val="11"/>
        <rFont val="LG스마트체 Regular"/>
        <family val="3"/>
        <charset val="129"/>
      </rPr>
      <t>오브제</t>
    </r>
    <r>
      <rPr>
        <b/>
        <sz val="11"/>
        <rFont val="Arial Narrow"/>
        <family val="2"/>
      </rPr>
      <t xml:space="preserve"> Set/</t>
    </r>
    <r>
      <rPr>
        <b/>
        <sz val="11"/>
        <rFont val="LG스마트체 Regular"/>
        <family val="3"/>
        <charset val="129"/>
      </rPr>
      <t>조합내기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색상</t>
    </r>
    <phoneticPr fontId="5" type="noConversion"/>
  </si>
  <si>
    <r>
      <t>2019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내수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일체형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(SET)</t>
    </r>
    <phoneticPr fontId="5" type="noConversion"/>
  </si>
  <si>
    <r>
      <t>1-4.</t>
    </r>
    <r>
      <rPr>
        <sz val="11"/>
        <color theme="1"/>
        <rFont val="LG스마트체 Regular"/>
        <family val="3"/>
        <charset val="129"/>
      </rPr>
      <t>한국</t>
    </r>
    <phoneticPr fontId="5" type="noConversion"/>
  </si>
  <si>
    <r>
      <t xml:space="preserve">6, 7. </t>
    </r>
    <r>
      <rPr>
        <sz val="11"/>
        <color theme="1"/>
        <rFont val="LG스마트체 Regular"/>
        <family val="3"/>
        <charset val="129"/>
      </rPr>
      <t>렌탈</t>
    </r>
    <phoneticPr fontId="11" type="noConversion"/>
  </si>
  <si>
    <t>Portable</t>
    <phoneticPr fontId="5" type="noConversion"/>
  </si>
  <si>
    <t>2023향 스탠드/벽걸이 Suffix 부여기준 (SET, IDU, ODU)</t>
    <phoneticPr fontId="11" type="noConversion"/>
  </si>
  <si>
    <r>
      <t>8.</t>
    </r>
    <r>
      <rPr>
        <sz val="11"/>
        <rFont val="LG스마트체 Regular"/>
        <family val="3"/>
        <charset val="129"/>
      </rPr>
      <t>파생순서</t>
    </r>
    <phoneticPr fontId="5" type="noConversion"/>
  </si>
  <si>
    <t>Window</t>
    <phoneticPr fontId="5" type="noConversion"/>
  </si>
  <si>
    <r>
      <t>2021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스탠드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</si>
  <si>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r>
      <t xml:space="preserve">7. </t>
    </r>
    <r>
      <rPr>
        <sz val="11"/>
        <rFont val="LG스마트체 Regular"/>
        <family val="3"/>
        <charset val="129"/>
      </rPr>
      <t>룩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컬러</t>
    </r>
    <phoneticPr fontId="56" type="noConversion"/>
  </si>
  <si>
    <t>SA</t>
    <phoneticPr fontId="56" type="noConversion"/>
  </si>
  <si>
    <r>
      <t>6.</t>
    </r>
    <r>
      <rPr>
        <sz val="11"/>
        <rFont val="LG스마트체 Regular"/>
        <family val="3"/>
        <charset val="129"/>
      </rPr>
      <t>출시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구분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알파벳</t>
    </r>
    <phoneticPr fontId="5" type="noConversion"/>
  </si>
  <si>
    <r>
      <t xml:space="preserve">6,7. </t>
    </r>
    <r>
      <rPr>
        <b/>
        <sz val="11"/>
        <rFont val="LG스마트체 Regular"/>
        <family val="3"/>
        <charset val="129"/>
      </rPr>
      <t>렌탈</t>
    </r>
    <phoneticPr fontId="5" type="noConversion"/>
  </si>
  <si>
    <t>SR</t>
    <phoneticPr fontId="56" type="noConversion"/>
  </si>
  <si>
    <r>
      <t>5.</t>
    </r>
    <r>
      <rPr>
        <sz val="11"/>
        <rFont val="LG스마트체 Regular"/>
        <family val="3"/>
        <charset val="129"/>
      </rPr>
      <t>그레이드</t>
    </r>
    <phoneticPr fontId="5" type="noConversion"/>
  </si>
  <si>
    <t>RT</t>
    <phoneticPr fontId="11" type="noConversion"/>
  </si>
  <si>
    <r>
      <t xml:space="preserve">2 in 1 Set, </t>
    </r>
    <r>
      <rPr>
        <sz val="10"/>
        <color theme="1"/>
        <rFont val="LG스마트체 Regular"/>
        <family val="3"/>
        <charset val="129"/>
      </rPr>
      <t>스탠드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단품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LG스마트체 Regular"/>
        <family val="3"/>
        <charset val="129"/>
      </rPr>
      <t>실외기</t>
    </r>
    <r>
      <rPr>
        <sz val="10"/>
        <color theme="1"/>
        <rFont val="Arial Narrow"/>
        <family val="2"/>
      </rPr>
      <t xml:space="preserve">, Single Set, 2in1 </t>
    </r>
    <r>
      <rPr>
        <sz val="10"/>
        <color theme="1"/>
        <rFont val="LG스마트체 Regular"/>
        <family val="3"/>
        <charset val="129"/>
      </rPr>
      <t>매립</t>
    </r>
    <r>
      <rPr>
        <sz val="10"/>
        <color theme="1"/>
        <rFont val="Arial Narrow"/>
        <family val="2"/>
      </rPr>
      <t xml:space="preserve">, Single </t>
    </r>
    <r>
      <rPr>
        <sz val="10"/>
        <color theme="1"/>
        <rFont val="LG스마트체 Regular"/>
        <family val="3"/>
        <charset val="129"/>
      </rPr>
      <t>매립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LG스마트체 Regular"/>
        <family val="3"/>
        <charset val="129"/>
      </rPr>
      <t>조합내기</t>
    </r>
    <phoneticPr fontId="11" type="noConversion"/>
  </si>
  <si>
    <r>
      <t>8.</t>
    </r>
    <r>
      <rPr>
        <sz val="11"/>
        <color theme="1"/>
        <rFont val="LG스마트체 Regular"/>
        <family val="3"/>
        <charset val="129"/>
      </rPr>
      <t>실외기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구분</t>
    </r>
    <phoneticPr fontId="5" type="noConversion"/>
  </si>
  <si>
    <r>
      <t>34.</t>
    </r>
    <r>
      <rPr>
        <sz val="11"/>
        <rFont val="LG스마트체 Regular"/>
        <family val="3"/>
        <charset val="129"/>
      </rPr>
      <t>평형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용량</t>
    </r>
    <phoneticPr fontId="5" type="noConversion"/>
  </si>
  <si>
    <r>
      <t>7.</t>
    </r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Serial</t>
    </r>
    <phoneticPr fontId="5" type="noConversion"/>
  </si>
  <si>
    <r>
      <t>6.</t>
    </r>
    <r>
      <rPr>
        <sz val="11"/>
        <color theme="1"/>
        <rFont val="LG스마트체 Regular"/>
        <family val="3"/>
        <charset val="129"/>
      </rPr>
      <t>조합실내기</t>
    </r>
    <phoneticPr fontId="5" type="noConversion"/>
  </si>
  <si>
    <r>
      <t>5.</t>
    </r>
    <r>
      <rPr>
        <sz val="11"/>
        <color theme="1"/>
        <rFont val="LG스마트체 Regular"/>
        <family val="3"/>
        <charset val="129"/>
      </rPr>
      <t>출시연도</t>
    </r>
    <phoneticPr fontId="5" type="noConversion"/>
  </si>
  <si>
    <r>
      <t>34.</t>
    </r>
    <r>
      <rPr>
        <sz val="11"/>
        <color theme="1"/>
        <rFont val="LG스마트체 Regular"/>
        <family val="3"/>
        <charset val="129"/>
      </rPr>
      <t>실외기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용량</t>
    </r>
    <phoneticPr fontId="5" type="noConversion"/>
  </si>
  <si>
    <r>
      <rPr>
        <sz val="11"/>
        <color theme="1"/>
        <rFont val="LG스마트체 Regular"/>
        <family val="3"/>
        <charset val="129"/>
      </rPr>
      <t>칸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위너</t>
    </r>
    <phoneticPr fontId="5" type="noConversion"/>
  </si>
  <si>
    <r>
      <t>2020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내수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일체형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(SET)</t>
    </r>
    <phoneticPr fontId="5" type="noConversion"/>
  </si>
  <si>
    <r>
      <t>2021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벽걸이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(ODU)</t>
    </r>
    <phoneticPr fontId="5" type="noConversion"/>
  </si>
  <si>
    <t>11.단창(1),이중창(2)</t>
    <phoneticPr fontId="11" type="noConversion"/>
  </si>
  <si>
    <t>2023향 스탠드 모델명 부여기준 (ODU)</t>
    <phoneticPr fontId="11" type="noConversion"/>
  </si>
  <si>
    <t>A</t>
    <phoneticPr fontId="11" type="noConversion"/>
  </si>
  <si>
    <t>K</t>
    <phoneticPr fontId="11" type="noConversion"/>
  </si>
  <si>
    <t>9,10.Set(S)/단품(N)/연장(45),(90)</t>
    <phoneticPr fontId="11" type="noConversion"/>
  </si>
  <si>
    <t>8.파생순서</t>
    <phoneticPr fontId="56" type="noConversion"/>
  </si>
  <si>
    <t>D</t>
    <phoneticPr fontId="11" type="noConversion"/>
  </si>
  <si>
    <r>
      <t xml:space="preserve">9. </t>
    </r>
    <r>
      <rPr>
        <sz val="11"/>
        <rFont val="LG스마트체 Regular"/>
        <family val="3"/>
        <charset val="129"/>
      </rPr>
      <t>세트</t>
    </r>
    <r>
      <rPr>
        <sz val="11"/>
        <rFont val="Arial Narrow"/>
        <family val="2"/>
      </rPr>
      <t>/</t>
    </r>
    <r>
      <rPr>
        <sz val="11"/>
        <rFont val="LG스마트체 Regular"/>
        <family val="3"/>
        <charset val="129"/>
      </rPr>
      <t>단품</t>
    </r>
    <phoneticPr fontId="56" type="noConversion"/>
  </si>
  <si>
    <r>
      <t>6.</t>
    </r>
    <r>
      <rPr>
        <sz val="11"/>
        <color theme="1"/>
        <rFont val="LG스마트체 Regular"/>
        <family val="3"/>
        <charset val="129"/>
      </rPr>
      <t>실내기</t>
    </r>
    <r>
      <rPr>
        <sz val="11"/>
        <color theme="1"/>
        <rFont val="Arial Narrow"/>
        <family val="2"/>
      </rPr>
      <t>Platform</t>
    </r>
    <phoneticPr fontId="5" type="noConversion"/>
  </si>
  <si>
    <t>2023향 벽걸이 모델명 부여기준 (ODU)</t>
    <phoneticPr fontId="11" type="noConversion"/>
  </si>
  <si>
    <r>
      <t>2021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내수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일체형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(SET)</t>
    </r>
    <phoneticPr fontId="5" type="noConversion"/>
  </si>
  <si>
    <r>
      <t>8.</t>
    </r>
    <r>
      <rPr>
        <sz val="11"/>
        <color theme="1"/>
        <rFont val="LG스마트체 Regular"/>
        <family val="3"/>
        <charset val="129"/>
      </rPr>
      <t>파생순서</t>
    </r>
    <phoneticPr fontId="5" type="noConversion"/>
  </si>
  <si>
    <r>
      <t xml:space="preserve">7. </t>
    </r>
    <r>
      <rPr>
        <sz val="11"/>
        <color theme="1"/>
        <rFont val="LG스마트체 Regular"/>
        <family val="3"/>
        <charset val="129"/>
      </rPr>
      <t>룩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컬러</t>
    </r>
    <phoneticPr fontId="56" type="noConversion"/>
  </si>
  <si>
    <r>
      <t xml:space="preserve">9. </t>
    </r>
    <r>
      <rPr>
        <sz val="11"/>
        <color theme="1"/>
        <rFont val="LG스마트체 Regular"/>
        <family val="3"/>
        <charset val="129"/>
      </rPr>
      <t>세트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단품</t>
    </r>
    <phoneticPr fontId="56" type="noConversion"/>
  </si>
  <si>
    <r>
      <t>Set(S)/</t>
    </r>
    <r>
      <rPr>
        <sz val="11"/>
        <color theme="1"/>
        <rFont val="LG스마트체 Regular"/>
        <family val="3"/>
        <charset val="129"/>
      </rPr>
      <t>단품</t>
    </r>
    <r>
      <rPr>
        <sz val="11"/>
        <color theme="1"/>
        <rFont val="Arial Narrow"/>
        <family val="2"/>
      </rPr>
      <t>(N)</t>
    </r>
    <phoneticPr fontId="56" type="noConversion"/>
  </si>
  <si>
    <r>
      <t>6.</t>
    </r>
    <r>
      <rPr>
        <sz val="11"/>
        <color theme="1"/>
        <rFont val="LG스마트체 Regular"/>
        <family val="3"/>
        <charset val="129"/>
      </rPr>
      <t>출시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구분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알파벳</t>
    </r>
    <phoneticPr fontId="5" type="noConversion"/>
  </si>
  <si>
    <r>
      <t>5.</t>
    </r>
    <r>
      <rPr>
        <sz val="11"/>
        <color theme="1"/>
        <rFont val="LG스마트체 Regular"/>
        <family val="3"/>
        <charset val="129"/>
      </rPr>
      <t>그레이드</t>
    </r>
    <phoneticPr fontId="5" type="noConversion"/>
  </si>
  <si>
    <r>
      <t>2022</t>
    </r>
    <r>
      <rPr>
        <b/>
        <sz val="11"/>
        <rFont val="LG스마트체 Regular"/>
        <family val="3"/>
        <charset val="129"/>
      </rPr>
      <t>향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내수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일체형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모델명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부여기준</t>
    </r>
    <r>
      <rPr>
        <b/>
        <sz val="11"/>
        <rFont val="Arial Narrow"/>
        <family val="2"/>
      </rPr>
      <t xml:space="preserve"> (SET)</t>
    </r>
    <phoneticPr fontId="11" type="noConversion"/>
  </si>
  <si>
    <r>
      <t>34.</t>
    </r>
    <r>
      <rPr>
        <sz val="11"/>
        <color theme="1"/>
        <rFont val="LG스마트체 Regular"/>
        <family val="3"/>
        <charset val="129"/>
      </rPr>
      <t>평형</t>
    </r>
    <r>
      <rPr>
        <sz val="11"/>
        <color theme="1"/>
        <rFont val="Arial Narrow"/>
        <family val="2"/>
      </rPr>
      <t>/</t>
    </r>
    <r>
      <rPr>
        <sz val="11"/>
        <color theme="1"/>
        <rFont val="LG스마트체 Regular"/>
        <family val="3"/>
        <charset val="129"/>
      </rPr>
      <t>용량</t>
    </r>
    <phoneticPr fontId="5" type="noConversion"/>
  </si>
  <si>
    <t>E</t>
    <phoneticPr fontId="11" type="noConversion"/>
  </si>
  <si>
    <r>
      <t xml:space="preserve">SE (GA2 </t>
    </r>
    <r>
      <rPr>
        <sz val="11"/>
        <color rgb="FFFF0000"/>
        <rFont val="LG스마트체 Regular"/>
        <family val="3"/>
        <charset val="129"/>
      </rPr>
      <t>아트쿨</t>
    </r>
    <r>
      <rPr>
        <sz val="11"/>
        <color rgb="FFFF0000"/>
        <rFont val="Arial Narrow"/>
        <family val="2"/>
      </rPr>
      <t>)</t>
    </r>
    <phoneticPr fontId="56" type="noConversion"/>
  </si>
  <si>
    <t>2023향 내수 일체형(이동식) 모델명 부여기준 (SET)</t>
    <phoneticPr fontId="11" type="noConversion"/>
  </si>
  <si>
    <r>
      <t xml:space="preserve">7. </t>
    </r>
    <r>
      <rPr>
        <b/>
        <sz val="11"/>
        <rFont val="LG스마트체 Regular"/>
        <family val="3"/>
        <charset val="129"/>
      </rPr>
      <t>룩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컬러</t>
    </r>
    <phoneticPr fontId="5" type="noConversion"/>
  </si>
  <si>
    <r>
      <rPr>
        <sz val="11"/>
        <color theme="1"/>
        <rFont val="LG스마트체 Regular"/>
        <family val="3"/>
        <charset val="129"/>
      </rPr>
      <t>카밍</t>
    </r>
    <r>
      <rPr>
        <sz val="11"/>
        <color theme="1"/>
        <rFont val="LG스마트체 Regular"/>
        <family val="3"/>
        <charset val="129"/>
      </rPr>
      <t>베이지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스트라이프</t>
    </r>
    <r>
      <rPr>
        <sz val="11"/>
        <color theme="1"/>
        <rFont val="Arial Narrow"/>
        <family val="2"/>
      </rPr>
      <t>)</t>
    </r>
    <phoneticPr fontId="11" type="noConversion"/>
  </si>
  <si>
    <t>W</t>
    <phoneticPr fontId="11" type="noConversion"/>
  </si>
  <si>
    <r>
      <rPr>
        <sz val="11"/>
        <color theme="1"/>
        <rFont val="LG스마트체 Regular"/>
        <family val="3"/>
        <charset val="129"/>
      </rPr>
      <t>크림화이트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스트라이프</t>
    </r>
    <r>
      <rPr>
        <sz val="11"/>
        <color theme="1"/>
        <rFont val="Arial Narrow"/>
        <family val="2"/>
      </rPr>
      <t>)</t>
    </r>
    <phoneticPr fontId="11" type="noConversion"/>
  </si>
  <si>
    <t>Deluxe</t>
    <phoneticPr fontId="11" type="noConversion"/>
  </si>
  <si>
    <r>
      <t xml:space="preserve">6. </t>
    </r>
    <r>
      <rPr>
        <b/>
        <sz val="11"/>
        <rFont val="LG스마트체 Regular"/>
        <family val="3"/>
        <charset val="129"/>
      </rPr>
      <t>출시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구분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알파벳</t>
    </r>
    <phoneticPr fontId="5" type="noConversion"/>
  </si>
  <si>
    <t>C</t>
    <phoneticPr fontId="11" type="noConversion"/>
  </si>
  <si>
    <r>
      <t xml:space="preserve">1. </t>
    </r>
    <r>
      <rPr>
        <b/>
        <sz val="11"/>
        <rFont val="LG스마트체 Regular"/>
        <family val="3"/>
        <charset val="129"/>
      </rPr>
      <t>제품타입</t>
    </r>
    <phoneticPr fontId="5" type="noConversion"/>
  </si>
  <si>
    <r>
      <t xml:space="preserve">7. </t>
    </r>
    <r>
      <rPr>
        <b/>
        <sz val="11"/>
        <rFont val="LG스마트체 Regular"/>
        <family val="3"/>
        <charset val="129"/>
      </rPr>
      <t>룩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컬러</t>
    </r>
    <r>
      <rPr>
        <b/>
        <sz val="11"/>
        <rFont val="Arial Narrow"/>
        <family val="2"/>
      </rPr>
      <t xml:space="preserve"> </t>
    </r>
    <phoneticPr fontId="5" type="noConversion"/>
  </si>
  <si>
    <r>
      <rPr>
        <sz val="11"/>
        <color theme="1"/>
        <rFont val="LG스마트체 Regular"/>
        <family val="3"/>
        <charset val="129"/>
      </rPr>
      <t>카밍베이지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오브제</t>
    </r>
    <r>
      <rPr>
        <sz val="11"/>
        <color theme="1"/>
        <rFont val="Arial Narrow"/>
        <family val="2"/>
      </rPr>
      <t>)</t>
    </r>
    <phoneticPr fontId="11" type="noConversion"/>
  </si>
  <si>
    <r>
      <rPr>
        <sz val="11"/>
        <color theme="1"/>
        <rFont val="LG스마트체 Regular"/>
        <family val="3"/>
        <charset val="129"/>
      </rPr>
      <t>화이트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휘센</t>
    </r>
    <r>
      <rPr>
        <sz val="11"/>
        <color theme="1"/>
        <rFont val="Arial Narrow"/>
        <family val="2"/>
      </rPr>
      <t>)</t>
    </r>
    <phoneticPr fontId="11" type="noConversion"/>
  </si>
  <si>
    <r>
      <t>8. Chennel/</t>
    </r>
    <r>
      <rPr>
        <b/>
        <sz val="11"/>
        <color theme="1"/>
        <rFont val="LG스마트체 Regular"/>
        <family val="3"/>
        <charset val="129"/>
      </rPr>
      <t>파생순서</t>
    </r>
    <phoneticPr fontId="5" type="noConversion"/>
  </si>
  <si>
    <r>
      <rPr>
        <sz val="11"/>
        <color theme="1"/>
        <rFont val="LG스마트체 Regular"/>
        <family val="3"/>
        <charset val="129"/>
      </rPr>
      <t>공용</t>
    </r>
    <r>
      <rPr>
        <sz val="11"/>
        <color theme="1"/>
        <rFont val="Arial Narrow"/>
        <family val="2"/>
      </rPr>
      <t xml:space="preserve">, </t>
    </r>
    <r>
      <rPr>
        <sz val="11"/>
        <color theme="1"/>
        <rFont val="LG스마트체 Regular"/>
        <family val="3"/>
        <charset val="129"/>
      </rPr>
      <t>전매</t>
    </r>
    <phoneticPr fontId="5" type="noConversion"/>
  </si>
  <si>
    <r>
      <rPr>
        <sz val="11"/>
        <rFont val="LG스마트체 Regular"/>
        <family val="3"/>
        <charset val="129"/>
      </rPr>
      <t>혼매</t>
    </r>
    <r>
      <rPr>
        <sz val="11"/>
        <rFont val="Arial Narrow"/>
        <family val="2"/>
      </rPr>
      <t/>
    </r>
    <phoneticPr fontId="5" type="noConversion"/>
  </si>
  <si>
    <t>온라인 (가전전문)</t>
    <phoneticPr fontId="5" type="noConversion"/>
  </si>
  <si>
    <r>
      <t xml:space="preserve">3.4 </t>
    </r>
    <r>
      <rPr>
        <b/>
        <sz val="11"/>
        <rFont val="LG스마트체 Regular"/>
        <family val="3"/>
        <charset val="129"/>
      </rPr>
      <t>용량</t>
    </r>
    <r>
      <rPr>
        <b/>
        <sz val="11"/>
        <rFont val="Arial Narrow"/>
        <family val="2"/>
      </rPr>
      <t>(</t>
    </r>
    <r>
      <rPr>
        <b/>
        <sz val="11"/>
        <rFont val="LG스마트체 Regular"/>
        <family val="3"/>
        <charset val="129"/>
      </rPr>
      <t>평형</t>
    </r>
    <r>
      <rPr>
        <b/>
        <sz val="11"/>
        <rFont val="Arial Narrow"/>
        <family val="2"/>
      </rPr>
      <t>)</t>
    </r>
    <phoneticPr fontId="5" type="noConversion"/>
  </si>
  <si>
    <t>온라인 (종합몰)</t>
    <phoneticPr fontId="5" type="noConversion"/>
  </si>
  <si>
    <r>
      <rPr>
        <sz val="11"/>
        <color rgb="FFFF0000"/>
        <rFont val="LG스마트체 Regular"/>
        <family val="3"/>
        <charset val="129"/>
      </rPr>
      <t>듀얼호스</t>
    </r>
    <r>
      <rPr>
        <sz val="11"/>
        <color rgb="FFFF0000"/>
        <rFont val="Arial Narrow"/>
        <family val="2"/>
      </rPr>
      <t xml:space="preserve"> (</t>
    </r>
    <r>
      <rPr>
        <sz val="11"/>
        <color rgb="FFFF0000"/>
        <rFont val="LG스마트체 Regular"/>
        <family val="3"/>
        <charset val="129"/>
      </rPr>
      <t>덕트</t>
    </r>
    <r>
      <rPr>
        <sz val="11"/>
        <color rgb="FFFF0000"/>
        <rFont val="Arial Narrow"/>
        <family val="2"/>
      </rPr>
      <t>)</t>
    </r>
    <phoneticPr fontId="5" type="noConversion"/>
  </si>
  <si>
    <r>
      <t xml:space="preserve">9.  </t>
    </r>
    <r>
      <rPr>
        <b/>
        <sz val="11"/>
        <color theme="1"/>
        <rFont val="LG스마트체 Regular"/>
        <family val="3"/>
        <charset val="129"/>
      </rPr>
      <t>세프</t>
    </r>
    <r>
      <rPr>
        <b/>
        <sz val="11"/>
        <color theme="1"/>
        <rFont val="Arial Narrow"/>
        <family val="2"/>
      </rPr>
      <t>/</t>
    </r>
    <r>
      <rPr>
        <b/>
        <sz val="11"/>
        <color theme="1"/>
        <rFont val="LG스마트체 Regular"/>
        <family val="3"/>
        <charset val="129"/>
      </rPr>
      <t>단품</t>
    </r>
    <r>
      <rPr>
        <b/>
        <sz val="11"/>
        <color theme="1"/>
        <rFont val="Arial Narrow"/>
        <family val="2"/>
      </rPr>
      <t xml:space="preserve">: </t>
    </r>
    <r>
      <rPr>
        <b/>
        <sz val="11"/>
        <color theme="1"/>
        <rFont val="LG스마트체 Regular"/>
        <family val="3"/>
        <charset val="129"/>
      </rPr>
      <t>세트</t>
    </r>
    <r>
      <rPr>
        <b/>
        <sz val="11"/>
        <color theme="1"/>
        <rFont val="Arial Narrow"/>
        <family val="2"/>
      </rPr>
      <t xml:space="preserve">(S), </t>
    </r>
    <r>
      <rPr>
        <b/>
        <sz val="11"/>
        <color theme="1"/>
        <rFont val="LG스마트체 Regular"/>
        <family val="3"/>
        <charset val="129"/>
      </rPr>
      <t>단품</t>
    </r>
    <r>
      <rPr>
        <b/>
        <sz val="11"/>
        <color theme="1"/>
        <rFont val="Arial Narrow"/>
        <family val="2"/>
      </rPr>
      <t>(N)</t>
    </r>
    <phoneticPr fontId="5" type="noConversion"/>
  </si>
  <si>
    <t xml:space="preserve">2023향 내수 이동식 설치키트 모델명 부여기준 </t>
    <phoneticPr fontId="11" type="noConversion"/>
  </si>
  <si>
    <t>7. 설치키트 생산지 구분</t>
    <phoneticPr fontId="11" type="noConversion"/>
  </si>
  <si>
    <r>
      <t xml:space="preserve">8. </t>
    </r>
    <r>
      <rPr>
        <sz val="11"/>
        <color theme="1"/>
        <rFont val="LG스마트체 Regular"/>
        <family val="3"/>
        <charset val="129"/>
      </rPr>
      <t>키트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타입</t>
    </r>
    <phoneticPr fontId="56" type="noConversion"/>
  </si>
  <si>
    <t>국내 개발</t>
    <phoneticPr fontId="11" type="noConversion"/>
  </si>
  <si>
    <r>
      <t xml:space="preserve">7. </t>
    </r>
    <r>
      <rPr>
        <sz val="11"/>
        <color theme="1"/>
        <rFont val="LG스마트체 Regular"/>
        <family val="3"/>
        <charset val="129"/>
      </rPr>
      <t>생산지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구분</t>
    </r>
    <phoneticPr fontId="56" type="noConversion"/>
  </si>
  <si>
    <t>천진 개발</t>
    <phoneticPr fontId="11" type="noConversion"/>
  </si>
  <si>
    <r>
      <t xml:space="preserve">456. </t>
    </r>
    <r>
      <rPr>
        <sz val="11"/>
        <color theme="1"/>
        <rFont val="LG스마트체 Regular"/>
        <family val="3"/>
        <charset val="129"/>
      </rPr>
      <t>키트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사이즈</t>
    </r>
    <phoneticPr fontId="5" type="noConversion"/>
  </si>
  <si>
    <r>
      <t>3.</t>
    </r>
    <r>
      <rPr>
        <sz val="11"/>
        <color theme="1"/>
        <rFont val="LG스마트체 Regular"/>
        <family val="3"/>
        <charset val="129"/>
      </rPr>
      <t>출시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구분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알파벳</t>
    </r>
    <phoneticPr fontId="5" type="noConversion"/>
  </si>
  <si>
    <r>
      <t xml:space="preserve">8. </t>
    </r>
    <r>
      <rPr>
        <b/>
        <sz val="11"/>
        <color theme="1"/>
        <rFont val="LG스마트체 Regular"/>
        <family val="3"/>
        <charset val="129"/>
      </rPr>
      <t>키트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theme="1"/>
        <rFont val="LG스마트체 Regular"/>
        <family val="3"/>
        <charset val="129"/>
      </rPr>
      <t>타입</t>
    </r>
    <phoneticPr fontId="11" type="noConversion"/>
  </si>
  <si>
    <r>
      <rPr>
        <sz val="11"/>
        <color theme="1"/>
        <rFont val="LG스마트체 Regular"/>
        <family val="3"/>
        <charset val="129"/>
      </rPr>
      <t>소형창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키트</t>
    </r>
    <phoneticPr fontId="5" type="noConversion"/>
  </si>
  <si>
    <r>
      <rPr>
        <sz val="11"/>
        <color theme="1"/>
        <rFont val="LG스마트체 Regular"/>
        <family val="3"/>
        <charset val="129"/>
      </rPr>
      <t>싱글호스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키트</t>
    </r>
    <phoneticPr fontId="5" type="noConversion"/>
  </si>
  <si>
    <r>
      <rPr>
        <sz val="11"/>
        <color rgb="FFFF0000"/>
        <rFont val="LG스마트체 Regular"/>
        <family val="3"/>
        <charset val="129"/>
      </rPr>
      <t>듀얼호스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LG스마트체 Regular"/>
        <family val="3"/>
        <charset val="129"/>
      </rPr>
      <t>키트</t>
    </r>
    <phoneticPr fontId="5" type="noConversion"/>
  </si>
  <si>
    <t>2023향 내수 일체형(창호형) 모델명 부여기준 (SET)</t>
    <phoneticPr fontId="11" type="noConversion"/>
  </si>
  <si>
    <r>
      <t xml:space="preserve">7. </t>
    </r>
    <r>
      <rPr>
        <b/>
        <sz val="11"/>
        <rFont val="LG스마트체 Regular"/>
        <family val="3"/>
        <charset val="129"/>
      </rPr>
      <t>룩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컬러</t>
    </r>
    <r>
      <rPr>
        <b/>
        <sz val="11"/>
        <rFont val="Arial Narrow"/>
        <family val="2"/>
      </rPr>
      <t xml:space="preserve"> (</t>
    </r>
    <r>
      <rPr>
        <b/>
        <sz val="11"/>
        <rFont val="LG스마트체 Regular"/>
        <family val="3"/>
        <charset val="129"/>
      </rPr>
      <t>창호형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기준</t>
    </r>
    <r>
      <rPr>
        <b/>
        <sz val="11"/>
        <rFont val="Arial Narrow"/>
        <family val="2"/>
      </rPr>
      <t>)</t>
    </r>
    <phoneticPr fontId="5" type="noConversion"/>
  </si>
  <si>
    <r>
      <rPr>
        <sz val="11"/>
        <color theme="1"/>
        <rFont val="LG스마트체 Regular"/>
        <family val="3"/>
        <charset val="129"/>
      </rPr>
      <t>크림화이트</t>
    </r>
    <r>
      <rPr>
        <sz val="11"/>
        <color theme="1"/>
        <rFont val="Arial Narrow"/>
        <family val="2"/>
      </rPr>
      <t xml:space="preserve"> (</t>
    </r>
    <r>
      <rPr>
        <sz val="11"/>
        <color theme="1"/>
        <rFont val="LG스마트체 Regular"/>
        <family val="3"/>
        <charset val="129"/>
      </rPr>
      <t>타공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타입</t>
    </r>
    <r>
      <rPr>
        <sz val="11"/>
        <color theme="1"/>
        <rFont val="Arial Narrow"/>
        <family val="2"/>
      </rPr>
      <t>)</t>
    </r>
    <phoneticPr fontId="11" type="noConversion"/>
  </si>
  <si>
    <r>
      <t xml:space="preserve">9. </t>
    </r>
    <r>
      <rPr>
        <b/>
        <sz val="11"/>
        <color theme="1"/>
        <rFont val="LG스마트체 Regular"/>
        <family val="3"/>
        <charset val="129"/>
      </rPr>
      <t>세트</t>
    </r>
    <r>
      <rPr>
        <b/>
        <sz val="11"/>
        <color theme="1"/>
        <rFont val="Arial Narrow"/>
        <family val="2"/>
      </rPr>
      <t xml:space="preserve">(S), </t>
    </r>
    <r>
      <rPr>
        <b/>
        <sz val="11"/>
        <color theme="1"/>
        <rFont val="LG스마트체 Regular"/>
        <family val="3"/>
        <charset val="129"/>
      </rPr>
      <t>단품</t>
    </r>
    <r>
      <rPr>
        <b/>
        <sz val="11"/>
        <color theme="1"/>
        <rFont val="Arial Narrow"/>
        <family val="2"/>
      </rPr>
      <t>(N)</t>
    </r>
    <phoneticPr fontId="5" type="noConversion"/>
  </si>
  <si>
    <r>
      <rPr>
        <sz val="11"/>
        <rFont val="LG스마트체 Regular"/>
        <family val="3"/>
        <charset val="129"/>
      </rPr>
      <t>휘센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타워</t>
    </r>
    <r>
      <rPr>
        <sz val="11"/>
        <rFont val="Arial Narrow"/>
        <family val="2"/>
      </rPr>
      <t>2 (</t>
    </r>
    <r>
      <rPr>
        <sz val="11"/>
        <rFont val="LG스마트체 Regular"/>
        <family val="3"/>
        <charset val="129"/>
      </rPr>
      <t>디지털서클</t>
    </r>
    <r>
      <rPr>
        <sz val="11"/>
        <rFont val="Arial Narrow"/>
        <family val="2"/>
      </rPr>
      <t>)</t>
    </r>
    <phoneticPr fontId="5" type="noConversion"/>
  </si>
  <si>
    <r>
      <t>(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)SE (GA2 </t>
    </r>
    <r>
      <rPr>
        <sz val="11"/>
        <rFont val="LG스마트체 Regular"/>
        <family val="3"/>
        <charset val="129"/>
      </rPr>
      <t>아트쿨</t>
    </r>
    <r>
      <rPr>
        <sz val="11"/>
        <rFont val="Arial Narrow"/>
        <family val="2"/>
      </rPr>
      <t>)</t>
    </r>
    <phoneticPr fontId="5" type="noConversion"/>
  </si>
  <si>
    <t>Artcool Entertainment (LCD)</t>
    <phoneticPr fontId="5" type="noConversion"/>
  </si>
  <si>
    <r>
      <t>Artcool Frame (</t>
    </r>
    <r>
      <rPr>
        <sz val="11"/>
        <rFont val="LG스마트체 Regular"/>
        <family val="3"/>
        <charset val="129"/>
      </rPr>
      <t>사진교체형</t>
    </r>
    <r>
      <rPr>
        <sz val="11"/>
        <rFont val="Arial Narrow"/>
        <family val="2"/>
      </rPr>
      <t>)</t>
    </r>
    <phoneticPr fontId="5" type="noConversion"/>
  </si>
  <si>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>B2C Swing, (</t>
    </r>
    <r>
      <rPr>
        <sz val="11"/>
        <rFont val="LG스마트체 Regular"/>
        <family val="3"/>
        <charset val="129"/>
      </rPr>
      <t>벽</t>
    </r>
    <r>
      <rPr>
        <sz val="11"/>
        <rFont val="Arial Narrow"/>
        <family val="2"/>
      </rPr>
      <t xml:space="preserve">) </t>
    </r>
    <r>
      <rPr>
        <sz val="11"/>
        <rFont val="LG스마트체 Regular"/>
        <family val="3"/>
        <charset val="129"/>
      </rPr>
      <t>하이마트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온라인</t>
    </r>
    <phoneticPr fontId="56" type="noConversion"/>
  </si>
  <si>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>B2C Swing</t>
    </r>
    <phoneticPr fontId="56" type="noConversion"/>
  </si>
  <si>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조합내기</t>
    </r>
    <r>
      <rPr>
        <sz val="11"/>
        <rFont val="Arial Narrow"/>
        <family val="2"/>
      </rPr>
      <t>,</t>
    </r>
    <r>
      <rPr>
        <sz val="11"/>
        <rFont val="LG스마트체 Regular"/>
        <family val="3"/>
        <charset val="129"/>
      </rPr>
      <t>벽걸이</t>
    </r>
    <r>
      <rPr>
        <sz val="11"/>
        <rFont val="Arial Narrow"/>
        <family val="2"/>
      </rPr>
      <t xml:space="preserve"> B2B Swing</t>
    </r>
    <phoneticPr fontId="56" type="noConversion"/>
  </si>
  <si>
    <r>
      <rPr>
        <sz val="11"/>
        <rFont val="LG스마트체 Regular"/>
        <family val="3"/>
        <charset val="129"/>
      </rPr>
      <t>하이마트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 xml:space="preserve"> Swing</t>
    </r>
    <phoneticPr fontId="56" type="noConversion"/>
  </si>
  <si>
    <r>
      <t>(</t>
    </r>
    <r>
      <rPr>
        <sz val="11"/>
        <rFont val="LG스마트체 Regular"/>
        <family val="3"/>
        <charset val="129"/>
      </rPr>
      <t>종합몰</t>
    </r>
    <r>
      <rPr>
        <sz val="11"/>
        <rFont val="Arial Narrow"/>
        <family val="2"/>
      </rPr>
      <t>)</t>
    </r>
    <r>
      <rPr>
        <sz val="11"/>
        <rFont val="LG스마트체 Regular"/>
        <family val="3"/>
        <charset val="129"/>
      </rPr>
      <t>온라인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실외기</t>
    </r>
    <r>
      <rPr>
        <sz val="11"/>
        <rFont val="Arial Narrow"/>
        <family val="2"/>
      </rPr>
      <t xml:space="preserve"> Swing</t>
    </r>
    <phoneticPr fontId="56" type="noConversion"/>
  </si>
  <si>
    <t>고효율, R32</t>
    <phoneticPr fontId="56" type="noConversion"/>
  </si>
  <si>
    <r>
      <t xml:space="preserve">SE (GA2 </t>
    </r>
    <r>
      <rPr>
        <sz val="11"/>
        <rFont val="LG스마트체 Regular"/>
        <family val="3"/>
        <charset val="129"/>
      </rPr>
      <t>아트쿨</t>
    </r>
    <r>
      <rPr>
        <sz val="11"/>
        <rFont val="Arial Narrow"/>
        <family val="2"/>
      </rPr>
      <t>)</t>
    </r>
    <phoneticPr fontId="56" type="noConversion"/>
  </si>
  <si>
    <r>
      <rPr>
        <sz val="11"/>
        <rFont val="LG스마트체 Regular"/>
        <family val="3"/>
        <charset val="129"/>
      </rPr>
      <t>싱글호스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키트</t>
    </r>
    <phoneticPr fontId="5" type="noConversion"/>
  </si>
  <si>
    <r>
      <rPr>
        <sz val="11"/>
        <rFont val="LG스마트체 Regular"/>
        <family val="3"/>
        <charset val="129"/>
      </rPr>
      <t>듀얼호스</t>
    </r>
    <r>
      <rPr>
        <sz val="11"/>
        <rFont val="Arial Narrow"/>
        <family val="2"/>
      </rPr>
      <t xml:space="preserve"> </t>
    </r>
    <r>
      <rPr>
        <sz val="11"/>
        <rFont val="LG스마트체 Regular"/>
        <family val="3"/>
        <charset val="129"/>
      </rPr>
      <t>키트</t>
    </r>
    <phoneticPr fontId="5" type="noConversion"/>
  </si>
  <si>
    <r>
      <rPr>
        <sz val="11"/>
        <rFont val="LG스마트체 Regular"/>
        <family val="3"/>
        <charset val="129"/>
      </rPr>
      <t>듀얼호스</t>
    </r>
    <r>
      <rPr>
        <sz val="11"/>
        <rFont val="Arial Narrow"/>
        <family val="2"/>
      </rPr>
      <t xml:space="preserve"> (</t>
    </r>
    <r>
      <rPr>
        <sz val="11"/>
        <rFont val="LG스마트체 Regular"/>
        <family val="3"/>
        <charset val="129"/>
      </rPr>
      <t>덕트</t>
    </r>
    <r>
      <rPr>
        <sz val="11"/>
        <rFont val="Arial Narrow"/>
        <family val="2"/>
      </rPr>
      <t>)</t>
    </r>
    <phoneticPr fontId="5" type="noConversion"/>
  </si>
  <si>
    <t>에센스 화이트 (24년 신규)</t>
    <phoneticPr fontId="5" type="noConversion"/>
  </si>
  <si>
    <t>카밍 핑크? (24년 신규)</t>
    <phoneticPr fontId="5" type="noConversion"/>
  </si>
  <si>
    <t>Pro</t>
    <phoneticPr fontId="5" type="noConversion"/>
  </si>
  <si>
    <t>Basic</t>
    <phoneticPr fontId="5" type="noConversion"/>
  </si>
  <si>
    <t>Lite</t>
    <phoneticPr fontId="5" type="noConversion"/>
  </si>
  <si>
    <t>E</t>
    <phoneticPr fontId="5" type="noConversion"/>
  </si>
  <si>
    <r>
      <rPr>
        <sz val="11"/>
        <color theme="1"/>
        <rFont val="LG스마트체 Regular"/>
        <family val="3"/>
        <charset val="129"/>
      </rPr>
      <t>개발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LG스마트체 Regular"/>
        <family val="3"/>
        <charset val="129"/>
      </rPr>
      <t>시리얼</t>
    </r>
    <r>
      <rPr>
        <sz val="11"/>
        <color theme="1"/>
        <rFont val="Arial Narrow"/>
        <family val="2"/>
      </rPr>
      <t xml:space="preserve"> 2024</t>
    </r>
    <phoneticPr fontId="5" type="noConversion"/>
  </si>
  <si>
    <t>L?</t>
    <phoneticPr fontId="5" type="noConversion"/>
  </si>
  <si>
    <t>Next 위너</t>
    <phoneticPr fontId="5" type="noConversion"/>
  </si>
  <si>
    <t>E?</t>
    <phoneticPr fontId="5" type="noConversion"/>
  </si>
  <si>
    <t>P?</t>
    <phoneticPr fontId="5" type="noConversion"/>
  </si>
  <si>
    <t>2024향 스탠드/벽걸이 모델명 부여기준 (SET, IDU)</t>
    <phoneticPr fontId="5" type="noConversion"/>
  </si>
  <si>
    <t>타워I P</t>
    <phoneticPr fontId="11" type="noConversion"/>
  </si>
  <si>
    <t>↓ 23년 하반기 운영 사계절 라인업 ↓</t>
    <phoneticPr fontId="11" type="noConversion"/>
  </si>
  <si>
    <t>구독
전용</t>
    <phoneticPr fontId="5" type="noConversion"/>
  </si>
  <si>
    <r>
      <t xml:space="preserve">오브제 타워I </t>
    </r>
    <r>
      <rPr>
        <b/>
        <sz val="10"/>
        <rFont val="LG스마트체 Regular"/>
        <family val="3"/>
        <charset val="129"/>
      </rPr>
      <t>S</t>
    </r>
    <r>
      <rPr>
        <sz val="10"/>
        <rFont val="LG스마트체 Regular"/>
        <family val="3"/>
        <charset val="129"/>
      </rPr>
      <t xml:space="preserve"> 사계절
</t>
    </r>
    <r>
      <rPr>
        <sz val="10"/>
        <color rgb="FF008000"/>
        <rFont val="LG스마트체 Regular"/>
        <family val="3"/>
        <charset val="129"/>
      </rPr>
      <t>(Full공청)</t>
    </r>
    <phoneticPr fontId="11" type="noConversion"/>
  </si>
  <si>
    <r>
      <t xml:space="preserve">휘센 듀얼 V 사계절
</t>
    </r>
    <r>
      <rPr>
        <sz val="10"/>
        <color rgb="FF008000"/>
        <rFont val="LG스마트체 Regular"/>
        <family val="3"/>
        <charset val="129"/>
      </rPr>
      <t>(Semi공청)</t>
    </r>
    <phoneticPr fontId="11" type="noConversion"/>
  </si>
  <si>
    <r>
      <t xml:space="preserve">오브제 타워I </t>
    </r>
    <r>
      <rPr>
        <b/>
        <sz val="10"/>
        <rFont val="LG스마트체 Regular"/>
        <family val="3"/>
        <charset val="129"/>
      </rPr>
      <t>P</t>
    </r>
    <r>
      <rPr>
        <sz val="10"/>
        <rFont val="LG스마트체 Regular"/>
        <family val="3"/>
        <charset val="129"/>
      </rPr>
      <t xml:space="preserve"> 사계절
</t>
    </r>
    <r>
      <rPr>
        <sz val="10"/>
        <color rgb="FF008000"/>
        <rFont val="LG스마트체 Regular"/>
        <family val="3"/>
        <charset val="129"/>
      </rPr>
      <t>(클린봇, Full공청)</t>
    </r>
    <phoneticPr fontId="11" type="noConversion"/>
  </si>
  <si>
    <r>
      <t xml:space="preserve">오브제 타워I </t>
    </r>
    <r>
      <rPr>
        <b/>
        <sz val="10"/>
        <rFont val="LG스마트체 Regular"/>
        <family val="3"/>
        <charset val="129"/>
      </rPr>
      <t>P</t>
    </r>
    <r>
      <rPr>
        <sz val="10"/>
        <rFont val="LG스마트체 Regular"/>
        <family val="3"/>
        <charset val="129"/>
      </rPr>
      <t xml:space="preserve"> 사계절 </t>
    </r>
    <r>
      <rPr>
        <sz val="10"/>
        <color rgb="FFFF0000"/>
        <rFont val="LG스마트체 Regular"/>
        <family val="3"/>
        <charset val="129"/>
      </rPr>
      <t>구독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(레이더, 클린봇, Full공청)</t>
    </r>
    <phoneticPr fontId="11" type="noConversion"/>
  </si>
  <si>
    <r>
      <t>휘센 위너 H 사계절</t>
    </r>
    <r>
      <rPr>
        <sz val="10"/>
        <color rgb="FFC00000"/>
        <rFont val="LG스마트체 Regular"/>
        <family val="3"/>
        <charset val="129"/>
      </rPr>
      <t xml:space="preserve"> </t>
    </r>
    <r>
      <rPr>
        <sz val="10"/>
        <color rgb="FFFF0000"/>
        <rFont val="LG스마트체 Regular"/>
        <family val="3"/>
        <charset val="129"/>
      </rPr>
      <t>single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(공청X)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</si>
  <si>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20P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</si>
  <si>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20PDN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</si>
  <si>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20SDN</t>
    </r>
    <r>
      <rPr>
        <sz val="10"/>
        <color rgb="FF008000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</si>
  <si>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19D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T</t>
    </r>
    <r>
      <rPr>
        <sz val="10"/>
        <color rgb="FF008000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</si>
  <si>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2"/>
        <charset val="129"/>
      </rPr>
      <t>17VDD</t>
    </r>
    <r>
      <rPr>
        <sz val="10"/>
        <color rgb="FF008000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A</t>
    </r>
    <r>
      <rPr>
        <sz val="10"/>
        <rFont val="LG스마트체 Regular"/>
        <family val="2"/>
        <charset val="129"/>
      </rPr>
      <t>2</t>
    </r>
    <phoneticPr fontId="11" type="noConversion"/>
  </si>
  <si>
    <r>
      <t>F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16HDW</t>
    </r>
    <r>
      <rPr>
        <sz val="10"/>
        <color rgb="FF008000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AN</t>
    </r>
    <phoneticPr fontId="11" type="noConversion"/>
  </si>
  <si>
    <t>SA오브제 (면사출)</t>
    <phoneticPr fontId="11" type="noConversion"/>
  </si>
  <si>
    <r>
      <t xml:space="preserve">오브제 타워II </t>
    </r>
    <r>
      <rPr>
        <b/>
        <sz val="10"/>
        <rFont val="LG스마트체 Regular"/>
        <family val="3"/>
        <charset val="129"/>
      </rPr>
      <t>D</t>
    </r>
    <r>
      <rPr>
        <sz val="10"/>
        <rFont val="LG스마트체 Regular"/>
        <family val="3"/>
        <charset val="129"/>
      </rPr>
      <t xml:space="preserve"> 사계절
</t>
    </r>
    <r>
      <rPr>
        <sz val="10"/>
        <color rgb="FF008000"/>
        <rFont val="LG스마트체 Regular"/>
        <family val="3"/>
        <charset val="129"/>
      </rPr>
      <t>(에어커버</t>
    </r>
    <r>
      <rPr>
        <b/>
        <sz val="10"/>
        <color rgb="FF008000"/>
        <rFont val="LG스마트체 Regular"/>
        <family val="3"/>
        <charset val="129"/>
      </rPr>
      <t xml:space="preserve">O, </t>
    </r>
    <r>
      <rPr>
        <sz val="10"/>
        <color rgb="FF008000"/>
        <rFont val="LG스마트체 Regular"/>
        <family val="3"/>
        <charset val="129"/>
      </rPr>
      <t>Full공청)</t>
    </r>
    <phoneticPr fontId="11" type="noConversion"/>
  </si>
  <si>
    <r>
      <t xml:space="preserve">오브제 타워II </t>
    </r>
    <r>
      <rPr>
        <b/>
        <sz val="10"/>
        <rFont val="LG스마트체 Regular"/>
        <family val="3"/>
        <charset val="129"/>
      </rPr>
      <t>V</t>
    </r>
    <r>
      <rPr>
        <sz val="10"/>
        <rFont val="LG스마트체 Regular"/>
        <family val="3"/>
        <charset val="129"/>
      </rPr>
      <t xml:space="preserve"> 사계절</t>
    </r>
    <r>
      <rPr>
        <sz val="10"/>
        <color rgb="FFC00000"/>
        <rFont val="LG스마트체 Regular"/>
        <family val="3"/>
        <charset val="129"/>
      </rPr>
      <t xml:space="preserve"> </t>
    </r>
    <r>
      <rPr>
        <sz val="10"/>
        <color rgb="FFFF0000"/>
        <rFont val="LG스마트체 Regular"/>
        <family val="3"/>
        <charset val="129"/>
      </rPr>
      <t>single</t>
    </r>
    <r>
      <rPr>
        <sz val="10"/>
        <rFont val="LG스마트체 Regular"/>
        <family val="3"/>
        <charset val="129"/>
      </rPr>
      <t xml:space="preserve">
</t>
    </r>
    <r>
      <rPr>
        <sz val="10"/>
        <color rgb="FF008000"/>
        <rFont val="LG스마트체 Regular"/>
        <family val="3"/>
        <charset val="129"/>
      </rPr>
      <t>(에어커버</t>
    </r>
    <r>
      <rPr>
        <b/>
        <sz val="10"/>
        <color rgb="FF008000"/>
        <rFont val="LG스마트체 Regular"/>
        <family val="3"/>
        <charset val="129"/>
      </rPr>
      <t>X,</t>
    </r>
    <r>
      <rPr>
        <sz val="10"/>
        <color rgb="FF008000"/>
        <rFont val="LG스마트체 Regular"/>
        <family val="3"/>
        <charset val="129"/>
      </rPr>
      <t xml:space="preserve"> Full공청)</t>
    </r>
    <phoneticPr fontId="11" type="noConversion"/>
  </si>
  <si>
    <r>
      <t>S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217BFF"/>
        <rFont val="LG스마트체 Regular"/>
        <family val="3"/>
        <charset val="129"/>
      </rPr>
      <t>A</t>
    </r>
    <r>
      <rPr>
        <sz val="10"/>
        <rFont val="LG스마트체 Regular"/>
        <family val="3"/>
        <charset val="129"/>
      </rPr>
      <t>DACAJ.AKORB</t>
    </r>
    <phoneticPr fontId="11" type="noConversion"/>
  </si>
  <si>
    <r>
      <t>S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</t>
    </r>
    <r>
      <rPr>
        <sz val="10"/>
        <color rgb="FF217BFF"/>
        <rFont val="LG스마트체 Regular"/>
        <family val="3"/>
        <charset val="129"/>
      </rPr>
      <t>B</t>
    </r>
    <r>
      <rPr>
        <sz val="10"/>
        <rFont val="LG스마트체 Regular"/>
        <family val="3"/>
        <charset val="129"/>
      </rPr>
      <t>DACAJ.AKORB</t>
    </r>
    <phoneticPr fontId="11" type="noConversion"/>
  </si>
  <si>
    <t>23.2월</t>
    <phoneticPr fontId="11" type="noConversion"/>
  </si>
  <si>
    <t>23.10월</t>
    <phoneticPr fontId="5" type="noConversion"/>
  </si>
  <si>
    <t>22.12월</t>
    <phoneticPr fontId="11" type="noConversion"/>
  </si>
  <si>
    <r>
      <t>S</t>
    </r>
    <r>
      <rPr>
        <sz val="10"/>
        <color rgb="FFFF832F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06BDJ</t>
    </r>
    <r>
      <rPr>
        <sz val="10"/>
        <color rgb="FF008000"/>
        <rFont val="LG스마트체 Regular"/>
        <family val="3"/>
        <charset val="129"/>
      </rPr>
      <t>W</t>
    </r>
    <r>
      <rPr>
        <sz val="10"/>
        <rFont val="LG스마트체 Regular"/>
        <family val="3"/>
        <charset val="129"/>
      </rPr>
      <t>AJ</t>
    </r>
    <phoneticPr fontId="11" type="noConversion"/>
  </si>
  <si>
    <t>2세대
(장수명)</t>
    <phoneticPr fontId="11" type="noConversion"/>
  </si>
  <si>
    <t>2세대
(장수명)</t>
    <phoneticPr fontId="11" type="noConversion"/>
  </si>
  <si>
    <t>●
UP</t>
    <phoneticPr fontId="5" type="noConversion"/>
  </si>
  <si>
    <t>7단계</t>
    <phoneticPr fontId="11" type="noConversion"/>
  </si>
  <si>
    <t>8단계</t>
    <phoneticPr fontId="11" type="noConversion"/>
  </si>
  <si>
    <t>3단계</t>
    <phoneticPr fontId="11" type="noConversion"/>
  </si>
  <si>
    <r>
      <rPr>
        <strike/>
        <sz val="8"/>
        <rFont val="LG스마트체 Regular"/>
        <family val="3"/>
        <charset val="129"/>
      </rPr>
      <t xml:space="preserve">H/S
실버
</t>
    </r>
    <r>
      <rPr>
        <sz val="9"/>
        <rFont val="LG스마트체 Regular"/>
        <family val="3"/>
        <charset val="129"/>
      </rPr>
      <t>→로즈</t>
    </r>
    <phoneticPr fontId="11" type="noConversion"/>
  </si>
  <si>
    <r>
      <rPr>
        <strike/>
        <sz val="10"/>
        <rFont val="LG스마트체 Regular"/>
        <family val="3"/>
        <charset val="129"/>
      </rPr>
      <t xml:space="preserve">로즈
</t>
    </r>
    <r>
      <rPr>
        <sz val="10"/>
        <rFont val="LG스마트체 Regular"/>
        <family val="3"/>
        <charset val="129"/>
      </rPr>
      <t>→실버</t>
    </r>
    <phoneticPr fontId="11" type="noConversion"/>
  </si>
  <si>
    <t>1세대
HAF</t>
    <phoneticPr fontId="5" type="noConversion"/>
  </si>
  <si>
    <t>카밍베이지</t>
    <phoneticPr fontId="5" type="noConversion"/>
  </si>
  <si>
    <t>사출
그레이</t>
    <phoneticPr fontId="5" type="noConversion"/>
  </si>
  <si>
    <t>x</t>
    <phoneticPr fontId="5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</si>
  <si>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
Semi공청</t>
    </r>
    <phoneticPr fontId="11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</si>
  <si>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
Semi공청</t>
    </r>
    <phoneticPr fontId="11" type="noConversion"/>
  </si>
  <si>
    <r>
      <rPr>
        <b/>
        <sz val="10"/>
        <rFont val="LG스마트체 Regular"/>
        <family val="3"/>
        <charset val="129"/>
      </rPr>
      <t xml:space="preserve">SA일반
</t>
    </r>
    <r>
      <rPr>
        <sz val="10"/>
        <rFont val="LG스마트체 Regular"/>
        <family val="3"/>
        <charset val="129"/>
      </rPr>
      <t>Semi공청</t>
    </r>
    <phoneticPr fontId="11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</si>
  <si>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
Semi공청</t>
    </r>
    <phoneticPr fontId="11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</si>
  <si>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 xml:space="preserve">
Semi공청</t>
    </r>
    <phoneticPr fontId="11" type="noConversion"/>
  </si>
  <si>
    <r>
      <rPr>
        <b/>
        <sz val="10"/>
        <color rgb="FF0000FF"/>
        <rFont val="LG스마트체 Regular"/>
        <family val="3"/>
        <charset val="129"/>
      </rPr>
      <t xml:space="preserve">SJ일반
</t>
    </r>
    <r>
      <rPr>
        <sz val="10"/>
        <color rgb="FF0000FF"/>
        <rFont val="LG스마트체 Regular"/>
        <family val="3"/>
        <charset val="129"/>
      </rPr>
      <t>Semi공청</t>
    </r>
    <phoneticPr fontId="11" type="noConversion"/>
  </si>
  <si>
    <r>
      <rPr>
        <b/>
        <sz val="10"/>
        <color rgb="FF0000FF"/>
        <rFont val="LG스마트체 Regular"/>
        <family val="3"/>
        <charset val="129"/>
      </rPr>
      <t>SJ일반</t>
    </r>
    <r>
      <rPr>
        <sz val="10"/>
        <color rgb="FF0000FF"/>
        <rFont val="LG스마트체 Regular"/>
        <family val="3"/>
        <charset val="129"/>
      </rPr>
      <t xml:space="preserve">
Semi공청</t>
    </r>
    <phoneticPr fontId="11" type="noConversion"/>
  </si>
  <si>
    <r>
      <rPr>
        <b/>
        <sz val="10"/>
        <color rgb="FF0000FF"/>
        <rFont val="LG스마트체 Regular"/>
        <family val="3"/>
        <charset val="129"/>
      </rPr>
      <t>SJ일반</t>
    </r>
    <r>
      <rPr>
        <sz val="10"/>
        <color rgb="FF0000FF"/>
        <rFont val="LG스마트체 Regular"/>
        <family val="3"/>
        <charset val="129"/>
      </rPr>
      <t xml:space="preserve">
Semi공청</t>
    </r>
    <phoneticPr fontId="11" type="noConversion"/>
  </si>
  <si>
    <r>
      <rPr>
        <b/>
        <sz val="10"/>
        <color rgb="FF0000FF"/>
        <rFont val="LG스마트체 Regular"/>
        <family val="3"/>
        <charset val="129"/>
      </rPr>
      <t>SJ일반</t>
    </r>
    <r>
      <rPr>
        <sz val="10"/>
        <color rgb="FF0000FF"/>
        <rFont val="LG스마트체 Regular"/>
        <family val="3"/>
        <charset val="129"/>
      </rPr>
      <t xml:space="preserve">
Semi공청</t>
    </r>
    <phoneticPr fontId="11" type="noConversion"/>
  </si>
  <si>
    <r>
      <t>FQ22PEN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</si>
  <si>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FQ18PEN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</si>
  <si>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FQ18PEN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</si>
  <si>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t>[개발 요청내용]
- 전부 천진생산으로
- 오브제아트쿨 운영X
- 에센스화이트 1종
- Semi공청만</t>
    <phoneticPr fontId="11" type="noConversion"/>
  </si>
  <si>
    <r>
      <t>FQ22PEN</t>
    </r>
    <r>
      <rPr>
        <sz val="10"/>
        <color rgb="FFFF0000"/>
        <rFont val="LG스마트체 Regular"/>
        <family val="3"/>
        <charset val="129"/>
      </rPr>
      <t>_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</si>
  <si>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FQ18PEN</t>
    </r>
    <r>
      <rPr>
        <sz val="10"/>
        <color rgb="FFFF0000"/>
        <rFont val="LG스마트체 Regular"/>
        <family val="3"/>
        <charset val="129"/>
      </rPr>
      <t>_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</si>
  <si>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FQ18PEN</t>
    </r>
    <r>
      <rPr>
        <sz val="10"/>
        <color rgb="FFFF0000"/>
        <rFont val="LG스마트체 Regular"/>
        <family val="3"/>
        <charset val="129"/>
      </rPr>
      <t>_</t>
    </r>
    <r>
      <rPr>
        <sz val="10"/>
        <rFont val="LG스마트체 Regular"/>
        <family val="2"/>
        <charset val="129"/>
      </rPr>
      <t>A2</t>
    </r>
    <phoneticPr fontId="5" type="noConversion"/>
  </si>
  <si>
    <r>
      <t>FQ22SEN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</si>
  <si>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FQ18SEN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</si>
  <si>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FQ18SEN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</si>
  <si>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</si>
  <si>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B2</t>
    </r>
    <phoneticPr fontId="5" type="noConversion"/>
  </si>
  <si>
    <t>400~
360</t>
    <phoneticPr fontId="5" type="noConversion"/>
  </si>
  <si>
    <t>360~
325</t>
    <phoneticPr fontId="5" type="noConversion"/>
  </si>
  <si>
    <r>
      <t>FQ18VET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</si>
  <si>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r>
      <t>FQ18VET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B2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</si>
  <si>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</si>
  <si>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</si>
  <si>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B2</t>
    </r>
    <phoneticPr fontId="5" type="noConversion"/>
  </si>
  <si>
    <r>
      <t>FQ18DET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F2</t>
    </r>
    <phoneticPr fontId="5" type="noConversion"/>
  </si>
  <si>
    <r>
      <t>FQ20_E_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</si>
  <si>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r>
      <t>FQ18_E_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A2</t>
    </r>
    <phoneticPr fontId="5" type="noConversion"/>
  </si>
  <si>
    <r>
      <t>FQ20_E_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B2</t>
    </r>
    <phoneticPr fontId="5" type="noConversion"/>
  </si>
  <si>
    <r>
      <t>FQ18_E_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B2</t>
    </r>
    <phoneticPr fontId="5" type="noConversion"/>
  </si>
  <si>
    <r>
      <t xml:space="preserve">Next위너(2X)
</t>
    </r>
    <r>
      <rPr>
        <sz val="9"/>
        <color rgb="FF008000"/>
        <rFont val="LG스마트체 Regular"/>
        <family val="3"/>
        <charset val="129"/>
      </rPr>
      <t>(SKU 8)</t>
    </r>
    <phoneticPr fontId="5" type="noConversion"/>
  </si>
  <si>
    <t>Next위너(2X)</t>
    <phoneticPr fontId="5" type="noConversion"/>
  </si>
  <si>
    <t>5월</t>
  </si>
  <si>
    <t>5월</t>
    <phoneticPr fontId="5" type="noConversion"/>
  </si>
  <si>
    <t>5월</t>
    <phoneticPr fontId="5" type="noConversion"/>
  </si>
  <si>
    <t>에센스
화이트</t>
    <phoneticPr fontId="11" type="noConversion"/>
  </si>
  <si>
    <t>신규
색상</t>
    <phoneticPr fontId="11" type="noConversion"/>
  </si>
  <si>
    <t>LCD
4.3inch</t>
  </si>
  <si>
    <t>LCD
4.3inch</t>
    <phoneticPr fontId="11" type="noConversion"/>
  </si>
  <si>
    <t>에어
커버
(베인)</t>
    <phoneticPr fontId="11" type="noConversion"/>
  </si>
  <si>
    <t>LCD
2.4inch</t>
  </si>
  <si>
    <t>LCD
2.4inch</t>
    <phoneticPr fontId="5" type="noConversion"/>
  </si>
  <si>
    <r>
      <t xml:space="preserve">LED
</t>
    </r>
    <r>
      <rPr>
        <sz val="9"/>
        <rFont val="LG스마트체 Regular"/>
        <family val="3"/>
        <charset val="129"/>
      </rPr>
      <t>8.88.Seg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</si>
  <si>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●
1/0.5</t>
    <phoneticPr fontId="11" type="noConversion"/>
  </si>
  <si>
    <t>●
1도</t>
  </si>
  <si>
    <r>
      <t>FQ18SENB</t>
    </r>
    <r>
      <rPr>
        <sz val="10"/>
        <color rgb="FFFF0000"/>
        <rFont val="LG스마트체 Regular"/>
        <family val="3"/>
        <charset val="129"/>
      </rPr>
      <t>G</t>
    </r>
    <r>
      <rPr>
        <sz val="10"/>
        <rFont val="LG스마트체 Regular"/>
        <family val="2"/>
        <charset val="129"/>
      </rPr>
      <t>2</t>
    </r>
    <phoneticPr fontId="5" type="noConversion"/>
  </si>
  <si>
    <t>App</t>
    <phoneticPr fontId="5" type="noConversion"/>
  </si>
  <si>
    <t>.- 타워I, 타워II 전모델 Full공청</t>
    <phoneticPr fontId="5" type="noConversion"/>
  </si>
  <si>
    <t>.- 타워II 신모델은 알러지케어 적용된 초록색 필터 적용해서 출시</t>
    <phoneticPr fontId="5" type="noConversion"/>
  </si>
  <si>
    <t>.- 나머지 지속운영하는 모델들은 타워II 반응보고 러닝체인지</t>
    <phoneticPr fontId="5" type="noConversion"/>
  </si>
  <si>
    <t>.- 타워II 온풍운전 시 오렌지색 라이팅 추가</t>
    <phoneticPr fontId="5" type="noConversion"/>
  </si>
  <si>
    <t>.- 타워I 22년모델 지속운영하므로 한쪽바람이 기본적용 아니고 UP컨텐츠임</t>
    <phoneticPr fontId="5" type="noConversion"/>
  </si>
  <si>
    <t>.- 타워II는 신규출시지만, 타워I 아래 그레이드이므로 기본적용 아니고 UP컨텐츠로 제공 예정</t>
    <phoneticPr fontId="5" type="noConversion"/>
  </si>
  <si>
    <t>.- 타워II는 한쪽바람 적용해놓고 개발 및 출시, UP컨텐츠 형태로 기능 오픈만.</t>
    <phoneticPr fontId="5" type="noConversion"/>
  </si>
  <si>
    <t>.- 공간맞춤바람도 마찬가지로 UP컨텐츠로 제공</t>
    <phoneticPr fontId="5" type="noConversion"/>
  </si>
  <si>
    <t>8단계</t>
  </si>
  <si>
    <t>8단계</t>
    <phoneticPr fontId="5" type="noConversion"/>
  </si>
  <si>
    <t>7단계</t>
  </si>
  <si>
    <t>7단계</t>
    <phoneticPr fontId="5" type="noConversion"/>
  </si>
  <si>
    <t>6단계</t>
    <phoneticPr fontId="5" type="noConversion"/>
  </si>
  <si>
    <t>5단계</t>
    <phoneticPr fontId="5" type="noConversion"/>
  </si>
  <si>
    <t>7단계</t>
    <phoneticPr fontId="11" type="noConversion"/>
  </si>
  <si>
    <t>6단계</t>
    <phoneticPr fontId="11" type="noConversion"/>
  </si>
  <si>
    <t>5단계</t>
    <phoneticPr fontId="11" type="noConversion"/>
  </si>
  <si>
    <t>구독</t>
    <phoneticPr fontId="5" type="noConversion"/>
  </si>
  <si>
    <t>일시불</t>
    <phoneticPr fontId="5" type="noConversion"/>
  </si>
  <si>
    <t>기구스펙</t>
    <phoneticPr fontId="5" type="noConversion"/>
  </si>
  <si>
    <t>플랫폼</t>
    <phoneticPr fontId="5" type="noConversion"/>
  </si>
  <si>
    <t>그레이드</t>
    <phoneticPr fontId="5" type="noConversion"/>
  </si>
  <si>
    <t>오브제
컬러</t>
    <phoneticPr fontId="5" type="noConversion"/>
  </si>
  <si>
    <t>세트</t>
    <phoneticPr fontId="5" type="noConversion"/>
  </si>
  <si>
    <t>스탠드성능</t>
    <phoneticPr fontId="5" type="noConversion"/>
  </si>
  <si>
    <t>에너지</t>
    <phoneticPr fontId="5" type="noConversion"/>
  </si>
  <si>
    <t>ThinQ
스마트루틴</t>
    <phoneticPr fontId="5" type="noConversion"/>
  </si>
  <si>
    <t>자동 청정관리</t>
    <phoneticPr fontId="5" type="noConversion"/>
  </si>
  <si>
    <t>셀프 청정관리</t>
    <phoneticPr fontId="5" type="noConversion"/>
  </si>
  <si>
    <t>온도 제어/표시</t>
    <phoneticPr fontId="5" type="noConversion"/>
  </si>
  <si>
    <t>세트
여부</t>
    <phoneticPr fontId="5" type="noConversion"/>
  </si>
  <si>
    <t>조합
벽걸이</t>
    <phoneticPr fontId="5" type="noConversion"/>
  </si>
  <si>
    <t>냉방</t>
    <phoneticPr fontId="5" type="noConversion"/>
  </si>
  <si>
    <t>온풍</t>
    <phoneticPr fontId="5" type="noConversion"/>
  </si>
  <si>
    <t>효율
등급</t>
    <phoneticPr fontId="5" type="noConversion"/>
  </si>
  <si>
    <t>레이더
센서</t>
    <phoneticPr fontId="5" type="noConversion"/>
  </si>
  <si>
    <t>에어
커버</t>
    <phoneticPr fontId="5" type="noConversion"/>
  </si>
  <si>
    <t>서클</t>
    <phoneticPr fontId="5" type="noConversion"/>
  </si>
  <si>
    <t>디스
플레이</t>
    <phoneticPr fontId="5" type="noConversion"/>
  </si>
  <si>
    <t>리모컨</t>
    <phoneticPr fontId="5" type="noConversion"/>
  </si>
  <si>
    <t>맞춤모드
(App)</t>
    <phoneticPr fontId="5" type="noConversion"/>
  </si>
  <si>
    <t>한쪽
바람</t>
    <phoneticPr fontId="5" type="noConversion"/>
  </si>
  <si>
    <t>공간
맞춤</t>
    <phoneticPr fontId="5" type="noConversion"/>
  </si>
  <si>
    <t>파워
온풍</t>
    <phoneticPr fontId="5" type="noConversion"/>
  </si>
  <si>
    <t>웰컴
워밍</t>
    <phoneticPr fontId="5" type="noConversion"/>
  </si>
  <si>
    <t>모닝
워밍업</t>
    <phoneticPr fontId="5" type="noConversion"/>
  </si>
  <si>
    <t>필터
클린봇</t>
    <phoneticPr fontId="5" type="noConversion"/>
  </si>
  <si>
    <t>극세필터+</t>
    <phoneticPr fontId="5" type="noConversion"/>
  </si>
  <si>
    <t>AI건조+</t>
    <phoneticPr fontId="5" type="noConversion"/>
  </si>
  <si>
    <t>Uvnano
팬살균</t>
    <phoneticPr fontId="5" type="noConversion"/>
  </si>
  <si>
    <t>열교환기
세척</t>
    <phoneticPr fontId="5" type="noConversion"/>
  </si>
  <si>
    <t>클린
케이스</t>
    <phoneticPr fontId="5" type="noConversion"/>
  </si>
  <si>
    <t>올
클리닝</t>
    <phoneticPr fontId="5" type="noConversion"/>
  </si>
  <si>
    <t>극세필터
물세척</t>
    <phoneticPr fontId="5" type="noConversion"/>
  </si>
  <si>
    <t>토출구
청소</t>
    <phoneticPr fontId="5" type="noConversion"/>
  </si>
  <si>
    <t>팬/내부
청소</t>
    <phoneticPr fontId="5" type="noConversion"/>
  </si>
  <si>
    <t>타워I</t>
    <phoneticPr fontId="5" type="noConversion"/>
  </si>
  <si>
    <r>
      <t xml:space="preserve">프리미엄
</t>
    </r>
    <r>
      <rPr>
        <sz val="9"/>
        <color rgb="FF008000"/>
        <rFont val="LG스마트체 Regular"/>
        <family val="3"/>
        <charset val="129"/>
      </rPr>
      <t>(23년 차세대구독)</t>
    </r>
    <phoneticPr fontId="5" type="noConversion"/>
  </si>
  <si>
    <t>세트</t>
    <phoneticPr fontId="5" type="noConversion"/>
  </si>
  <si>
    <r>
      <rPr>
        <sz val="10"/>
        <color theme="1"/>
        <rFont val="LG스마트체 Regular"/>
        <family val="3"/>
        <charset val="129"/>
      </rPr>
      <t>SA오브제ART-공청</t>
    </r>
    <r>
      <rPr>
        <sz val="9"/>
        <color theme="1"/>
        <rFont val="LG스마트체 Regular"/>
        <family val="3"/>
        <charset val="129"/>
      </rPr>
      <t xml:space="preserve">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</si>
  <si>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20평</t>
    <phoneticPr fontId="5" type="noConversion"/>
  </si>
  <si>
    <t>13평</t>
    <phoneticPr fontId="5" type="noConversion"/>
  </si>
  <si>
    <t>미표시</t>
    <phoneticPr fontId="5" type="noConversion"/>
  </si>
  <si>
    <t>기구</t>
    <phoneticPr fontId="5" type="noConversion"/>
  </si>
  <si>
    <t>●</t>
    <phoneticPr fontId="5" type="noConversion"/>
  </si>
  <si>
    <t>●</t>
    <phoneticPr fontId="5" type="noConversion"/>
  </si>
  <si>
    <t>1도
0.5도</t>
    <phoneticPr fontId="5" type="noConversion"/>
  </si>
  <si>
    <t>1도</t>
    <phoneticPr fontId="5" type="noConversion"/>
  </si>
  <si>
    <r>
      <t xml:space="preserve">프리미엄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</si>
  <si>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세트</t>
    <phoneticPr fontId="5" type="noConversion"/>
  </si>
  <si>
    <r>
      <rPr>
        <sz val="10"/>
        <color theme="1"/>
        <rFont val="LG스마트체 Regular"/>
        <family val="3"/>
        <charset val="129"/>
      </rPr>
      <t>SA오브제ART-공청</t>
    </r>
    <r>
      <rPr>
        <sz val="9"/>
        <color theme="1"/>
        <rFont val="LG스마트체 Regular"/>
        <family val="3"/>
        <charset val="129"/>
      </rPr>
      <t xml:space="preserve">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</si>
  <si>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20평</t>
    <phoneticPr fontId="5" type="noConversion"/>
  </si>
  <si>
    <t>13평</t>
    <phoneticPr fontId="5" type="noConversion"/>
  </si>
  <si>
    <t>미표시</t>
    <phoneticPr fontId="5" type="noConversion"/>
  </si>
  <si>
    <r>
      <t xml:space="preserve">x
</t>
    </r>
    <r>
      <rPr>
        <sz val="9"/>
        <color theme="1"/>
        <rFont val="LG스마트체 Regular"/>
        <family val="3"/>
        <charset val="129"/>
      </rPr>
      <t>(러닝체인지)</t>
    </r>
    <phoneticPr fontId="5" type="noConversion"/>
  </si>
  <si>
    <r>
      <t xml:space="preserve">스페셜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</si>
  <si>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세트</t>
    <phoneticPr fontId="5" type="noConversion"/>
  </si>
  <si>
    <r>
      <rPr>
        <sz val="10"/>
        <color theme="1"/>
        <rFont val="LG스마트체 Regular"/>
        <family val="3"/>
        <charset val="129"/>
      </rPr>
      <t>SA오브제ART-공청</t>
    </r>
    <r>
      <rPr>
        <sz val="9"/>
        <color theme="1"/>
        <rFont val="LG스마트체 Regular"/>
        <family val="3"/>
        <charset val="129"/>
      </rPr>
      <t xml:space="preserve">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</si>
  <si>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20평</t>
    <phoneticPr fontId="5" type="noConversion"/>
  </si>
  <si>
    <t>13평</t>
    <phoneticPr fontId="5" type="noConversion"/>
  </si>
  <si>
    <t>미표시</t>
    <phoneticPr fontId="5" type="noConversion"/>
  </si>
  <si>
    <t>타워II</t>
    <phoneticPr fontId="5" type="noConversion"/>
  </si>
  <si>
    <r>
      <t>SA오브제(면사출)</t>
    </r>
    <r>
      <rPr>
        <sz val="9"/>
        <color rgb="FF008000"/>
        <rFont val="LG스마트체 Regular"/>
        <family val="3"/>
        <charset val="129"/>
      </rPr>
      <t xml:space="preserve">
(22년 구모델 유지)</t>
    </r>
    <phoneticPr fontId="5" type="noConversion"/>
  </si>
  <si>
    <t>19평</t>
    <phoneticPr fontId="5" type="noConversion"/>
  </si>
  <si>
    <t>12평?</t>
    <phoneticPr fontId="5" type="noConversion"/>
  </si>
  <si>
    <t>디지털</t>
    <phoneticPr fontId="5" type="noConversion"/>
  </si>
  <si>
    <t>싱글</t>
    <phoneticPr fontId="5" type="noConversion"/>
  </si>
  <si>
    <t>19평</t>
    <phoneticPr fontId="5" type="noConversion"/>
  </si>
  <si>
    <t>12평?</t>
    <phoneticPr fontId="5" type="noConversion"/>
  </si>
  <si>
    <t>디지털</t>
    <phoneticPr fontId="5" type="noConversion"/>
  </si>
  <si>
    <t>듀얼</t>
    <phoneticPr fontId="5" type="noConversion"/>
  </si>
  <si>
    <r>
      <t>빅토리</t>
    </r>
    <r>
      <rPr>
        <sz val="10"/>
        <color rgb="FF008000"/>
        <rFont val="LG스마트체 Regular"/>
        <family val="3"/>
        <charset val="129"/>
      </rPr>
      <t xml:space="preserve">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</si>
  <si>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웨딩스노우</t>
    <phoneticPr fontId="5" type="noConversion"/>
  </si>
  <si>
    <r>
      <t xml:space="preserve">SJ일반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</si>
  <si>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17평</t>
    <phoneticPr fontId="5" type="noConversion"/>
  </si>
  <si>
    <t>위너</t>
    <phoneticPr fontId="5" type="noConversion"/>
  </si>
  <si>
    <r>
      <t xml:space="preserve">히트
</t>
    </r>
    <r>
      <rPr>
        <sz val="9"/>
        <color rgb="FF008000"/>
        <rFont val="LG스마트체 Regular"/>
        <family val="3"/>
        <charset val="129"/>
      </rPr>
      <t>(22년 구모델 유지)</t>
    </r>
    <phoneticPr fontId="5" type="noConversion"/>
  </si>
  <si>
    <t>16평</t>
    <phoneticPr fontId="5" type="noConversion"/>
  </si>
  <si>
    <r>
      <t xml:space="preserve">New Best
</t>
    </r>
    <r>
      <rPr>
        <sz val="9"/>
        <color rgb="FF008000"/>
        <rFont val="LG스마트체 Regular"/>
        <family val="3"/>
        <charset val="129"/>
      </rPr>
      <t>(23년 신규)</t>
    </r>
    <phoneticPr fontId="5" type="noConversion"/>
  </si>
  <si>
    <r>
      <t xml:space="preserve">New Best
</t>
    </r>
    <r>
      <rPr>
        <sz val="9"/>
        <color rgb="FF008000"/>
        <rFont val="LG스마트체 Regular"/>
        <family val="3"/>
        <charset val="129"/>
      </rPr>
      <t>(22년 유지)</t>
    </r>
    <phoneticPr fontId="5" type="noConversion"/>
  </si>
  <si>
    <r>
      <t xml:space="preserve">LED
</t>
    </r>
    <r>
      <rPr>
        <sz val="9"/>
        <color rgb="FF008000"/>
        <rFont val="LG스마트체 Regular"/>
        <family val="3"/>
        <charset val="129"/>
      </rPr>
      <t>(22년)</t>
    </r>
    <phoneticPr fontId="5" type="noConversion"/>
  </si>
  <si>
    <r>
      <t xml:space="preserve">New Better
</t>
    </r>
    <r>
      <rPr>
        <sz val="9"/>
        <color rgb="FF008000"/>
        <rFont val="LG스마트체 Regular"/>
        <family val="3"/>
        <charset val="129"/>
      </rPr>
      <t>(22년 유지)</t>
    </r>
    <phoneticPr fontId="5" type="noConversion"/>
  </si>
  <si>
    <r>
      <t xml:space="preserve">New Better
</t>
    </r>
    <r>
      <rPr>
        <sz val="9"/>
        <color rgb="FF008000"/>
        <rFont val="LG스마트체 Regular"/>
        <family val="3"/>
        <charset val="129"/>
      </rPr>
      <t>(22년 유지)</t>
    </r>
    <phoneticPr fontId="5" type="noConversion"/>
  </si>
  <si>
    <r>
      <t xml:space="preserve">Better
</t>
    </r>
    <r>
      <rPr>
        <sz val="9"/>
        <color rgb="FF008000"/>
        <rFont val="LG스마트체 Regular"/>
        <family val="3"/>
        <charset val="129"/>
      </rPr>
      <t>(22년 유지)</t>
    </r>
    <phoneticPr fontId="5" type="noConversion"/>
  </si>
  <si>
    <r>
      <t xml:space="preserve">CAC필터+
</t>
    </r>
    <r>
      <rPr>
        <sz val="10"/>
        <color rgb="FF008000"/>
        <rFont val="LG스마트체 Regular"/>
        <family val="3"/>
        <charset val="129"/>
      </rPr>
      <t>(신규Green)</t>
    </r>
    <phoneticPr fontId="5" type="noConversion"/>
  </si>
  <si>
    <t>출하 시 기능 탑재해놓고 UP컨텐츠 형태로 시점배포 예정.</t>
    <phoneticPr fontId="5" type="noConversion"/>
  </si>
  <si>
    <t>타워1은 22년 모델 운영 유지하므로 [한쪽바람]을 UP컨텐츠로 제공하고 있음</t>
    <phoneticPr fontId="5" type="noConversion"/>
  </si>
  <si>
    <t>따라서 22년 타워1, 23년 타워2 전모델 [한쪽바람]은 리모컨에서 설정 불가능 &amp; 앱으로만 설정 가능</t>
    <phoneticPr fontId="5" type="noConversion"/>
  </si>
  <si>
    <r>
      <t xml:space="preserve">타워2는 타워1 하위Grade임. 따라서 </t>
    </r>
    <r>
      <rPr>
        <sz val="10"/>
        <color rgb="FFFF0000"/>
        <rFont val="맑은 고딕"/>
        <family val="3"/>
        <charset val="129"/>
        <scheme val="minor"/>
      </rPr>
      <t>23년 신규출시 타워2는 [한쪽바람]을 디폴트기능이 아닌 UP컨텐츠로 제공.</t>
    </r>
    <phoneticPr fontId="5" type="noConversion"/>
  </si>
  <si>
    <r>
      <t xml:space="preserve">디럭스
</t>
    </r>
    <r>
      <rPr>
        <sz val="9"/>
        <color rgb="FF008000"/>
        <rFont val="LG스마트체 Regular"/>
        <family val="3"/>
        <charset val="129"/>
      </rPr>
      <t>(에어커버O Full공청)</t>
    </r>
    <phoneticPr fontId="5" type="noConversion"/>
  </si>
  <si>
    <r>
      <t xml:space="preserve">빅토리
</t>
    </r>
    <r>
      <rPr>
        <sz val="9"/>
        <color rgb="FF008000"/>
        <rFont val="LG스마트체 Regular"/>
        <family val="3"/>
        <charset val="129"/>
      </rPr>
      <t>(에어커버X Full공청)</t>
    </r>
    <phoneticPr fontId="5" type="noConversion"/>
  </si>
  <si>
    <r>
      <t xml:space="preserve">오브제 타워II Lite
</t>
    </r>
    <r>
      <rPr>
        <sz val="11"/>
        <color rgb="FF008000"/>
        <rFont val="LG스마트체 Regular"/>
        <family val="3"/>
        <charset val="129"/>
      </rPr>
      <t>(에어커버X, 공청X)</t>
    </r>
    <phoneticPr fontId="11" type="noConversion"/>
  </si>
  <si>
    <t>신규 색상</t>
    <phoneticPr fontId="5" type="noConversion"/>
  </si>
  <si>
    <r>
      <t xml:space="preserve">타워I Pro
</t>
    </r>
    <r>
      <rPr>
        <sz val="11"/>
        <color rgb="FF008000"/>
        <rFont val="LG스마트체 Regular"/>
        <family val="3"/>
        <charset val="129"/>
      </rPr>
      <t>(SKU 8)</t>
    </r>
    <phoneticPr fontId="5" type="noConversion"/>
  </si>
  <si>
    <r>
      <t xml:space="preserve">Next위너 Basic 공청
</t>
    </r>
    <r>
      <rPr>
        <sz val="11"/>
        <color rgb="FF008000"/>
        <rFont val="LG스마트체 Regular"/>
        <family val="3"/>
        <charset val="129"/>
      </rPr>
      <t>(3X, 에어커버O, Semi공청)</t>
    </r>
    <phoneticPr fontId="11" type="noConversion"/>
  </si>
  <si>
    <t>신규 색상</t>
    <phoneticPr fontId="5" type="noConversion"/>
  </si>
  <si>
    <r>
      <t xml:space="preserve">오브제 타워I 프라임
</t>
    </r>
    <r>
      <rPr>
        <sz val="11"/>
        <color rgb="FF008000"/>
        <rFont val="LG스마트체 Regular"/>
        <family val="3"/>
        <charset val="129"/>
      </rPr>
      <t>(Radar, 필터클린봇)</t>
    </r>
    <phoneticPr fontId="11" type="noConversion"/>
  </si>
  <si>
    <t>오브제 타워I 프라임</t>
    <phoneticPr fontId="11" type="noConversion"/>
  </si>
  <si>
    <t>오브제 타워I 프라임</t>
    <phoneticPr fontId="11" type="noConversion"/>
  </si>
  <si>
    <r>
      <t xml:space="preserve">오브제 타워I 프로 (클린봇)
</t>
    </r>
    <r>
      <rPr>
        <sz val="11"/>
        <color theme="0"/>
        <rFont val="LG스마트체 Regular"/>
        <family val="3"/>
        <charset val="129"/>
      </rPr>
      <t>(Full공청, 필터클린봇)</t>
    </r>
    <phoneticPr fontId="11" type="noConversion"/>
  </si>
  <si>
    <r>
      <t xml:space="preserve">오브제 타워I 프로
</t>
    </r>
    <r>
      <rPr>
        <sz val="11"/>
        <rFont val="LG스마트체 Regular"/>
        <family val="3"/>
        <charset val="129"/>
      </rPr>
      <t>클린봇 edition</t>
    </r>
    <phoneticPr fontId="11" type="noConversion"/>
  </si>
  <si>
    <t>타워I Pro</t>
    <phoneticPr fontId="5" type="noConversion"/>
  </si>
  <si>
    <t>타워I Pro</t>
    <phoneticPr fontId="5" type="noConversion"/>
  </si>
  <si>
    <r>
      <t xml:space="preserve">오브제 타워I 프로
</t>
    </r>
    <r>
      <rPr>
        <sz val="11"/>
        <color rgb="FF008000"/>
        <rFont val="LG스마트체 Regular"/>
        <family val="3"/>
        <charset val="129"/>
      </rPr>
      <t>(Full공청)</t>
    </r>
    <phoneticPr fontId="11" type="noConversion"/>
  </si>
  <si>
    <t>오브제 타워I 프로</t>
    <phoneticPr fontId="11" type="noConversion"/>
  </si>
  <si>
    <t>오브제 타워I 프로</t>
    <phoneticPr fontId="11" type="noConversion"/>
  </si>
  <si>
    <t>오브제 타워I 프로</t>
    <phoneticPr fontId="11" type="noConversion"/>
  </si>
  <si>
    <t>오브제 타워I 프로</t>
    <phoneticPr fontId="11" type="noConversion"/>
  </si>
  <si>
    <t>600~
470</t>
    <phoneticPr fontId="5" type="noConversion"/>
  </si>
  <si>
    <t>450?</t>
    <phoneticPr fontId="5" type="noConversion"/>
  </si>
  <si>
    <t>Sim가
(TBD)</t>
    <phoneticPr fontId="11" type="noConversion"/>
  </si>
  <si>
    <t>에센스화이트 색상자리 확정 필요
기존 화이트W? or 새롭게 E?</t>
    <phoneticPr fontId="11" type="noConversion"/>
  </si>
  <si>
    <r>
      <t xml:space="preserve">타워II Lite
</t>
    </r>
    <r>
      <rPr>
        <sz val="11"/>
        <color rgb="FF008000"/>
        <rFont val="LG스마트체 Regular"/>
        <family val="3"/>
        <charset val="129"/>
      </rPr>
      <t>(SKU 4)</t>
    </r>
    <phoneticPr fontId="11" type="noConversion"/>
  </si>
  <si>
    <r>
      <t xml:space="preserve">타워I Prime
</t>
    </r>
    <r>
      <rPr>
        <sz val="10"/>
        <color rgb="FF008000"/>
        <rFont val="LG스마트체 Regular"/>
        <family val="3"/>
        <charset val="129"/>
      </rPr>
      <t>(SKU 10)</t>
    </r>
    <phoneticPr fontId="5" type="noConversion"/>
  </si>
  <si>
    <t>타워I Prime</t>
    <phoneticPr fontId="5" type="noConversion"/>
  </si>
  <si>
    <r>
      <t xml:space="preserve">타워I Pro+
</t>
    </r>
    <r>
      <rPr>
        <sz val="11"/>
        <color rgb="FF008000"/>
        <rFont val="LG스마트체 Regular"/>
        <family val="3"/>
        <charset val="129"/>
      </rPr>
      <t>(SKU 2)</t>
    </r>
    <phoneticPr fontId="5" type="noConversion"/>
  </si>
  <si>
    <t>타워I Pro+
(SKU 1)</t>
    <phoneticPr fontId="5" type="noConversion"/>
  </si>
  <si>
    <r>
      <t xml:space="preserve">타워II Basic
</t>
    </r>
    <r>
      <rPr>
        <sz val="11"/>
        <color rgb="FF008000"/>
        <rFont val="LG스마트체 Regular"/>
        <family val="3"/>
        <charset val="129"/>
      </rPr>
      <t>(SKU 4)</t>
    </r>
    <phoneticPr fontId="11" type="noConversion"/>
  </si>
  <si>
    <t>타워II Basic</t>
    <phoneticPr fontId="11" type="noConversion"/>
  </si>
  <si>
    <t>타워II Lite+</t>
    <phoneticPr fontId="11" type="noConversion"/>
  </si>
  <si>
    <t>타워2 전혼매 구분은
UV유무?</t>
    <phoneticPr fontId="11" type="noConversion"/>
  </si>
  <si>
    <r>
      <t xml:space="preserve">오브제 타워II Lite 공청
</t>
    </r>
    <r>
      <rPr>
        <sz val="11"/>
        <color rgb="FF008000"/>
        <rFont val="LG스마트체 Regular"/>
        <family val="3"/>
        <charset val="129"/>
      </rPr>
      <t>(에어커버X, Semi공청)</t>
    </r>
    <phoneticPr fontId="11" type="noConversion"/>
  </si>
  <si>
    <t>오브제 타워II Lite 공청</t>
    <phoneticPr fontId="11" type="noConversion"/>
  </si>
  <si>
    <t>오브제 타워II Lite 공청</t>
    <phoneticPr fontId="11" type="noConversion"/>
  </si>
  <si>
    <t>오브제 타워II Lite 공청</t>
    <phoneticPr fontId="11" type="noConversion"/>
  </si>
  <si>
    <r>
      <t xml:space="preserve">타워II Lite+
</t>
    </r>
    <r>
      <rPr>
        <sz val="11"/>
        <color rgb="FF008000"/>
        <rFont val="LG스마트체 Regular"/>
        <family val="3"/>
        <charset val="129"/>
      </rPr>
      <t>(SKU 4)</t>
    </r>
    <phoneticPr fontId="11" type="noConversion"/>
  </si>
  <si>
    <t>타워II Lite</t>
    <phoneticPr fontId="11" type="noConversion"/>
  </si>
  <si>
    <t>타워II Lite</t>
    <phoneticPr fontId="11" type="noConversion"/>
  </si>
  <si>
    <t>타워II Lite</t>
    <phoneticPr fontId="11" type="noConversion"/>
  </si>
  <si>
    <t>오브제 타워II Lite</t>
    <phoneticPr fontId="11" type="noConversion"/>
  </si>
  <si>
    <t>오브제 타워II Lite</t>
    <phoneticPr fontId="11" type="noConversion"/>
  </si>
  <si>
    <t>350~
300</t>
    <phoneticPr fontId="5" type="noConversion"/>
  </si>
  <si>
    <t>넥스트위너 전혼매 차별화는?</t>
    <phoneticPr fontId="11" type="noConversion"/>
  </si>
  <si>
    <t>Next위너 Basic 공청</t>
    <phoneticPr fontId="11" type="noConversion"/>
  </si>
  <si>
    <t>Next위너 Basic 공청</t>
    <phoneticPr fontId="11" type="noConversion"/>
  </si>
  <si>
    <r>
      <t xml:space="preserve">Next위너(3X)
</t>
    </r>
    <r>
      <rPr>
        <sz val="9"/>
        <color rgb="FF008000"/>
        <rFont val="LG스마트체 Regular"/>
        <family val="3"/>
        <charset val="129"/>
      </rPr>
      <t>(SKU 8)</t>
    </r>
    <phoneticPr fontId="5" type="noConversion"/>
  </si>
  <si>
    <t>Next위너(3X)
(3X)</t>
    <phoneticPr fontId="5" type="noConversion"/>
  </si>
  <si>
    <t>Next위너(3X)
(3X)</t>
    <phoneticPr fontId="5" type="noConversion"/>
  </si>
  <si>
    <t>Next위너(3X)
(3X)</t>
    <phoneticPr fontId="5" type="noConversion"/>
  </si>
  <si>
    <t>Next위너 Basic</t>
    <phoneticPr fontId="11" type="noConversion"/>
  </si>
  <si>
    <t>Next위너 Basic</t>
    <phoneticPr fontId="11" type="noConversion"/>
  </si>
  <si>
    <r>
      <t xml:space="preserve">Next위너 Lite 공청
</t>
    </r>
    <r>
      <rPr>
        <sz val="11"/>
        <color rgb="FF008000"/>
        <rFont val="LG스마트체 Regular"/>
        <family val="3"/>
        <charset val="129"/>
      </rPr>
      <t>(2X, 3등급, Semi공청)</t>
    </r>
    <phoneticPr fontId="11" type="noConversion"/>
  </si>
  <si>
    <t>Next위너 Lite 공청</t>
    <phoneticPr fontId="11" type="noConversion"/>
  </si>
  <si>
    <t>Next위너 Lite 공청</t>
    <phoneticPr fontId="11" type="noConversion"/>
  </si>
  <si>
    <t>Next위너 Lite 공청</t>
    <phoneticPr fontId="11" type="noConversion"/>
  </si>
  <si>
    <r>
      <t xml:space="preserve">Next위너 Basic
</t>
    </r>
    <r>
      <rPr>
        <sz val="11"/>
        <color rgb="FF008000"/>
        <rFont val="LG스마트체 Regular"/>
        <family val="3"/>
        <charset val="129"/>
      </rPr>
      <t>(3X, 에어커버O, 공청X)</t>
    </r>
    <phoneticPr fontId="11" type="noConversion"/>
  </si>
  <si>
    <r>
      <t xml:space="preserve">Next위너 Lite
</t>
    </r>
    <r>
      <rPr>
        <sz val="11"/>
        <color rgb="FF008000"/>
        <rFont val="LG스마트체 Regular"/>
        <family val="3"/>
        <charset val="129"/>
      </rPr>
      <t>(2X, 3등급, 공청X)</t>
    </r>
    <phoneticPr fontId="11" type="noConversion"/>
  </si>
  <si>
    <t>Next위너 Lite</t>
    <phoneticPr fontId="11" type="noConversion"/>
  </si>
  <si>
    <t>Next위너 Lite</t>
    <phoneticPr fontId="11" type="noConversion"/>
  </si>
  <si>
    <t>Next위너 Lite</t>
    <phoneticPr fontId="11" type="noConversion"/>
  </si>
  <si>
    <t>타워2 라이트 전혼매
차별화 방안 확정 필요함</t>
    <phoneticPr fontId="11" type="noConversion"/>
  </si>
  <si>
    <t>그레이드는 23년 그대로 출시하고</t>
    <phoneticPr fontId="5" type="noConversion"/>
  </si>
  <si>
    <t>24년 1월 냉전 출시 이후에는 24년 그레이드명으로 커뮤니케이션</t>
    <phoneticPr fontId="5" type="noConversion"/>
  </si>
  <si>
    <r>
      <t>F</t>
    </r>
    <r>
      <rPr>
        <sz val="10"/>
        <rFont val="LG스마트체 Regular"/>
        <family val="3"/>
        <charset val="129"/>
      </rPr>
      <t>W19VETBAN</t>
    </r>
    <phoneticPr fontId="5" type="noConversion"/>
  </si>
  <si>
    <r>
      <t xml:space="preserve">오브제 타워II 베이직 공청
</t>
    </r>
    <r>
      <rPr>
        <sz val="11"/>
        <color rgb="FF008000"/>
        <rFont val="LG스마트체 Regular"/>
        <family val="3"/>
        <charset val="129"/>
      </rPr>
      <t>(에어커버O, Semi공청)</t>
    </r>
    <phoneticPr fontId="11" type="noConversion"/>
  </si>
  <si>
    <t>오브제 타워II 베이직</t>
    <phoneticPr fontId="11" type="noConversion"/>
  </si>
  <si>
    <t>오브제 타워II 베이직</t>
    <phoneticPr fontId="11" type="noConversion"/>
  </si>
  <si>
    <r>
      <t>FW25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NAU</t>
    </r>
    <phoneticPr fontId="5" type="noConversion"/>
  </si>
  <si>
    <r>
      <t>FW19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3"/>
        <charset val="129"/>
      </rPr>
      <t>NAU</t>
    </r>
    <phoneticPr fontId="5" type="noConversion"/>
  </si>
  <si>
    <r>
      <t>FW26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NAU</t>
    </r>
    <phoneticPr fontId="5" type="noConversion"/>
  </si>
  <si>
    <r>
      <t xml:space="preserve">LED
</t>
    </r>
    <r>
      <rPr>
        <sz val="9"/>
        <color rgb="FFFF0000"/>
        <rFont val="LG스마트체 Regular"/>
        <family val="3"/>
        <charset val="129"/>
      </rPr>
      <t>18.8.8 Seg</t>
    </r>
    <phoneticPr fontId="11" type="noConversion"/>
  </si>
  <si>
    <r>
      <t xml:space="preserve">LED
</t>
    </r>
    <r>
      <rPr>
        <sz val="9"/>
        <color rgb="FFFF0000"/>
        <rFont val="LG스마트체 Regular"/>
        <family val="3"/>
        <charset val="129"/>
      </rPr>
      <t>18.8.8 Seg</t>
    </r>
    <r>
      <rPr>
        <sz val="11"/>
        <color theme="1"/>
        <rFont val="맑은 고딕"/>
        <family val="2"/>
        <charset val="129"/>
        <scheme val="minor"/>
      </rPr>
      <t/>
    </r>
  </si>
  <si>
    <t>PAC-U30A_20py-23</t>
    <phoneticPr fontId="5" type="noConversion"/>
  </si>
  <si>
    <t>PAC-U30A_20py-23</t>
    <phoneticPr fontId="5" type="noConversion"/>
  </si>
  <si>
    <t>PL</t>
    <phoneticPr fontId="5" type="noConversion"/>
  </si>
  <si>
    <r>
      <t>FQ18SEN</t>
    </r>
    <r>
      <rPr>
        <sz val="10"/>
        <color rgb="FFFF0000"/>
        <rFont val="LG스마트체 Regular"/>
        <family val="3"/>
        <charset val="129"/>
      </rPr>
      <t>EG</t>
    </r>
    <r>
      <rPr>
        <sz val="10"/>
        <rFont val="LG스마트체 Regular"/>
        <family val="2"/>
        <charset val="129"/>
      </rPr>
      <t>2</t>
    </r>
    <phoneticPr fontId="5" type="noConversion"/>
  </si>
  <si>
    <r>
      <t>FQ25SEN</t>
    </r>
    <r>
      <rPr>
        <sz val="10"/>
        <color rgb="FFFF0000"/>
        <rFont val="LG스마트체 Regular"/>
        <family val="3"/>
        <charset val="129"/>
      </rPr>
      <t>E</t>
    </r>
    <r>
      <rPr>
        <sz val="10"/>
        <rFont val="LG스마트체 Regular"/>
        <family val="2"/>
        <charset val="129"/>
      </rPr>
      <t>E2</t>
    </r>
    <phoneticPr fontId="5" type="noConversion"/>
  </si>
  <si>
    <t>기류</t>
    <phoneticPr fontId="5" type="noConversion"/>
  </si>
  <si>
    <t>공청
센서</t>
    <phoneticPr fontId="5" type="noConversion"/>
  </si>
  <si>
    <t>레이저</t>
    <phoneticPr fontId="5" type="noConversion"/>
  </si>
  <si>
    <t>레이저</t>
    <phoneticPr fontId="5" type="noConversion"/>
  </si>
  <si>
    <t>대기화면
(Always on Display)</t>
    <phoneticPr fontId="5" type="noConversion"/>
  </si>
  <si>
    <t>실내
온도</t>
    <phoneticPr fontId="5" type="noConversion"/>
  </si>
  <si>
    <t>실내
공기질</t>
    <phoneticPr fontId="5" type="noConversion"/>
  </si>
  <si>
    <t>실외
공기질</t>
    <phoneticPr fontId="5" type="noConversion"/>
  </si>
  <si>
    <t>현재
시간</t>
    <phoneticPr fontId="5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</si>
  <si>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</t>
    </r>
    <phoneticPr fontId="11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</si>
  <si>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</t>
    </r>
    <phoneticPr fontId="11" type="noConversion"/>
  </si>
  <si>
    <r>
      <rPr>
        <b/>
        <sz val="10"/>
        <rFont val="LG스마트체 Regular"/>
        <family val="3"/>
        <charset val="129"/>
      </rPr>
      <t>SA일반</t>
    </r>
    <r>
      <rPr>
        <sz val="10"/>
        <rFont val="LG스마트체 Regular"/>
        <family val="3"/>
        <charset val="129"/>
      </rPr>
      <t>(2LED)</t>
    </r>
    <r>
      <rPr>
        <sz val="11"/>
        <color theme="1"/>
        <rFont val="맑은 고딕"/>
        <family val="2"/>
        <charset val="129"/>
        <scheme val="minor"/>
      </rPr>
      <t/>
    </r>
  </si>
  <si>
    <t>RGB</t>
    <phoneticPr fontId="5" type="noConversion"/>
  </si>
  <si>
    <t>미정</t>
    <phoneticPr fontId="5" type="noConversion"/>
  </si>
  <si>
    <t>미정</t>
    <phoneticPr fontId="5" type="noConversion"/>
  </si>
  <si>
    <t>①
프리
필터
물세척</t>
    <phoneticPr fontId="11" type="noConversion"/>
  </si>
  <si>
    <r>
      <rPr>
        <b/>
        <sz val="10"/>
        <rFont val="LG스마트체 Regular"/>
        <family val="3"/>
        <charset val="129"/>
      </rPr>
      <t>⑦</t>
    </r>
    <r>
      <rPr>
        <sz val="10"/>
        <rFont val="LG스마트체 Regular"/>
        <family val="3"/>
        <charset val="129"/>
      </rPr>
      <t xml:space="preserve">
클린
케이스</t>
    </r>
    <phoneticPr fontId="11" type="noConversion"/>
  </si>
  <si>
    <r>
      <rPr>
        <b/>
        <sz val="10"/>
        <color rgb="FFFF0000"/>
        <rFont val="LG스마트체 Regular"/>
        <family val="3"/>
        <charset val="129"/>
      </rPr>
      <t>⑧</t>
    </r>
    <r>
      <rPr>
        <sz val="10"/>
        <color rgb="FFFF0000"/>
        <rFont val="LG스마트체 Regular"/>
        <family val="3"/>
        <charset val="129"/>
      </rPr>
      <t xml:space="preserve">
토출구
클린
케이스</t>
    </r>
    <phoneticPr fontId="5" type="noConversion"/>
  </si>
  <si>
    <t>X</t>
    <phoneticPr fontId="5" type="noConversion"/>
  </si>
  <si>
    <t>Semi
18평</t>
    <phoneticPr fontId="11" type="noConversion"/>
  </si>
  <si>
    <t>New
Better
(백라이트X)</t>
    <phoneticPr fontId="11" type="noConversion"/>
  </si>
  <si>
    <t>X</t>
    <phoneticPr fontId="11" type="noConversion"/>
  </si>
  <si>
    <t>●
1도</t>
    <phoneticPr fontId="11" type="noConversion"/>
  </si>
  <si>
    <t>●
1/0.5</t>
    <phoneticPr fontId="11" type="noConversion"/>
  </si>
  <si>
    <t>●</t>
    <phoneticPr fontId="11" type="noConversion"/>
  </si>
  <si>
    <t>●
UP</t>
    <phoneticPr fontId="11" type="noConversion"/>
  </si>
  <si>
    <t>X</t>
    <phoneticPr fontId="11" type="noConversion"/>
  </si>
  <si>
    <t>●
1도</t>
    <phoneticPr fontId="11" type="noConversion"/>
  </si>
  <si>
    <t>●
1/0.5</t>
    <phoneticPr fontId="11" type="noConversion"/>
  </si>
  <si>
    <t>●
UP</t>
    <phoneticPr fontId="11" type="noConversion"/>
  </si>
  <si>
    <t>하단
패널
(Next
위너)</t>
    <phoneticPr fontId="5" type="noConversion"/>
  </si>
  <si>
    <t>부저</t>
    <phoneticPr fontId="11" type="noConversion"/>
  </si>
  <si>
    <t>셀프 청정관리</t>
    <phoneticPr fontId="11" type="noConversion"/>
  </si>
  <si>
    <t>스마트
케어</t>
    <phoneticPr fontId="5" type="noConversion"/>
  </si>
  <si>
    <t>음성/인체감지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</si>
</sst>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_);_(* \(#,##0\);_(* &quot;-&quot;_);_(@_)"/>
    <numFmt numFmtId="177" formatCode="_-[$€-2]* #,##0.00_-;\-[$€-2]* #,##0.00_-;_-[$€-2]* &quot;-&quot;??_-"/>
    <numFmt numFmtId="178" formatCode="0.0%"/>
  </numFmts>
  <fonts count="8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LG스마트체 Regular"/>
      <family val="2"/>
      <charset val="129"/>
    </font>
    <font>
      <sz val="10"/>
      <color theme="1"/>
      <name val="LG스마트체 Regular"/>
      <family val="2"/>
      <charset val="129"/>
    </font>
    <font>
      <sz val="8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name val="LG스마트체 Regular"/>
      <family val="2"/>
      <charset val="129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8"/>
      <name val="LG스마트체 Regular"/>
      <family val="2"/>
      <charset val="129"/>
    </font>
    <font>
      <sz val="14"/>
      <name val="LG스마트체 Regular"/>
      <family val="2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2"/>
      <charset val="129"/>
    </font>
    <font>
      <b/>
      <sz val="10"/>
      <color rgb="FFFF0000"/>
      <name val="LG스마트체 Regular"/>
      <family val="3"/>
      <charset val="129"/>
    </font>
    <font>
      <b/>
      <sz val="11"/>
      <name val="LG스마트체 Regular"/>
      <family val="3"/>
      <charset val="129"/>
    </font>
    <font>
      <b/>
      <sz val="6"/>
      <color theme="1"/>
      <name val="LG스마트체 Regular"/>
      <family val="3"/>
      <charset val="129"/>
    </font>
    <font>
      <sz val="9"/>
      <color theme="1"/>
      <name val="LG스마트체 Regular"/>
      <family val="2"/>
      <charset val="129"/>
    </font>
    <font>
      <sz val="9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sz val="10"/>
      <color theme="0" tint="-0.34998626667073579"/>
      <name val="LG스마트체 Regular"/>
      <family val="2"/>
      <charset val="129"/>
    </font>
    <font>
      <sz val="10"/>
      <color theme="0" tint="-0.34998626667073579"/>
      <name val="LG스마트체 Regular"/>
      <family val="3"/>
      <charset val="129"/>
    </font>
    <font>
      <b/>
      <sz val="10"/>
      <color theme="0" tint="-0.34998626667073579"/>
      <name val="LG스마트체 Regular"/>
      <family val="3"/>
      <charset val="129"/>
    </font>
    <font>
      <b/>
      <sz val="10"/>
      <color rgb="FFFF0000"/>
      <name val="LG스마트체 Regular"/>
      <family val="2"/>
      <charset val="129"/>
    </font>
    <font>
      <sz val="9"/>
      <name val="LG스마트체 Regular"/>
      <family val="2"/>
      <charset val="129"/>
    </font>
    <font>
      <sz val="11"/>
      <name val="LG스마트체 Regular"/>
      <family val="3"/>
      <charset val="129"/>
    </font>
    <font>
      <sz val="10"/>
      <color rgb="FFFF0000"/>
      <name val="LG스마트체 Regular"/>
      <family val="2"/>
      <charset val="129"/>
    </font>
    <font>
      <sz val="9"/>
      <color rgb="FFFF0000"/>
      <name val="LG스마트체 Regular"/>
      <family val="3"/>
      <charset val="129"/>
    </font>
    <font>
      <b/>
      <sz val="10"/>
      <color rgb="FF0000FF"/>
      <name val="LG스마트체 Regular"/>
      <family val="3"/>
      <charset val="129"/>
    </font>
    <font>
      <sz val="10"/>
      <color rgb="FF008000"/>
      <name val="LG스마트체 Regular"/>
      <family val="3"/>
      <charset val="129"/>
    </font>
    <font>
      <sz val="10"/>
      <color rgb="FF217BFF"/>
      <name val="LG스마트체 Regular"/>
      <family val="3"/>
      <charset val="129"/>
    </font>
    <font>
      <i/>
      <sz val="10"/>
      <name val="LG스마트체 Regular"/>
      <family val="3"/>
      <charset val="129"/>
    </font>
    <font>
      <strike/>
      <sz val="10"/>
      <name val="LG스마트체 Regular"/>
      <family val="2"/>
      <charset val="129"/>
    </font>
    <font>
      <sz val="8"/>
      <name val="LG스마트체 Regular"/>
      <family val="3"/>
      <charset val="129"/>
    </font>
    <font>
      <sz val="10"/>
      <color theme="0"/>
      <name val="LG스마트체 Regular"/>
      <family val="3"/>
      <charset val="129"/>
    </font>
    <font>
      <strike/>
      <sz val="9"/>
      <name val="LG스마트체 Regular"/>
      <family val="3"/>
      <charset val="129"/>
    </font>
    <font>
      <strike/>
      <sz val="10"/>
      <name val="LG스마트체 Regular"/>
      <family val="3"/>
      <charset val="129"/>
    </font>
    <font>
      <strike/>
      <sz val="9"/>
      <color rgb="FFFF0000"/>
      <name val="LG스마트체 Regular"/>
      <family val="3"/>
      <charset val="129"/>
    </font>
    <font>
      <sz val="9"/>
      <color theme="0"/>
      <name val="LG스마트체 Regular"/>
      <family val="3"/>
      <charset val="129"/>
    </font>
    <font>
      <strike/>
      <sz val="8"/>
      <name val="LG스마트체 Regular"/>
      <family val="3"/>
      <charset val="129"/>
    </font>
    <font>
      <sz val="10"/>
      <color rgb="FFC00000"/>
      <name val="LG스마트체 Regular"/>
      <family val="3"/>
      <charset val="129"/>
    </font>
    <font>
      <sz val="10"/>
      <color rgb="FFFF9966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0"/>
      <color indexed="81"/>
      <name val="돋움"/>
      <family val="3"/>
      <charset val="129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u/>
      <sz val="10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b/>
      <sz val="11"/>
      <color rgb="FFFF0000"/>
      <name val="LG스마트체 Regular"/>
      <family val="3"/>
      <charset val="129"/>
    </font>
    <font>
      <b/>
      <sz val="11"/>
      <name val="Arial Narrow"/>
      <family val="2"/>
    </font>
    <font>
      <sz val="11"/>
      <color theme="1" tint="0.499984740745262"/>
      <name val="Arial Narrow"/>
      <family val="2"/>
    </font>
    <font>
      <sz val="8"/>
      <name val="LG스마트체2.0 Regular"/>
      <family val="2"/>
      <charset val="129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rgb="FFFF0000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0" tint="-0.34998626667073579"/>
      <name val="LG스마트체 Regular"/>
      <family val="3"/>
      <charset val="129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9"/>
      <name val="LG스마트체 Regular"/>
      <family val="3"/>
      <charset val="129"/>
    </font>
    <font>
      <b/>
      <sz val="10"/>
      <color rgb="FF008000"/>
      <name val="LG스마트체 Regular"/>
      <family val="3"/>
      <charset val="129"/>
    </font>
    <font>
      <b/>
      <sz val="12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sz val="9"/>
      <color rgb="FF008000"/>
      <name val="LG스마트체 Regular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FF"/>
      <name val="LG스마트체 Regular"/>
      <family val="3"/>
      <charset val="129"/>
    </font>
    <font>
      <sz val="11"/>
      <color rgb="FF008000"/>
      <name val="LG스마트체 Regular"/>
      <family val="3"/>
      <charset val="129"/>
    </font>
    <font>
      <b/>
      <sz val="10"/>
      <color theme="0"/>
      <name val="LG스마트체 Regular"/>
      <family val="3"/>
      <charset val="129"/>
    </font>
    <font>
      <sz val="10"/>
      <color theme="0"/>
      <name val="LG스마트체 Regular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u/>
      <sz val="10"/>
      <color indexed="81"/>
      <name val="돋움"/>
      <family val="3"/>
      <charset val="129"/>
    </font>
    <font>
      <sz val="10"/>
      <color rgb="FFFF832F"/>
      <name val="LG스마트체 Regular"/>
      <family val="3"/>
      <charset val="129"/>
    </font>
    <font>
      <sz val="10"/>
      <color rgb="FF0000FF"/>
      <name val="LG스마트체 Regular"/>
      <family val="2"/>
      <charset val="129"/>
    </font>
    <font>
      <sz val="9"/>
      <color rgb="FF0000FF"/>
      <name val="LG스마트체 Regular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0"/>
      <name val="LG스마트체 Regular"/>
      <family val="3"/>
      <charset val="129"/>
    </font>
    <font>
      <b/>
      <sz val="11"/>
      <color theme="0"/>
      <name val="LG스마트체 Regular"/>
      <family val="3"/>
      <charset val="129"/>
    </font>
    <font>
      <b/>
      <sz val="9"/>
      <color indexed="81"/>
      <name val="Arial Unicode MS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6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FEDA7"/>
        <bgColor indexed="64"/>
      </patternFill>
    </fill>
    <fill>
      <patternFill patternType="solid">
        <fgColor rgb="FFEAEAEA"/>
        <bgColor indexed="64"/>
      </patternFill>
    </fill>
  </fills>
  <borders count="115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/>
      <diagonal/>
    </border>
    <border>
      <left style="thin">
        <color indexed="64"/>
      </left>
      <right style="thin">
        <color theme="1" tint="0.24994659260841701"/>
      </right>
      <top style="thin">
        <color indexed="64"/>
      </top>
      <bottom/>
      <diagonal/>
    </border>
    <border>
      <left style="thin">
        <color theme="1" tint="0.2499465926084170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24994659260841701"/>
      </right>
      <top style="thin">
        <color auto="1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465926084170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24994659260841701"/>
      </right>
      <top style="hair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 style="hair">
        <color indexed="64"/>
      </top>
      <bottom style="thin">
        <color indexed="64"/>
      </bottom>
      <diagonal/>
    </border>
    <border>
      <left/>
      <right style="thin">
        <color theme="1" tint="0.24994659260841701"/>
      </right>
      <top style="hair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hair">
        <color theme="1" tint="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24994659260841701"/>
      </left>
      <right/>
      <top style="thin">
        <color auto="1"/>
      </top>
      <bottom style="hair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hair">
        <color theme="1" tint="0.24994659260841701"/>
      </bottom>
      <diagonal/>
    </border>
    <border>
      <left/>
      <right style="thin">
        <color theme="1" tint="0.24994659260841701"/>
      </right>
      <top style="hair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dotted">
        <color theme="1" tint="0.499984740745262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theme="1" tint="0.499984740745262"/>
      </right>
      <top style="thin">
        <color indexed="64"/>
      </top>
      <bottom style="dotted">
        <color auto="1"/>
      </bottom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indexed="64"/>
      </bottom>
      <diagonal/>
    </border>
    <border>
      <left style="dotted">
        <color theme="1" tint="0.499984740745262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thin">
        <color indexed="64"/>
      </top>
      <bottom style="dotted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dotted">
        <color theme="1" tint="0.499984740745262"/>
      </right>
      <top style="thin">
        <color indexed="64"/>
      </top>
      <bottom/>
      <diagonal/>
    </border>
    <border>
      <left style="dotted">
        <color theme="1" tint="0.499984740745262"/>
      </left>
      <right/>
      <top/>
      <bottom style="dotted">
        <color auto="1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dotted">
        <color auto="1"/>
      </left>
      <right style="dotted">
        <color theme="1" tint="0.499984740745262"/>
      </right>
      <top/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theme="1" tint="0.24994659260841701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42">
    <xf numFmtId="0" fontId="0" fillId="0" borderId="0" xfId="0">
      <alignment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shrinkToFit="1"/>
    </xf>
    <xf numFmtId="0" fontId="7" fillId="0" borderId="0" xfId="1" applyFont="1" applyFill="1" applyAlignment="1">
      <alignment horizontal="center" vertical="center" shrinkToFit="1"/>
    </xf>
    <xf numFmtId="0" fontId="8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 wrapText="1"/>
    </xf>
    <xf numFmtId="0" fontId="7" fillId="0" borderId="0" xfId="1" applyNumberFormat="1" applyFont="1" applyFill="1" applyAlignment="1">
      <alignment horizontal="center"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9" fontId="0" fillId="0" borderId="0" xfId="2" applyFo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shrinkToFit="1"/>
    </xf>
    <xf numFmtId="0" fontId="6" fillId="0" borderId="0" xfId="1" applyFont="1" applyFill="1" applyBorder="1" applyAlignment="1">
      <alignment horizontal="center" vertical="center" shrinkToFit="1"/>
    </xf>
    <xf numFmtId="0" fontId="6" fillId="0" borderId="0" xfId="1" applyFont="1" applyFill="1" applyAlignment="1">
      <alignment horizontal="center" vertical="center" shrinkToFit="1"/>
    </xf>
    <xf numFmtId="0" fontId="3" fillId="0" borderId="0" xfId="1" applyFont="1" applyFill="1" applyAlignment="1">
      <alignment horizontal="center" vertical="center" shrinkToFit="1"/>
    </xf>
    <xf numFmtId="176" fontId="7" fillId="0" borderId="0" xfId="3" applyFont="1" applyFill="1" applyAlignment="1">
      <alignment horizontal="center" vertical="center" shrinkToFit="1"/>
    </xf>
    <xf numFmtId="0" fontId="7" fillId="0" borderId="0" xfId="3" applyNumberFormat="1" applyFont="1" applyFill="1" applyAlignment="1">
      <alignment horizontal="center" vertical="center" shrinkToFit="1"/>
    </xf>
    <xf numFmtId="0" fontId="10" fillId="0" borderId="0" xfId="1" applyFont="1" applyFill="1" applyAlignment="1">
      <alignment horizontal="center" vertical="center" shrinkToFit="1"/>
    </xf>
    <xf numFmtId="176" fontId="10" fillId="0" borderId="0" xfId="3" applyFont="1" applyFill="1" applyAlignment="1">
      <alignment horizontal="center" vertical="center" shrinkToFit="1"/>
    </xf>
    <xf numFmtId="176" fontId="12" fillId="0" borderId="0" xfId="3" applyFont="1" applyFill="1" applyAlignment="1">
      <alignment horizontal="center" vertical="center" shrinkToFit="1"/>
    </xf>
    <xf numFmtId="176" fontId="12" fillId="2" borderId="0" xfId="3" applyFont="1" applyFill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3" fillId="6" borderId="10" xfId="1" applyFont="1" applyFill="1" applyBorder="1" applyAlignment="1">
      <alignment horizontal="center" vertical="center" wrapText="1"/>
    </xf>
    <xf numFmtId="0" fontId="17" fillId="7" borderId="11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7" fillId="9" borderId="12" xfId="1" applyFont="1" applyFill="1" applyBorder="1" applyAlignment="1">
      <alignment horizontal="center" vertical="center" wrapText="1"/>
    </xf>
    <xf numFmtId="0" fontId="4" fillId="9" borderId="15" xfId="1" applyFont="1" applyFill="1" applyBorder="1" applyAlignment="1">
      <alignment horizontal="center" vertical="center" wrapText="1"/>
    </xf>
    <xf numFmtId="0" fontId="4" fillId="9" borderId="15" xfId="1" applyFont="1" applyFill="1" applyBorder="1" applyAlignment="1">
      <alignment horizontal="center" vertical="center" shrinkToFit="1"/>
    </xf>
    <xf numFmtId="0" fontId="4" fillId="9" borderId="16" xfId="1" applyFont="1" applyFill="1" applyBorder="1" applyAlignment="1">
      <alignment horizontal="center" vertical="center" wrapText="1"/>
    </xf>
    <xf numFmtId="0" fontId="14" fillId="9" borderId="14" xfId="1" applyFont="1" applyFill="1" applyBorder="1" applyAlignment="1">
      <alignment horizontal="center" vertical="center" wrapText="1"/>
    </xf>
    <xf numFmtId="0" fontId="6" fillId="3" borderId="20" xfId="1" applyFont="1" applyFill="1" applyBorder="1" applyAlignment="1">
      <alignment horizontal="center" vertical="center" wrapText="1" shrinkToFit="1"/>
    </xf>
    <xf numFmtId="0" fontId="4" fillId="3" borderId="20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shrinkToFit="1"/>
    </xf>
    <xf numFmtId="0" fontId="7" fillId="3" borderId="20" xfId="1" applyFont="1" applyFill="1" applyBorder="1" applyAlignment="1">
      <alignment horizontal="center" vertical="center" shrinkToFit="1"/>
    </xf>
    <xf numFmtId="0" fontId="18" fillId="3" borderId="20" xfId="1" applyFont="1" applyFill="1" applyBorder="1" applyAlignment="1">
      <alignment horizontal="center" vertical="center" shrinkToFit="1"/>
    </xf>
    <xf numFmtId="0" fontId="18" fillId="3" borderId="20" xfId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center" vertical="center" shrinkToFit="1"/>
    </xf>
    <xf numFmtId="0" fontId="9" fillId="3" borderId="20" xfId="1" applyFont="1" applyFill="1" applyBorder="1" applyAlignment="1">
      <alignment horizontal="center" vertical="center" wrapText="1"/>
    </xf>
    <xf numFmtId="0" fontId="19" fillId="10" borderId="20" xfId="1" applyFont="1" applyFill="1" applyBorder="1" applyAlignment="1">
      <alignment horizontal="center" vertical="center" wrapText="1"/>
    </xf>
    <xf numFmtId="0" fontId="6" fillId="10" borderId="20" xfId="1" applyFont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 wrapText="1"/>
    </xf>
    <xf numFmtId="0" fontId="6" fillId="4" borderId="20" xfId="1" applyNumberFormat="1" applyFont="1" applyFill="1" applyBorder="1" applyAlignment="1">
      <alignment horizontal="center" vertical="center" wrapText="1"/>
    </xf>
    <xf numFmtId="0" fontId="10" fillId="4" borderId="20" xfId="1" applyNumberFormat="1" applyFont="1" applyFill="1" applyBorder="1" applyAlignment="1">
      <alignment horizontal="center" vertical="center" wrapText="1"/>
    </xf>
    <xf numFmtId="0" fontId="10" fillId="4" borderId="20" xfId="1" applyFont="1" applyFill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0" fontId="4" fillId="5" borderId="20" xfId="1" applyFont="1" applyFill="1" applyBorder="1" applyAlignment="1">
      <alignment horizontal="center" vertical="center" wrapText="1" shrinkToFit="1"/>
    </xf>
    <xf numFmtId="0" fontId="4" fillId="5" borderId="20" xfId="1" applyFont="1" applyFill="1" applyBorder="1" applyAlignment="1">
      <alignment horizontal="center" vertical="center" wrapText="1"/>
    </xf>
    <xf numFmtId="0" fontId="4" fillId="6" borderId="20" xfId="1" applyFont="1" applyFill="1" applyBorder="1" applyAlignment="1">
      <alignment horizontal="center" vertical="center" wrapText="1"/>
    </xf>
    <xf numFmtId="0" fontId="7" fillId="6" borderId="20" xfId="1" applyFont="1" applyFill="1" applyBorder="1" applyAlignment="1">
      <alignment horizontal="center" vertical="center" wrapText="1"/>
    </xf>
    <xf numFmtId="0" fontId="10" fillId="7" borderId="20" xfId="1" applyFont="1" applyFill="1" applyBorder="1" applyAlignment="1">
      <alignment horizontal="center" vertical="center" wrapText="1"/>
    </xf>
    <xf numFmtId="0" fontId="20" fillId="7" borderId="20" xfId="1" applyFont="1" applyFill="1" applyBorder="1" applyAlignment="1">
      <alignment horizontal="center" vertical="center" wrapText="1"/>
    </xf>
    <xf numFmtId="0" fontId="6" fillId="7" borderId="20" xfId="1" applyFont="1" applyFill="1" applyBorder="1" applyAlignment="1">
      <alignment horizontal="center" vertical="center" wrapText="1"/>
    </xf>
    <xf numFmtId="0" fontId="4" fillId="7" borderId="20" xfId="1" applyFont="1" applyFill="1" applyBorder="1" applyAlignment="1">
      <alignment horizontal="center" vertical="center" wrapText="1"/>
    </xf>
    <xf numFmtId="0" fontId="10" fillId="11" borderId="20" xfId="1" applyFont="1" applyFill="1" applyBorder="1" applyAlignment="1">
      <alignment horizontal="center" vertical="center" wrapText="1"/>
    </xf>
    <xf numFmtId="0" fontId="21" fillId="7" borderId="20" xfId="1" applyFont="1" applyFill="1" applyBorder="1" applyAlignment="1">
      <alignment horizontal="center" vertical="center" wrapText="1"/>
    </xf>
    <xf numFmtId="0" fontId="22" fillId="7" borderId="20" xfId="1" applyFont="1" applyFill="1" applyBorder="1" applyAlignment="1">
      <alignment horizontal="center" vertical="center" wrapText="1"/>
    </xf>
    <xf numFmtId="0" fontId="13" fillId="11" borderId="22" xfId="1" applyFont="1" applyFill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8" borderId="20" xfId="1" applyFont="1" applyFill="1" applyBorder="1" applyAlignment="1">
      <alignment horizontal="center" vertical="center" wrapText="1"/>
    </xf>
    <xf numFmtId="0" fontId="6" fillId="9" borderId="20" xfId="1" applyFont="1" applyFill="1" applyBorder="1" applyAlignment="1">
      <alignment horizontal="center" vertical="center" wrapText="1"/>
    </xf>
    <xf numFmtId="0" fontId="10" fillId="9" borderId="20" xfId="1" applyFont="1" applyFill="1" applyBorder="1" applyAlignment="1">
      <alignment horizontal="center" vertical="center" wrapText="1"/>
    </xf>
    <xf numFmtId="0" fontId="20" fillId="9" borderId="20" xfId="1" applyFont="1" applyFill="1" applyBorder="1" applyAlignment="1">
      <alignment horizontal="center" vertical="center" wrapText="1"/>
    </xf>
    <xf numFmtId="0" fontId="4" fillId="9" borderId="20" xfId="1" applyFont="1" applyFill="1" applyBorder="1" applyAlignment="1">
      <alignment horizontal="center" vertical="center" wrapText="1"/>
    </xf>
    <xf numFmtId="0" fontId="20" fillId="12" borderId="20" xfId="1" applyFont="1" applyFill="1" applyBorder="1" applyAlignment="1">
      <alignment horizontal="center" vertical="center" wrapText="1"/>
    </xf>
    <xf numFmtId="0" fontId="6" fillId="12" borderId="20" xfId="1" applyFont="1" applyFill="1" applyBorder="1" applyAlignment="1">
      <alignment horizontal="center" vertical="center" wrapText="1"/>
    </xf>
    <xf numFmtId="0" fontId="22" fillId="12" borderId="20" xfId="1" applyFont="1" applyFill="1" applyBorder="1" applyAlignment="1">
      <alignment horizontal="center" vertical="center" wrapText="1"/>
    </xf>
    <xf numFmtId="0" fontId="4" fillId="12" borderId="20" xfId="1" applyFont="1" applyFill="1" applyBorder="1" applyAlignment="1">
      <alignment horizontal="center" vertical="center" wrapText="1"/>
    </xf>
    <xf numFmtId="0" fontId="24" fillId="12" borderId="20" xfId="1" applyFont="1" applyFill="1" applyBorder="1" applyAlignment="1">
      <alignment horizontal="center" vertical="center" wrapText="1"/>
    </xf>
    <xf numFmtId="0" fontId="4" fillId="9" borderId="23" xfId="1" applyFont="1" applyFill="1" applyBorder="1" applyAlignment="1">
      <alignment horizontal="center" vertical="center" wrapText="1"/>
    </xf>
    <xf numFmtId="0" fontId="6" fillId="9" borderId="23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 wrapText="1"/>
    </xf>
    <xf numFmtId="0" fontId="6" fillId="14" borderId="24" xfId="1" applyFont="1" applyFill="1" applyBorder="1" applyAlignment="1">
      <alignment horizontal="center" vertical="center" wrapText="1" shrinkToFit="1"/>
    </xf>
    <xf numFmtId="0" fontId="6" fillId="0" borderId="28" xfId="1" applyFont="1" applyFill="1" applyBorder="1" applyAlignment="1">
      <alignment horizontal="center" vertical="center" shrinkToFit="1"/>
    </xf>
    <xf numFmtId="49" fontId="10" fillId="0" borderId="11" xfId="1" quotePrefix="1" applyNumberFormat="1" applyFont="1" applyFill="1" applyBorder="1" applyAlignment="1">
      <alignment horizontal="center" vertical="center" wrapText="1" shrinkToFit="1"/>
    </xf>
    <xf numFmtId="1" fontId="7" fillId="0" borderId="23" xfId="1" applyNumberFormat="1" applyFont="1" applyFill="1" applyBorder="1" applyAlignment="1">
      <alignment horizontal="center" vertical="center" shrinkToFit="1"/>
    </xf>
    <xf numFmtId="0" fontId="6" fillId="0" borderId="23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30" xfId="1" applyFont="1" applyFill="1" applyBorder="1" applyAlignment="1">
      <alignment horizontal="center" vertical="center" shrinkToFit="1"/>
    </xf>
    <xf numFmtId="0" fontId="6" fillId="0" borderId="30" xfId="1" applyFont="1" applyFill="1" applyBorder="1" applyAlignment="1">
      <alignment horizontal="center" vertical="center" wrapText="1"/>
    </xf>
    <xf numFmtId="0" fontId="35" fillId="0" borderId="31" xfId="1" applyFont="1" applyFill="1" applyBorder="1" applyAlignment="1">
      <alignment horizontal="center" vertical="center" shrinkToFit="1"/>
    </xf>
    <xf numFmtId="0" fontId="35" fillId="0" borderId="32" xfId="1" applyFont="1" applyFill="1" applyBorder="1" applyAlignment="1">
      <alignment horizontal="center" vertical="center" wrapText="1" shrinkToFit="1"/>
    </xf>
    <xf numFmtId="0" fontId="35" fillId="0" borderId="33" xfId="1" applyFont="1" applyFill="1" applyBorder="1" applyAlignment="1">
      <alignment horizontal="center" vertical="center" wrapText="1"/>
    </xf>
    <xf numFmtId="0" fontId="35" fillId="14" borderId="31" xfId="1" applyFont="1" applyFill="1" applyBorder="1" applyAlignment="1">
      <alignment horizontal="center" vertical="center" wrapText="1" shrinkToFit="1"/>
    </xf>
    <xf numFmtId="0" fontId="35" fillId="0" borderId="34" xfId="1" applyFont="1" applyFill="1" applyBorder="1" applyAlignment="1">
      <alignment horizontal="center" vertical="center" shrinkToFit="1"/>
    </xf>
    <xf numFmtId="0" fontId="35" fillId="0" borderId="35" xfId="1" applyFont="1" applyFill="1" applyBorder="1" applyAlignment="1">
      <alignment horizontal="center" vertical="center" wrapText="1"/>
    </xf>
    <xf numFmtId="0" fontId="35" fillId="14" borderId="36" xfId="1" applyFont="1" applyFill="1" applyBorder="1" applyAlignment="1">
      <alignment horizontal="center" vertical="center" wrapText="1" shrinkToFit="1"/>
    </xf>
    <xf numFmtId="0" fontId="6" fillId="0" borderId="38" xfId="1" applyFont="1" applyFill="1" applyBorder="1" applyAlignment="1">
      <alignment horizontal="center" vertical="center" shrinkToFit="1"/>
    </xf>
    <xf numFmtId="0" fontId="7" fillId="0" borderId="38" xfId="1" applyFont="1" applyFill="1" applyBorder="1" applyAlignment="1">
      <alignment horizontal="center" vertical="center" shrinkToFit="1"/>
    </xf>
    <xf numFmtId="0" fontId="10" fillId="0" borderId="38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 vertical="center"/>
    </xf>
    <xf numFmtId="0" fontId="7" fillId="0" borderId="38" xfId="1" applyFont="1" applyFill="1" applyBorder="1" applyAlignment="1">
      <alignment horizontal="center" vertical="center"/>
    </xf>
    <xf numFmtId="0" fontId="26" fillId="0" borderId="39" xfId="1" applyFont="1" applyFill="1" applyBorder="1" applyAlignment="1">
      <alignment horizontal="center" vertical="center" shrinkToFit="1"/>
    </xf>
    <xf numFmtId="0" fontId="7" fillId="0" borderId="41" xfId="1" applyFont="1" applyFill="1" applyBorder="1" applyAlignment="1">
      <alignment horizontal="center" vertical="center" wrapText="1"/>
    </xf>
    <xf numFmtId="0" fontId="7" fillId="0" borderId="40" xfId="1" applyFont="1" applyFill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 wrapText="1"/>
    </xf>
    <xf numFmtId="0" fontId="7" fillId="0" borderId="42" xfId="1" applyFont="1" applyFill="1" applyBorder="1" applyAlignment="1">
      <alignment horizontal="center" vertical="center" wrapText="1"/>
    </xf>
    <xf numFmtId="0" fontId="6" fillId="0" borderId="41" xfId="1" applyNumberFormat="1" applyFont="1" applyFill="1" applyBorder="1" applyAlignment="1">
      <alignment horizontal="center" vertical="center" wrapText="1" shrinkToFit="1"/>
    </xf>
    <xf numFmtId="0" fontId="6" fillId="0" borderId="38" xfId="1" applyFont="1" applyFill="1" applyBorder="1" applyAlignment="1">
      <alignment horizontal="center" vertical="center" wrapText="1" shrinkToFit="1"/>
    </xf>
    <xf numFmtId="0" fontId="10" fillId="0" borderId="38" xfId="1" applyNumberFormat="1" applyFont="1" applyFill="1" applyBorder="1" applyAlignment="1">
      <alignment horizontal="center" vertical="center" wrapText="1" shrinkToFit="1"/>
    </xf>
    <xf numFmtId="0" fontId="6" fillId="0" borderId="38" xfId="1" applyFont="1" applyFill="1" applyBorder="1" applyAlignment="1">
      <alignment horizontal="center" vertical="center" wrapText="1"/>
    </xf>
    <xf numFmtId="0" fontId="35" fillId="0" borderId="31" xfId="1" applyFont="1" applyFill="1" applyBorder="1" applyAlignment="1">
      <alignment horizontal="center" vertical="center" wrapText="1" shrinkToFit="1"/>
    </xf>
    <xf numFmtId="0" fontId="35" fillId="0" borderId="43" xfId="1" applyFont="1" applyFill="1" applyBorder="1" applyAlignment="1">
      <alignment horizontal="center" vertical="center" wrapText="1"/>
    </xf>
    <xf numFmtId="0" fontId="35" fillId="0" borderId="44" xfId="1" applyFont="1" applyFill="1" applyBorder="1" applyAlignment="1">
      <alignment horizontal="center" vertical="center" shrinkToFit="1"/>
    </xf>
    <xf numFmtId="0" fontId="6" fillId="0" borderId="26" xfId="1" applyFont="1" applyFill="1" applyBorder="1" applyAlignment="1">
      <alignment horizontal="center" vertical="center" shrinkToFit="1"/>
    </xf>
    <xf numFmtId="0" fontId="6" fillId="14" borderId="26" xfId="1" applyFont="1" applyFill="1" applyBorder="1" applyAlignment="1">
      <alignment horizontal="center" vertical="center" shrinkToFit="1"/>
    </xf>
    <xf numFmtId="0" fontId="6" fillId="0" borderId="45" xfId="1" applyFont="1" applyFill="1" applyBorder="1" applyAlignment="1">
      <alignment horizontal="center" vertical="center" wrapText="1"/>
    </xf>
    <xf numFmtId="0" fontId="35" fillId="0" borderId="35" xfId="1" applyFont="1" applyFill="1" applyBorder="1" applyAlignment="1">
      <alignment horizontal="center" vertical="center" shrinkToFit="1"/>
    </xf>
    <xf numFmtId="0" fontId="35" fillId="0" borderId="33" xfId="1" applyFont="1" applyFill="1" applyBorder="1" applyAlignment="1">
      <alignment horizontal="center" vertical="center" wrapText="1" shrinkToFit="1"/>
    </xf>
    <xf numFmtId="0" fontId="35" fillId="14" borderId="33" xfId="1" applyFont="1" applyFill="1" applyBorder="1" applyAlignment="1">
      <alignment horizontal="center" vertical="center" shrinkToFit="1"/>
    </xf>
    <xf numFmtId="0" fontId="35" fillId="0" borderId="33" xfId="1" applyFont="1" applyFill="1" applyBorder="1" applyAlignment="1">
      <alignment horizontal="center" vertical="center" shrinkToFit="1"/>
    </xf>
    <xf numFmtId="0" fontId="35" fillId="0" borderId="43" xfId="1" applyFont="1" applyFill="1" applyBorder="1" applyAlignment="1">
      <alignment horizontal="center" vertical="center" shrinkToFit="1"/>
    </xf>
    <xf numFmtId="0" fontId="7" fillId="0" borderId="18" xfId="1" applyFont="1" applyFill="1" applyBorder="1" applyAlignment="1">
      <alignment horizontal="center" vertical="center" shrinkToFit="1"/>
    </xf>
    <xf numFmtId="0" fontId="6" fillId="0" borderId="2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shrinkToFit="1"/>
    </xf>
    <xf numFmtId="0" fontId="6" fillId="0" borderId="11" xfId="1" applyFont="1" applyFill="1" applyBorder="1" applyAlignment="1">
      <alignment horizontal="center" vertical="center" wrapText="1" shrinkToFit="1"/>
    </xf>
    <xf numFmtId="0" fontId="6" fillId="0" borderId="21" xfId="1" applyFont="1" applyFill="1" applyBorder="1" applyAlignment="1">
      <alignment horizontal="center" vertical="center" shrinkToFit="1"/>
    </xf>
    <xf numFmtId="0" fontId="19" fillId="0" borderId="11" xfId="1" applyFont="1" applyFill="1" applyBorder="1" applyAlignment="1">
      <alignment horizontal="center" vertical="center" shrinkToFit="1"/>
    </xf>
    <xf numFmtId="0" fontId="7" fillId="0" borderId="5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21" xfId="1" applyFont="1" applyFill="1" applyBorder="1" applyAlignment="1">
      <alignment horizontal="center" vertical="center" wrapText="1"/>
    </xf>
    <xf numFmtId="0" fontId="7" fillId="0" borderId="50" xfId="1" applyFont="1" applyFill="1" applyBorder="1" applyAlignment="1">
      <alignment horizontal="center" vertical="center" shrinkToFit="1"/>
    </xf>
    <xf numFmtId="0" fontId="6" fillId="0" borderId="11" xfId="1" applyNumberFormat="1" applyFont="1" applyFill="1" applyBorder="1" applyAlignment="1">
      <alignment horizontal="center" vertical="center" wrapText="1" shrinkToFit="1"/>
    </xf>
    <xf numFmtId="1" fontId="6" fillId="0" borderId="6" xfId="1" applyNumberFormat="1" applyFont="1" applyFill="1" applyBorder="1" applyAlignment="1">
      <alignment horizontal="center" vertical="center" shrinkToFit="1"/>
    </xf>
    <xf numFmtId="0" fontId="6" fillId="0" borderId="8" xfId="1" applyNumberFormat="1" applyFont="1" applyFill="1" applyBorder="1" applyAlignment="1">
      <alignment horizontal="center" vertical="center" wrapText="1" shrinkToFit="1"/>
    </xf>
    <xf numFmtId="0" fontId="10" fillId="0" borderId="11" xfId="1" applyNumberFormat="1" applyFont="1" applyFill="1" applyBorder="1" applyAlignment="1">
      <alignment horizontal="center" vertical="center" wrapText="1" shrinkToFit="1"/>
    </xf>
    <xf numFmtId="176" fontId="10" fillId="0" borderId="11" xfId="3" applyFont="1" applyFill="1" applyBorder="1" applyAlignment="1">
      <alignment horizontal="center" vertical="center" shrinkToFit="1"/>
    </xf>
    <xf numFmtId="0" fontId="6" fillId="0" borderId="11" xfId="1" applyFont="1" applyFill="1" applyBorder="1" applyAlignment="1">
      <alignment horizontal="center" vertical="center" wrapText="1"/>
    </xf>
    <xf numFmtId="0" fontId="19" fillId="0" borderId="21" xfId="1" applyFont="1" applyFill="1" applyBorder="1" applyAlignment="1">
      <alignment horizontal="center" vertical="center" wrapText="1"/>
    </xf>
    <xf numFmtId="0" fontId="20" fillId="0" borderId="21" xfId="1" applyFont="1" applyFill="1" applyBorder="1" applyAlignment="1">
      <alignment horizontal="center" vertical="center" wrapText="1"/>
    </xf>
    <xf numFmtId="0" fontId="6" fillId="0" borderId="21" xfId="1" applyFont="1" applyFill="1" applyBorder="1" applyAlignment="1">
      <alignment horizontal="center" vertical="center" wrapText="1"/>
    </xf>
    <xf numFmtId="0" fontId="6" fillId="0" borderId="33" xfId="1" applyFont="1" applyFill="1" applyBorder="1" applyAlignment="1">
      <alignment horizontal="center" vertical="center" shrinkToFi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center" vertical="center" shrinkToFit="1"/>
    </xf>
    <xf numFmtId="0" fontId="7" fillId="0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 shrinkToFit="1"/>
    </xf>
    <xf numFmtId="0" fontId="27" fillId="0" borderId="11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center" vertical="center" wrapText="1"/>
    </xf>
    <xf numFmtId="0" fontId="26" fillId="0" borderId="11" xfId="1" applyFont="1" applyFill="1" applyBorder="1" applyAlignment="1">
      <alignment horizontal="center" vertical="center" shrinkToFi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49" xfId="1" applyFont="1" applyFill="1" applyBorder="1" applyAlignment="1">
      <alignment horizontal="center" vertical="center" shrinkToFit="1"/>
    </xf>
    <xf numFmtId="1" fontId="6" fillId="0" borderId="11" xfId="1" applyNumberFormat="1" applyFont="1" applyFill="1" applyBorder="1" applyAlignment="1">
      <alignment horizontal="center" vertical="center" shrinkToFit="1"/>
    </xf>
    <xf numFmtId="0" fontId="19" fillId="0" borderId="11" xfId="1" applyFont="1" applyFill="1" applyBorder="1" applyAlignment="1">
      <alignment horizontal="center" vertical="center" wrapText="1"/>
    </xf>
    <xf numFmtId="0" fontId="35" fillId="0" borderId="32" xfId="1" applyFont="1" applyFill="1" applyBorder="1" applyAlignment="1">
      <alignment horizontal="center" vertical="center" wrapText="1"/>
    </xf>
    <xf numFmtId="0" fontId="7" fillId="0" borderId="43" xfId="1" applyFont="1" applyFill="1" applyBorder="1" applyAlignment="1">
      <alignment horizontal="center" vertical="center"/>
    </xf>
    <xf numFmtId="0" fontId="6" fillId="0" borderId="43" xfId="1" applyFont="1" applyFill="1" applyBorder="1" applyAlignment="1">
      <alignment horizontal="center" vertical="center" wrapText="1"/>
    </xf>
    <xf numFmtId="1" fontId="7" fillId="0" borderId="11" xfId="1" applyNumberFormat="1" applyFont="1" applyFill="1" applyBorder="1" applyAlignment="1">
      <alignment horizontal="center" vertical="center" shrinkToFit="1"/>
    </xf>
    <xf numFmtId="0" fontId="10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 wrapText="1"/>
    </xf>
    <xf numFmtId="0" fontId="32" fillId="0" borderId="11" xfId="1" applyFont="1" applyFill="1" applyBorder="1" applyAlignment="1">
      <alignment horizontal="center" vertical="center" wrapText="1"/>
    </xf>
    <xf numFmtId="0" fontId="6" fillId="0" borderId="53" xfId="1" applyFont="1" applyFill="1" applyBorder="1" applyAlignment="1">
      <alignment horizontal="center" vertical="center" wrapText="1"/>
    </xf>
    <xf numFmtId="0" fontId="20" fillId="0" borderId="53" xfId="1" applyFont="1" applyFill="1" applyBorder="1" applyAlignment="1">
      <alignment horizontal="center" vertical="center" wrapText="1"/>
    </xf>
    <xf numFmtId="0" fontId="6" fillId="0" borderId="54" xfId="1" applyFont="1" applyFill="1" applyBorder="1" applyAlignment="1">
      <alignment horizontal="center" vertical="center" wrapText="1"/>
    </xf>
    <xf numFmtId="0" fontId="7" fillId="0" borderId="54" xfId="1" applyFont="1" applyFill="1" applyBorder="1" applyAlignment="1">
      <alignment horizontal="center" vertical="center" wrapText="1"/>
    </xf>
    <xf numFmtId="0" fontId="6" fillId="0" borderId="34" xfId="1" applyFont="1" applyFill="1" applyBorder="1" applyAlignment="1">
      <alignment horizontal="center" vertical="center" shrinkToFit="1"/>
    </xf>
    <xf numFmtId="0" fontId="39" fillId="0" borderId="22" xfId="1" applyFont="1" applyFill="1" applyBorder="1" applyAlignment="1">
      <alignment horizontal="center" vertical="center" wrapText="1" shrinkToFit="1"/>
    </xf>
    <xf numFmtId="0" fontId="6" fillId="0" borderId="38" xfId="1" applyNumberFormat="1" applyFont="1" applyFill="1" applyBorder="1" applyAlignment="1">
      <alignment horizontal="center" vertical="center" wrapText="1" shrinkToFit="1"/>
    </xf>
    <xf numFmtId="0" fontId="6" fillId="16" borderId="38" xfId="1" applyFont="1" applyFill="1" applyBorder="1" applyAlignment="1">
      <alignment horizontal="center" vertical="center" wrapText="1" shrinkToFit="1"/>
    </xf>
    <xf numFmtId="0" fontId="20" fillId="0" borderId="21" xfId="1" applyFont="1" applyFill="1" applyBorder="1" applyAlignment="1">
      <alignment horizontal="center" vertical="center" shrinkToFit="1"/>
    </xf>
    <xf numFmtId="0" fontId="35" fillId="14" borderId="35" xfId="1" applyFont="1" applyFill="1" applyBorder="1" applyAlignment="1">
      <alignment horizontal="center" vertical="center" wrapText="1" shrinkToFit="1"/>
    </xf>
    <xf numFmtId="0" fontId="6" fillId="0" borderId="37" xfId="1" applyFont="1" applyFill="1" applyBorder="1" applyAlignment="1">
      <alignment horizontal="center" vertical="center" shrinkToFit="1"/>
    </xf>
    <xf numFmtId="0" fontId="9" fillId="14" borderId="48" xfId="1" applyFont="1" applyFill="1" applyBorder="1" applyAlignment="1">
      <alignment horizontal="center" vertical="center" shrinkToFit="1"/>
    </xf>
    <xf numFmtId="0" fontId="6" fillId="14" borderId="11" xfId="1" applyFont="1" applyFill="1" applyBorder="1" applyAlignment="1">
      <alignment horizontal="center" vertical="center" shrinkToFit="1"/>
    </xf>
    <xf numFmtId="0" fontId="7" fillId="0" borderId="6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shrinkToFit="1"/>
    </xf>
    <xf numFmtId="1" fontId="6" fillId="0" borderId="18" xfId="1" applyNumberFormat="1" applyFont="1" applyFill="1" applyBorder="1" applyAlignment="1">
      <alignment horizontal="center" vertical="center" shrinkToFit="1"/>
    </xf>
    <xf numFmtId="0" fontId="7" fillId="0" borderId="6" xfId="1" applyFont="1" applyFill="1" applyBorder="1" applyAlignment="1">
      <alignment horizontal="center" vertical="center" shrinkToFit="1"/>
    </xf>
    <xf numFmtId="0" fontId="25" fillId="0" borderId="11" xfId="1" applyFont="1" applyFill="1" applyBorder="1" applyAlignment="1">
      <alignment horizontal="center" vertical="center" wrapText="1"/>
    </xf>
    <xf numFmtId="0" fontId="20" fillId="0" borderId="45" xfId="1" applyFont="1" applyFill="1" applyBorder="1" applyAlignment="1">
      <alignment horizontal="center" vertical="center" wrapText="1"/>
    </xf>
    <xf numFmtId="0" fontId="7" fillId="0" borderId="45" xfId="1" applyFont="1" applyFill="1" applyBorder="1" applyAlignment="1">
      <alignment horizontal="center" vertical="center" wrapText="1"/>
    </xf>
    <xf numFmtId="0" fontId="19" fillId="0" borderId="53" xfId="1" applyFont="1" applyFill="1" applyBorder="1" applyAlignment="1">
      <alignment horizontal="center" vertical="center" wrapText="1"/>
    </xf>
    <xf numFmtId="0" fontId="6" fillId="0" borderId="45" xfId="1" applyFont="1" applyFill="1" applyBorder="1" applyAlignment="1">
      <alignment horizontal="center" vertical="center" shrinkToFit="1"/>
    </xf>
    <xf numFmtId="0" fontId="19" fillId="0" borderId="45" xfId="1" applyFont="1" applyFill="1" applyBorder="1" applyAlignment="1">
      <alignment horizontal="center" vertical="center" wrapText="1"/>
    </xf>
    <xf numFmtId="0" fontId="6" fillId="0" borderId="57" xfId="1" applyFont="1" applyFill="1" applyBorder="1" applyAlignment="1">
      <alignment horizontal="center" vertical="center" wrapText="1"/>
    </xf>
    <xf numFmtId="0" fontId="6" fillId="0" borderId="58" xfId="1" applyFont="1" applyFill="1" applyBorder="1" applyAlignment="1">
      <alignment horizontal="center" vertical="center" wrapText="1"/>
    </xf>
    <xf numFmtId="0" fontId="20" fillId="0" borderId="59" xfId="1" applyFont="1" applyFill="1" applyBorder="1" applyAlignment="1">
      <alignment horizontal="center" vertical="center" wrapText="1"/>
    </xf>
    <xf numFmtId="0" fontId="6" fillId="0" borderId="49" xfId="1" applyFont="1" applyFill="1" applyBorder="1" applyAlignment="1">
      <alignment horizontal="center" vertical="center" shrinkToFit="1"/>
    </xf>
    <xf numFmtId="0" fontId="6" fillId="0" borderId="50" xfId="1" applyFont="1" applyFill="1" applyBorder="1" applyAlignment="1">
      <alignment horizontal="center" vertical="center" wrapText="1"/>
    </xf>
    <xf numFmtId="0" fontId="9" fillId="14" borderId="43" xfId="1" applyFont="1" applyFill="1" applyBorder="1" applyAlignment="1">
      <alignment horizontal="center" vertical="center" shrinkToFit="1"/>
    </xf>
    <xf numFmtId="0" fontId="6" fillId="16" borderId="46" xfId="1" applyFont="1" applyFill="1" applyBorder="1" applyAlignment="1">
      <alignment horizontal="center" vertical="center" wrapText="1"/>
    </xf>
    <xf numFmtId="0" fontId="19" fillId="0" borderId="21" xfId="1" applyFont="1" applyFill="1" applyBorder="1" applyAlignment="1">
      <alignment horizontal="center" vertical="center" shrinkToFit="1"/>
    </xf>
    <xf numFmtId="0" fontId="34" fillId="0" borderId="11" xfId="1" quotePrefix="1" applyFont="1" applyFill="1" applyBorder="1" applyAlignment="1">
      <alignment horizontal="center" vertical="center" wrapText="1"/>
    </xf>
    <xf numFmtId="0" fontId="6" fillId="0" borderId="6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shrinkToFit="1"/>
    </xf>
    <xf numFmtId="0" fontId="6" fillId="16" borderId="46" xfId="1" applyFont="1" applyFill="1" applyBorder="1" applyAlignment="1">
      <alignment horizontal="center" vertical="center" wrapText="1" shrinkToFit="1"/>
    </xf>
    <xf numFmtId="0" fontId="6" fillId="0" borderId="40" xfId="1" applyFont="1" applyFill="1" applyBorder="1" applyAlignment="1">
      <alignment horizontal="center" vertical="center"/>
    </xf>
    <xf numFmtId="1" fontId="6" fillId="0" borderId="38" xfId="1" applyNumberFormat="1" applyFont="1" applyFill="1" applyBorder="1" applyAlignment="1">
      <alignment horizontal="center" vertical="center" shrinkToFit="1"/>
    </xf>
    <xf numFmtId="0" fontId="7" fillId="0" borderId="6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shrinkToFit="1"/>
    </xf>
    <xf numFmtId="0" fontId="43" fillId="0" borderId="0" xfId="1" applyFont="1">
      <alignment vertical="center"/>
    </xf>
    <xf numFmtId="0" fontId="6" fillId="0" borderId="0" xfId="1" applyNumberFormat="1" applyFont="1" applyFill="1" applyBorder="1" applyAlignment="1">
      <alignment horizontal="center" vertical="center" wrapText="1" shrinkToFit="1"/>
    </xf>
    <xf numFmtId="1" fontId="6" fillId="0" borderId="0" xfId="1" applyNumberFormat="1" applyFont="1" applyFill="1" applyBorder="1" applyAlignment="1">
      <alignment horizontal="center" vertical="center" shrinkToFit="1"/>
    </xf>
    <xf numFmtId="0" fontId="4" fillId="0" borderId="18" xfId="1" applyFont="1" applyFill="1" applyBorder="1" applyAlignment="1">
      <alignment horizontal="center" vertical="center"/>
    </xf>
    <xf numFmtId="0" fontId="50" fillId="17" borderId="0" xfId="4" applyNumberFormat="1" applyFont="1" applyFill="1">
      <alignment vertical="center"/>
    </xf>
    <xf numFmtId="0" fontId="50" fillId="17" borderId="0" xfId="4" applyNumberFormat="1" applyFont="1" applyFill="1" applyAlignment="1">
      <alignment horizontal="center" vertical="center"/>
    </xf>
    <xf numFmtId="0" fontId="50" fillId="17" borderId="0" xfId="4" applyNumberFormat="1" applyFont="1" applyFill="1" applyAlignment="1">
      <alignment horizontal="left" vertical="center"/>
    </xf>
    <xf numFmtId="0" fontId="51" fillId="17" borderId="0" xfId="4" applyNumberFormat="1" applyFont="1" applyFill="1">
      <alignment vertical="center"/>
    </xf>
    <xf numFmtId="0" fontId="51" fillId="17" borderId="0" xfId="4" applyNumberFormat="1" applyFont="1" applyFill="1" applyAlignment="1">
      <alignment horizontal="center" vertical="center"/>
    </xf>
    <xf numFmtId="0" fontId="51" fillId="17" borderId="0" xfId="4" applyNumberFormat="1" applyFont="1" applyFill="1" applyAlignment="1">
      <alignment horizontal="left" vertical="center"/>
    </xf>
    <xf numFmtId="0" fontId="51" fillId="0" borderId="0" xfId="4" applyNumberFormat="1" applyFont="1">
      <alignment vertical="center"/>
    </xf>
    <xf numFmtId="0" fontId="50" fillId="0" borderId="0" xfId="4" applyNumberFormat="1" applyFont="1">
      <alignment vertical="center"/>
    </xf>
    <xf numFmtId="0" fontId="50" fillId="17" borderId="62" xfId="4" applyNumberFormat="1" applyFont="1" applyFill="1" applyBorder="1">
      <alignment vertical="center"/>
    </xf>
    <xf numFmtId="0" fontId="50" fillId="17" borderId="63" xfId="4" applyNumberFormat="1" applyFont="1" applyFill="1" applyBorder="1" applyAlignment="1">
      <alignment horizontal="center" vertical="center"/>
    </xf>
    <xf numFmtId="0" fontId="50" fillId="17" borderId="63" xfId="4" applyNumberFormat="1" applyFont="1" applyFill="1" applyBorder="1">
      <alignment vertical="center"/>
    </xf>
    <xf numFmtId="0" fontId="50" fillId="17" borderId="63" xfId="4" applyNumberFormat="1" applyFont="1" applyFill="1" applyBorder="1" applyAlignment="1">
      <alignment horizontal="left" vertical="center"/>
    </xf>
    <xf numFmtId="0" fontId="50" fillId="17" borderId="64" xfId="4" applyNumberFormat="1" applyFont="1" applyFill="1" applyBorder="1">
      <alignment vertical="center"/>
    </xf>
    <xf numFmtId="0" fontId="51" fillId="17" borderId="65" xfId="4" applyNumberFormat="1" applyFont="1" applyFill="1" applyBorder="1">
      <alignment vertical="center"/>
    </xf>
    <xf numFmtId="0" fontId="51" fillId="17" borderId="66" xfId="4" applyNumberFormat="1" applyFont="1" applyFill="1" applyBorder="1" applyAlignment="1">
      <alignment horizontal="center" vertical="center"/>
    </xf>
    <xf numFmtId="0" fontId="51" fillId="17" borderId="66" xfId="4" applyNumberFormat="1" applyFont="1" applyFill="1" applyBorder="1">
      <alignment vertical="center"/>
    </xf>
    <xf numFmtId="0" fontId="51" fillId="17" borderId="66" xfId="4" applyNumberFormat="1" applyFont="1" applyFill="1" applyBorder="1" applyAlignment="1">
      <alignment horizontal="left" vertical="center"/>
    </xf>
    <xf numFmtId="0" fontId="51" fillId="17" borderId="67" xfId="4" applyNumberFormat="1" applyFont="1" applyFill="1" applyBorder="1">
      <alignment vertical="center"/>
    </xf>
    <xf numFmtId="0" fontId="51" fillId="0" borderId="65" xfId="4" applyNumberFormat="1" applyFont="1" applyBorder="1">
      <alignment vertical="center"/>
    </xf>
    <xf numFmtId="0" fontId="50" fillId="0" borderId="67" xfId="4" applyNumberFormat="1" applyFont="1" applyBorder="1">
      <alignment vertical="center"/>
    </xf>
    <xf numFmtId="0" fontId="50" fillId="17" borderId="68" xfId="4" applyNumberFormat="1" applyFont="1" applyFill="1" applyBorder="1">
      <alignment vertical="center"/>
    </xf>
    <xf numFmtId="0" fontId="50" fillId="17" borderId="69" xfId="4" applyNumberFormat="1" applyFont="1" applyFill="1" applyBorder="1">
      <alignment vertical="center"/>
    </xf>
    <xf numFmtId="0" fontId="51" fillId="17" borderId="70" xfId="4" applyNumberFormat="1" applyFont="1" applyFill="1" applyBorder="1">
      <alignment vertical="center"/>
    </xf>
    <xf numFmtId="0" fontId="51" fillId="17" borderId="71" xfId="4" applyNumberFormat="1" applyFont="1" applyFill="1" applyBorder="1">
      <alignment vertical="center"/>
    </xf>
    <xf numFmtId="0" fontId="51" fillId="0" borderId="70" xfId="4" applyNumberFormat="1" applyFont="1" applyBorder="1">
      <alignment vertical="center"/>
    </xf>
    <xf numFmtId="0" fontId="50" fillId="0" borderId="71" xfId="4" applyNumberFormat="1" applyFont="1" applyBorder="1">
      <alignment vertical="center"/>
    </xf>
    <xf numFmtId="0" fontId="55" fillId="17" borderId="0" xfId="4" applyNumberFormat="1" applyFont="1" applyFill="1" applyBorder="1" applyAlignment="1">
      <alignment horizontal="center" vertical="center"/>
    </xf>
    <xf numFmtId="0" fontId="50" fillId="17" borderId="0" xfId="4" applyNumberFormat="1" applyFont="1" applyFill="1" applyBorder="1">
      <alignment vertical="center"/>
    </xf>
    <xf numFmtId="0" fontId="50" fillId="17" borderId="0" xfId="4" applyNumberFormat="1" applyFont="1" applyFill="1" applyBorder="1" applyAlignment="1">
      <alignment horizontal="left" vertical="center"/>
    </xf>
    <xf numFmtId="0" fontId="51" fillId="17" borderId="0" xfId="4" applyNumberFormat="1" applyFont="1" applyFill="1" applyBorder="1" applyAlignment="1">
      <alignment horizontal="center" vertical="center"/>
    </xf>
    <xf numFmtId="0" fontId="51" fillId="17" borderId="0" xfId="4" applyNumberFormat="1" applyFont="1" applyFill="1" applyBorder="1">
      <alignment vertical="center"/>
    </xf>
    <xf numFmtId="0" fontId="51" fillId="17" borderId="0" xfId="4" applyNumberFormat="1" applyFont="1" applyFill="1" applyBorder="1" applyAlignment="1">
      <alignment horizontal="left" vertical="center"/>
    </xf>
    <xf numFmtId="0" fontId="50" fillId="17" borderId="11" xfId="4" applyNumberFormat="1" applyFont="1" applyFill="1" applyBorder="1" applyAlignment="1">
      <alignment horizontal="center" vertical="center"/>
    </xf>
    <xf numFmtId="0" fontId="57" fillId="17" borderId="0" xfId="4" applyNumberFormat="1" applyFont="1" applyFill="1" applyBorder="1" applyAlignment="1">
      <alignment horizontal="left" vertical="center"/>
    </xf>
    <xf numFmtId="0" fontId="51" fillId="17" borderId="11" xfId="4" applyNumberFormat="1" applyFont="1" applyFill="1" applyBorder="1" applyAlignment="1">
      <alignment horizontal="center" vertical="center"/>
    </xf>
    <xf numFmtId="0" fontId="54" fillId="17" borderId="0" xfId="4" applyNumberFormat="1" applyFont="1" applyFill="1" applyBorder="1" applyAlignment="1">
      <alignment horizontal="left" vertical="center"/>
    </xf>
    <xf numFmtId="0" fontId="50" fillId="17" borderId="72" xfId="4" applyNumberFormat="1" applyFont="1" applyFill="1" applyBorder="1" applyAlignment="1">
      <alignment horizontal="left" vertical="center"/>
    </xf>
    <xf numFmtId="0" fontId="50" fillId="17" borderId="56" xfId="4" applyNumberFormat="1" applyFont="1" applyFill="1" applyBorder="1" applyAlignment="1">
      <alignment horizontal="left" vertical="center"/>
    </xf>
    <xf numFmtId="0" fontId="50" fillId="17" borderId="73" xfId="4" applyNumberFormat="1" applyFont="1" applyFill="1" applyBorder="1" applyAlignment="1">
      <alignment horizontal="left" vertical="center"/>
    </xf>
    <xf numFmtId="0" fontId="50" fillId="17" borderId="74" xfId="4" applyNumberFormat="1" applyFont="1" applyFill="1" applyBorder="1" applyAlignment="1">
      <alignment horizontal="left" vertical="center"/>
    </xf>
    <xf numFmtId="0" fontId="50" fillId="17" borderId="75" xfId="4" applyNumberFormat="1" applyFont="1" applyFill="1" applyBorder="1">
      <alignment vertical="center"/>
    </xf>
    <xf numFmtId="0" fontId="50" fillId="17" borderId="76" xfId="4" applyNumberFormat="1" applyFont="1" applyFill="1" applyBorder="1">
      <alignment vertical="center"/>
    </xf>
    <xf numFmtId="0" fontId="50" fillId="18" borderId="11" xfId="4" applyNumberFormat="1" applyFont="1" applyFill="1" applyBorder="1" applyAlignment="1">
      <alignment horizontal="center" vertical="center"/>
    </xf>
    <xf numFmtId="0" fontId="50" fillId="17" borderId="6" xfId="4" applyNumberFormat="1" applyFont="1" applyFill="1" applyBorder="1">
      <alignment vertical="center"/>
    </xf>
    <xf numFmtId="0" fontId="50" fillId="17" borderId="8" xfId="4" applyNumberFormat="1" applyFont="1" applyFill="1" applyBorder="1">
      <alignment vertical="center"/>
    </xf>
    <xf numFmtId="0" fontId="51" fillId="17" borderId="72" xfId="4" applyNumberFormat="1" applyFont="1" applyFill="1" applyBorder="1" applyAlignment="1">
      <alignment horizontal="left" vertical="center"/>
    </xf>
    <xf numFmtId="0" fontId="51" fillId="17" borderId="56" xfId="4" applyNumberFormat="1" applyFont="1" applyFill="1" applyBorder="1" applyAlignment="1">
      <alignment horizontal="left" vertical="center"/>
    </xf>
    <xf numFmtId="0" fontId="51" fillId="17" borderId="73" xfId="4" applyNumberFormat="1" applyFont="1" applyFill="1" applyBorder="1" applyAlignment="1">
      <alignment horizontal="left" vertical="center"/>
    </xf>
    <xf numFmtId="0" fontId="51" fillId="17" borderId="74" xfId="4" applyNumberFormat="1" applyFont="1" applyFill="1" applyBorder="1" applyAlignment="1">
      <alignment horizontal="left" vertical="center"/>
    </xf>
    <xf numFmtId="0" fontId="51" fillId="17" borderId="75" xfId="4" applyNumberFormat="1" applyFont="1" applyFill="1" applyBorder="1">
      <alignment vertical="center"/>
    </xf>
    <xf numFmtId="0" fontId="51" fillId="17" borderId="76" xfId="4" applyNumberFormat="1" applyFont="1" applyFill="1" applyBorder="1">
      <alignment vertical="center"/>
    </xf>
    <xf numFmtId="0" fontId="51" fillId="18" borderId="11" xfId="4" applyNumberFormat="1" applyFont="1" applyFill="1" applyBorder="1" applyAlignment="1">
      <alignment horizontal="center" vertical="center"/>
    </xf>
    <xf numFmtId="0" fontId="51" fillId="17" borderId="6" xfId="4" applyNumberFormat="1" applyFont="1" applyFill="1" applyBorder="1">
      <alignment vertical="center"/>
    </xf>
    <xf numFmtId="0" fontId="51" fillId="17" borderId="8" xfId="4" applyNumberFormat="1" applyFont="1" applyFill="1" applyBorder="1">
      <alignment vertical="center"/>
    </xf>
    <xf numFmtId="0" fontId="50" fillId="17" borderId="77" xfId="4" applyNumberFormat="1" applyFont="1" applyFill="1" applyBorder="1" applyAlignment="1">
      <alignment horizontal="left" vertical="center"/>
    </xf>
    <xf numFmtId="0" fontId="50" fillId="17" borderId="78" xfId="4" applyNumberFormat="1" applyFont="1" applyFill="1" applyBorder="1" applyAlignment="1">
      <alignment horizontal="left" vertical="center"/>
    </xf>
    <xf numFmtId="0" fontId="50" fillId="17" borderId="75" xfId="4" applyNumberFormat="1" applyFont="1" applyFill="1" applyBorder="1" applyAlignment="1">
      <alignment horizontal="left" vertical="center"/>
    </xf>
    <xf numFmtId="0" fontId="50" fillId="17" borderId="79" xfId="4" applyNumberFormat="1" applyFont="1" applyFill="1" applyBorder="1" applyAlignment="1">
      <alignment horizontal="left" vertical="center"/>
    </xf>
    <xf numFmtId="0" fontId="50" fillId="17" borderId="79" xfId="4" applyNumberFormat="1" applyFont="1" applyFill="1" applyBorder="1">
      <alignment vertical="center"/>
    </xf>
    <xf numFmtId="0" fontId="51" fillId="17" borderId="77" xfId="4" applyNumberFormat="1" applyFont="1" applyFill="1" applyBorder="1" applyAlignment="1">
      <alignment horizontal="left" vertical="center"/>
    </xf>
    <xf numFmtId="0" fontId="51" fillId="17" borderId="78" xfId="4" applyNumberFormat="1" applyFont="1" applyFill="1" applyBorder="1" applyAlignment="1">
      <alignment horizontal="left" vertical="center"/>
    </xf>
    <xf numFmtId="0" fontId="51" fillId="17" borderId="75" xfId="4" applyNumberFormat="1" applyFont="1" applyFill="1" applyBorder="1" applyAlignment="1">
      <alignment horizontal="left" vertical="center"/>
    </xf>
    <xf numFmtId="0" fontId="51" fillId="17" borderId="79" xfId="4" applyNumberFormat="1" applyFont="1" applyFill="1" applyBorder="1" applyAlignment="1">
      <alignment horizontal="left" vertical="center"/>
    </xf>
    <xf numFmtId="0" fontId="51" fillId="17" borderId="79" xfId="4" applyNumberFormat="1" applyFont="1" applyFill="1" applyBorder="1">
      <alignment vertical="center"/>
    </xf>
    <xf numFmtId="0" fontId="58" fillId="18" borderId="11" xfId="4" applyNumberFormat="1" applyFont="1" applyFill="1" applyBorder="1" applyAlignment="1">
      <alignment horizontal="center" vertical="center"/>
    </xf>
    <xf numFmtId="0" fontId="58" fillId="17" borderId="6" xfId="4" applyNumberFormat="1" applyFont="1" applyFill="1" applyBorder="1">
      <alignment vertical="center"/>
    </xf>
    <xf numFmtId="0" fontId="50" fillId="17" borderId="80" xfId="4" applyNumberFormat="1" applyFont="1" applyFill="1" applyBorder="1" applyAlignment="1">
      <alignment horizontal="left" vertical="center"/>
    </xf>
    <xf numFmtId="0" fontId="51" fillId="17" borderId="80" xfId="4" applyNumberFormat="1" applyFont="1" applyFill="1" applyBorder="1" applyAlignment="1">
      <alignment horizontal="left" vertical="center"/>
    </xf>
    <xf numFmtId="0" fontId="50" fillId="17" borderId="81" xfId="4" applyNumberFormat="1" applyFont="1" applyFill="1" applyBorder="1" applyAlignment="1">
      <alignment horizontal="left" vertical="center"/>
    </xf>
    <xf numFmtId="0" fontId="50" fillId="17" borderId="76" xfId="4" applyNumberFormat="1" applyFont="1" applyFill="1" applyBorder="1" applyAlignment="1">
      <alignment horizontal="left" vertical="center"/>
    </xf>
    <xf numFmtId="0" fontId="51" fillId="17" borderId="81" xfId="4" applyNumberFormat="1" applyFont="1" applyFill="1" applyBorder="1" applyAlignment="1">
      <alignment horizontal="left" vertical="center"/>
    </xf>
    <xf numFmtId="0" fontId="51" fillId="17" borderId="76" xfId="4" applyNumberFormat="1" applyFont="1" applyFill="1" applyBorder="1" applyAlignment="1">
      <alignment horizontal="left" vertical="center"/>
    </xf>
    <xf numFmtId="0" fontId="50" fillId="17" borderId="82" xfId="4" applyNumberFormat="1" applyFont="1" applyFill="1" applyBorder="1" applyAlignment="1">
      <alignment horizontal="left" vertical="center"/>
    </xf>
    <xf numFmtId="0" fontId="51" fillId="17" borderId="82" xfId="4" applyNumberFormat="1" applyFont="1" applyFill="1" applyBorder="1" applyAlignment="1">
      <alignment horizontal="left" vertical="center"/>
    </xf>
    <xf numFmtId="0" fontId="58" fillId="17" borderId="8" xfId="4" applyNumberFormat="1" applyFont="1" applyFill="1" applyBorder="1">
      <alignment vertical="center"/>
    </xf>
    <xf numFmtId="0" fontId="51" fillId="17" borderId="7" xfId="4" applyNumberFormat="1" applyFont="1" applyFill="1" applyBorder="1" applyAlignment="1">
      <alignment horizontal="left" vertical="center"/>
    </xf>
    <xf numFmtId="0" fontId="50" fillId="17" borderId="7" xfId="4" applyNumberFormat="1" applyFont="1" applyFill="1" applyBorder="1" applyAlignment="1">
      <alignment horizontal="left" vertical="center"/>
    </xf>
    <xf numFmtId="0" fontId="50" fillId="0" borderId="0" xfId="4" applyNumberFormat="1" applyFont="1" applyFill="1" applyBorder="1" applyAlignment="1">
      <alignment horizontal="center" vertical="center"/>
    </xf>
    <xf numFmtId="0" fontId="26" fillId="17" borderId="6" xfId="4" applyNumberFormat="1" applyFont="1" applyFill="1" applyBorder="1">
      <alignment vertical="center"/>
    </xf>
    <xf numFmtId="0" fontId="59" fillId="17" borderId="6" xfId="4" applyNumberFormat="1" applyFont="1" applyFill="1" applyBorder="1">
      <alignment vertical="center"/>
    </xf>
    <xf numFmtId="0" fontId="51" fillId="0" borderId="6" xfId="4" applyNumberFormat="1" applyFont="1" applyFill="1" applyBorder="1">
      <alignment vertical="center"/>
    </xf>
    <xf numFmtId="0" fontId="50" fillId="0" borderId="8" xfId="4" applyNumberFormat="1" applyFont="1" applyFill="1" applyBorder="1">
      <alignment vertical="center"/>
    </xf>
    <xf numFmtId="0" fontId="51" fillId="17" borderId="72" xfId="4" applyNumberFormat="1" applyFont="1" applyFill="1" applyBorder="1" applyAlignment="1">
      <alignment horizontal="center" vertical="center"/>
    </xf>
    <xf numFmtId="0" fontId="51" fillId="17" borderId="56" xfId="4" applyNumberFormat="1" applyFont="1" applyFill="1" applyBorder="1" applyAlignment="1">
      <alignment horizontal="center" vertical="center"/>
    </xf>
    <xf numFmtId="0" fontId="51" fillId="17" borderId="83" xfId="4" applyNumberFormat="1" applyFont="1" applyFill="1" applyBorder="1" applyAlignment="1">
      <alignment horizontal="left" vertical="center"/>
    </xf>
    <xf numFmtId="0" fontId="51" fillId="17" borderId="79" xfId="4" applyNumberFormat="1" applyFont="1" applyFill="1" applyBorder="1" applyAlignment="1">
      <alignment horizontal="center" vertical="center"/>
    </xf>
    <xf numFmtId="0" fontId="51" fillId="17" borderId="77" xfId="4" applyNumberFormat="1" applyFont="1" applyFill="1" applyBorder="1" applyAlignment="1">
      <alignment horizontal="center" vertical="center"/>
    </xf>
    <xf numFmtId="0" fontId="58" fillId="17" borderId="7" xfId="4" applyNumberFormat="1" applyFont="1" applyFill="1" applyBorder="1" applyAlignment="1">
      <alignment horizontal="left" vertical="center"/>
    </xf>
    <xf numFmtId="0" fontId="51" fillId="17" borderId="84" xfId="4" applyNumberFormat="1" applyFont="1" applyFill="1" applyBorder="1">
      <alignment vertical="center"/>
    </xf>
    <xf numFmtId="0" fontId="51" fillId="17" borderId="85" xfId="4" applyNumberFormat="1" applyFont="1" applyFill="1" applyBorder="1" applyAlignment="1">
      <alignment horizontal="center" vertical="center"/>
    </xf>
    <xf numFmtId="0" fontId="51" fillId="17" borderId="85" xfId="4" applyNumberFormat="1" applyFont="1" applyFill="1" applyBorder="1">
      <alignment vertical="center"/>
    </xf>
    <xf numFmtId="0" fontId="51" fillId="17" borderId="85" xfId="4" applyNumberFormat="1" applyFont="1" applyFill="1" applyBorder="1" applyAlignment="1">
      <alignment horizontal="left" vertical="center"/>
    </xf>
    <xf numFmtId="0" fontId="51" fillId="17" borderId="86" xfId="4" applyNumberFormat="1" applyFont="1" applyFill="1" applyBorder="1">
      <alignment vertical="center"/>
    </xf>
    <xf numFmtId="0" fontId="51" fillId="0" borderId="84" xfId="4" applyNumberFormat="1" applyFont="1" applyBorder="1">
      <alignment vertical="center"/>
    </xf>
    <xf numFmtId="0" fontId="50" fillId="0" borderId="86" xfId="4" applyNumberFormat="1" applyFont="1" applyBorder="1">
      <alignment vertical="center"/>
    </xf>
    <xf numFmtId="0" fontId="51" fillId="17" borderId="11" xfId="4" applyNumberFormat="1" applyFont="1" applyFill="1" applyBorder="1">
      <alignment vertical="center"/>
    </xf>
    <xf numFmtId="0" fontId="58" fillId="18" borderId="6" xfId="4" applyNumberFormat="1" applyFont="1" applyFill="1" applyBorder="1" applyAlignment="1">
      <alignment horizontal="center" vertical="center"/>
    </xf>
    <xf numFmtId="0" fontId="58" fillId="18" borderId="8" xfId="4" applyNumberFormat="1" applyFont="1" applyFill="1" applyBorder="1" applyAlignment="1">
      <alignment horizontal="center" vertical="center"/>
    </xf>
    <xf numFmtId="0" fontId="50" fillId="17" borderId="0" xfId="4" applyNumberFormat="1" applyFont="1" applyFill="1" applyBorder="1" applyAlignment="1">
      <alignment horizontal="center" vertical="center"/>
    </xf>
    <xf numFmtId="0" fontId="51" fillId="17" borderId="7" xfId="4" applyNumberFormat="1" applyFont="1" applyFill="1" applyBorder="1" applyAlignment="1">
      <alignment horizontal="center" vertical="center"/>
    </xf>
    <xf numFmtId="0" fontId="50" fillId="17" borderId="7" xfId="4" applyNumberFormat="1" applyFont="1" applyFill="1" applyBorder="1" applyAlignment="1">
      <alignment horizontal="center" vertical="center"/>
    </xf>
    <xf numFmtId="0" fontId="50" fillId="0" borderId="68" xfId="4" applyNumberFormat="1" applyFont="1" applyFill="1" applyBorder="1">
      <alignment vertical="center"/>
    </xf>
    <xf numFmtId="0" fontId="52" fillId="0" borderId="0" xfId="4" applyNumberFormat="1" applyFont="1" applyFill="1" applyBorder="1" applyAlignment="1">
      <alignment horizontal="center" vertical="center"/>
    </xf>
    <xf numFmtId="0" fontId="50" fillId="0" borderId="69" xfId="4" applyNumberFormat="1" applyFont="1" applyFill="1" applyBorder="1">
      <alignment vertical="center"/>
    </xf>
    <xf numFmtId="0" fontId="50" fillId="17" borderId="87" xfId="4" applyNumberFormat="1" applyFont="1" applyFill="1" applyBorder="1" applyAlignment="1">
      <alignment horizontal="left" vertical="center"/>
    </xf>
    <xf numFmtId="0" fontId="50" fillId="17" borderId="88" xfId="4" applyNumberFormat="1" applyFont="1" applyFill="1" applyBorder="1">
      <alignment vertical="center"/>
    </xf>
    <xf numFmtId="0" fontId="50" fillId="17" borderId="76" xfId="4" applyNumberFormat="1" applyFont="1" applyFill="1" applyBorder="1" applyAlignment="1">
      <alignment horizontal="center" vertical="center"/>
    </xf>
    <xf numFmtId="0" fontId="50" fillId="0" borderId="72" xfId="4" applyNumberFormat="1" applyFont="1" applyBorder="1">
      <alignment vertical="center"/>
    </xf>
    <xf numFmtId="0" fontId="50" fillId="17" borderId="89" xfId="4" applyNumberFormat="1" applyFont="1" applyFill="1" applyBorder="1">
      <alignment vertical="center"/>
    </xf>
    <xf numFmtId="0" fontId="50" fillId="17" borderId="90" xfId="4" applyNumberFormat="1" applyFont="1" applyFill="1" applyBorder="1" applyAlignment="1">
      <alignment horizontal="center" vertical="center"/>
    </xf>
    <xf numFmtId="0" fontId="50" fillId="17" borderId="90" xfId="4" applyNumberFormat="1" applyFont="1" applyFill="1" applyBorder="1">
      <alignment vertical="center"/>
    </xf>
    <xf numFmtId="0" fontId="50" fillId="17" borderId="90" xfId="4" applyNumberFormat="1" applyFont="1" applyFill="1" applyBorder="1" applyAlignment="1">
      <alignment horizontal="left" vertical="center"/>
    </xf>
    <xf numFmtId="0" fontId="50" fillId="17" borderId="91" xfId="4" applyNumberFormat="1" applyFont="1" applyFill="1" applyBorder="1">
      <alignment vertical="center"/>
    </xf>
    <xf numFmtId="0" fontId="50" fillId="17" borderId="92" xfId="4" applyNumberFormat="1" applyFont="1" applyFill="1" applyBorder="1" applyAlignment="1">
      <alignment horizontal="left" vertical="center"/>
    </xf>
    <xf numFmtId="0" fontId="50" fillId="17" borderId="72" xfId="4" applyNumberFormat="1" applyFont="1" applyFill="1" applyBorder="1" applyAlignment="1">
      <alignment horizontal="center" vertical="center"/>
    </xf>
    <xf numFmtId="0" fontId="50" fillId="17" borderId="56" xfId="4" applyNumberFormat="1" applyFont="1" applyFill="1" applyBorder="1" applyAlignment="1">
      <alignment horizontal="center" vertical="center"/>
    </xf>
    <xf numFmtId="0" fontId="50" fillId="17" borderId="83" xfId="4" applyNumberFormat="1" applyFont="1" applyFill="1" applyBorder="1" applyAlignment="1">
      <alignment horizontal="left" vertical="center"/>
    </xf>
    <xf numFmtId="0" fontId="50" fillId="17" borderId="79" xfId="4" applyNumberFormat="1" applyFont="1" applyFill="1" applyBorder="1" applyAlignment="1">
      <alignment horizontal="center" vertical="center"/>
    </xf>
    <xf numFmtId="0" fontId="50" fillId="17" borderId="77" xfId="4" applyNumberFormat="1" applyFont="1" applyFill="1" applyBorder="1" applyAlignment="1">
      <alignment horizontal="center" vertical="center"/>
    </xf>
    <xf numFmtId="0" fontId="50" fillId="17" borderId="11" xfId="4" applyNumberFormat="1" applyFont="1" applyFill="1" applyBorder="1">
      <alignment vertical="center"/>
    </xf>
    <xf numFmtId="0" fontId="51" fillId="17" borderId="0" xfId="4" applyNumberFormat="1" applyFont="1" applyFill="1" applyAlignment="1">
      <alignment vertical="center"/>
    </xf>
    <xf numFmtId="0" fontId="26" fillId="17" borderId="75" xfId="4" applyNumberFormat="1" applyFont="1" applyFill="1" applyBorder="1" applyAlignment="1">
      <alignment horizontal="left" vertical="center"/>
    </xf>
    <xf numFmtId="0" fontId="58" fillId="17" borderId="11" xfId="4" applyNumberFormat="1" applyFont="1" applyFill="1" applyBorder="1">
      <alignment vertical="center"/>
    </xf>
    <xf numFmtId="0" fontId="50" fillId="17" borderId="0" xfId="4" applyNumberFormat="1" applyFont="1" applyFill="1" applyAlignment="1">
      <alignment vertical="center"/>
    </xf>
    <xf numFmtId="0" fontId="8" fillId="17" borderId="6" xfId="4" applyNumberFormat="1" applyFont="1" applyFill="1" applyBorder="1">
      <alignment vertical="center"/>
    </xf>
    <xf numFmtId="0" fontId="10" fillId="17" borderId="0" xfId="4" applyNumberFormat="1" applyFont="1" applyFill="1" applyBorder="1" applyAlignment="1">
      <alignment horizontal="left" vertical="center"/>
    </xf>
    <xf numFmtId="0" fontId="8" fillId="17" borderId="11" xfId="4" applyNumberFormat="1" applyFont="1" applyFill="1" applyBorder="1">
      <alignment vertical="center"/>
    </xf>
    <xf numFmtId="0" fontId="26" fillId="17" borderId="11" xfId="4" applyNumberFormat="1" applyFont="1" applyFill="1" applyBorder="1">
      <alignment vertical="center"/>
    </xf>
    <xf numFmtId="0" fontId="59" fillId="17" borderId="11" xfId="4" applyNumberFormat="1" applyFont="1" applyFill="1" applyBorder="1">
      <alignment vertical="center"/>
    </xf>
    <xf numFmtId="0" fontId="54" fillId="17" borderId="0" xfId="4" applyNumberFormat="1" applyFont="1" applyFill="1" applyBorder="1">
      <alignment vertical="center"/>
    </xf>
    <xf numFmtId="0" fontId="63" fillId="17" borderId="0" xfId="4" applyNumberFormat="1" applyFont="1" applyFill="1" applyBorder="1" applyAlignment="1">
      <alignment horizontal="left" vertical="center"/>
    </xf>
    <xf numFmtId="0" fontId="50" fillId="17" borderId="51" xfId="4" applyNumberFormat="1" applyFont="1" applyFill="1" applyBorder="1">
      <alignment vertical="center"/>
    </xf>
    <xf numFmtId="0" fontId="50" fillId="17" borderId="35" xfId="4" applyNumberFormat="1" applyFont="1" applyFill="1" applyBorder="1">
      <alignment vertical="center"/>
    </xf>
    <xf numFmtId="0" fontId="50" fillId="18" borderId="6" xfId="4" applyNumberFormat="1" applyFont="1" applyFill="1" applyBorder="1" applyAlignment="1">
      <alignment horizontal="left" vertical="center"/>
    </xf>
    <xf numFmtId="0" fontId="9" fillId="14" borderId="24" xfId="1" applyFont="1" applyFill="1" applyBorder="1" applyAlignment="1">
      <alignment horizontal="center" vertical="center" shrinkToFit="1"/>
    </xf>
    <xf numFmtId="49" fontId="19" fillId="0" borderId="11" xfId="1" quotePrefix="1" applyNumberFormat="1" applyFont="1" applyFill="1" applyBorder="1" applyAlignment="1">
      <alignment horizontal="center" vertical="center" wrapText="1" shrinkToFit="1"/>
    </xf>
    <xf numFmtId="0" fontId="50" fillId="0" borderId="0" xfId="4" applyNumberFormat="1" applyFont="1" applyBorder="1">
      <alignment vertical="center"/>
    </xf>
    <xf numFmtId="0" fontId="6" fillId="0" borderId="0" xfId="1" applyFont="1" applyFill="1" applyBorder="1" applyAlignment="1">
      <alignment horizontal="center" vertical="center"/>
    </xf>
    <xf numFmtId="49" fontId="10" fillId="15" borderId="11" xfId="1" quotePrefix="1" applyNumberFormat="1" applyFont="1" applyFill="1" applyBorder="1" applyAlignment="1">
      <alignment horizontal="center" vertical="center" wrapText="1" shrinkToFit="1"/>
    </xf>
    <xf numFmtId="0" fontId="6" fillId="0" borderId="24" xfId="1" applyFont="1" applyFill="1" applyBorder="1" applyAlignment="1">
      <alignment horizontal="center" vertical="center" wrapText="1" shrinkToFit="1"/>
    </xf>
    <xf numFmtId="0" fontId="6" fillId="6" borderId="20" xfId="1" applyFont="1" applyFill="1" applyBorder="1" applyAlignment="1">
      <alignment horizontal="center" vertical="center" wrapText="1"/>
    </xf>
    <xf numFmtId="0" fontId="29" fillId="0" borderId="11" xfId="1" applyFont="1" applyFill="1" applyBorder="1" applyAlignment="1">
      <alignment horizontal="center" vertical="center"/>
    </xf>
    <xf numFmtId="0" fontId="33" fillId="0" borderId="11" xfId="1" applyFont="1" applyFill="1" applyBorder="1" applyAlignment="1">
      <alignment horizontal="center" vertical="center" wrapText="1"/>
    </xf>
    <xf numFmtId="0" fontId="29" fillId="15" borderId="11" xfId="1" applyFont="1" applyFill="1" applyBorder="1" applyAlignment="1">
      <alignment horizontal="center" vertical="center"/>
    </xf>
    <xf numFmtId="0" fontId="6" fillId="16" borderId="11" xfId="1" applyFont="1" applyFill="1" applyBorder="1" applyAlignment="1">
      <alignment horizontal="center" vertical="center" wrapText="1" shrinkToFit="1"/>
    </xf>
    <xf numFmtId="0" fontId="19" fillId="0" borderId="11" xfId="1" applyFont="1" applyFill="1" applyBorder="1" applyAlignment="1">
      <alignment horizontal="center" vertical="center" wrapText="1" shrinkToFit="1"/>
    </xf>
    <xf numFmtId="0" fontId="6" fillId="9" borderId="15" xfId="1" applyFont="1" applyFill="1" applyBorder="1" applyAlignment="1">
      <alignment horizontal="center" vertical="center" shrinkToFit="1"/>
    </xf>
    <xf numFmtId="0" fontId="10" fillId="9" borderId="14" xfId="1" applyFont="1" applyFill="1" applyBorder="1" applyAlignment="1">
      <alignment horizontal="center" vertical="center" wrapText="1"/>
    </xf>
    <xf numFmtId="0" fontId="10" fillId="12" borderId="20" xfId="1" applyFont="1" applyFill="1" applyBorder="1" applyAlignment="1">
      <alignment horizontal="center" vertical="center" wrapText="1"/>
    </xf>
    <xf numFmtId="0" fontId="6" fillId="7" borderId="22" xfId="1" applyFont="1" applyFill="1" applyBorder="1" applyAlignment="1">
      <alignment horizontal="center" vertical="center" wrapText="1"/>
    </xf>
    <xf numFmtId="0" fontId="10" fillId="15" borderId="20" xfId="1" applyFont="1" applyFill="1" applyBorder="1" applyAlignment="1">
      <alignment horizontal="center" vertical="center" wrapText="1"/>
    </xf>
    <xf numFmtId="0" fontId="6" fillId="15" borderId="11" xfId="1" applyFont="1" applyFill="1" applyBorder="1" applyAlignment="1">
      <alignment horizontal="center" vertical="center" wrapText="1"/>
    </xf>
    <xf numFmtId="0" fontId="20" fillId="15" borderId="20" xfId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9" fillId="15" borderId="11" xfId="1" applyFont="1" applyFill="1" applyBorder="1" applyAlignment="1">
      <alignment horizontal="center" vertical="center" wrapText="1"/>
    </xf>
    <xf numFmtId="0" fontId="9" fillId="14" borderId="11" xfId="1" applyFont="1" applyFill="1" applyBorder="1" applyAlignment="1">
      <alignment horizontal="center" vertical="center" shrinkToFit="1"/>
    </xf>
    <xf numFmtId="0" fontId="4" fillId="0" borderId="10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13" fillId="7" borderId="99" xfId="1" applyFont="1" applyFill="1" applyBorder="1" applyAlignment="1">
      <alignment horizontal="center" vertical="center" wrapText="1"/>
    </xf>
    <xf numFmtId="0" fontId="6" fillId="3" borderId="100" xfId="1" applyFont="1" applyFill="1" applyBorder="1" applyAlignment="1">
      <alignment horizontal="center" vertical="center" wrapText="1" shrinkToFit="1"/>
    </xf>
    <xf numFmtId="0" fontId="4" fillId="7" borderId="55" xfId="1" applyFont="1" applyFill="1" applyBorder="1" applyAlignment="1">
      <alignment horizontal="center" vertical="center" wrapText="1"/>
    </xf>
    <xf numFmtId="0" fontId="35" fillId="0" borderId="36" xfId="1" applyFont="1" applyFill="1" applyBorder="1" applyAlignment="1">
      <alignment horizontal="center" vertical="center" wrapText="1" shrinkToFit="1"/>
    </xf>
    <xf numFmtId="0" fontId="35" fillId="0" borderId="17" xfId="1" applyFont="1" applyFill="1" applyBorder="1" applyAlignment="1">
      <alignment horizontal="center" vertical="center" wrapText="1"/>
    </xf>
    <xf numFmtId="0" fontId="28" fillId="15" borderId="11" xfId="1" applyFont="1" applyFill="1" applyBorder="1" applyAlignment="1">
      <alignment horizontal="center" vertical="center" wrapText="1"/>
    </xf>
    <xf numFmtId="0" fontId="10" fillId="15" borderId="20" xfId="1" applyNumberFormat="1" applyFont="1" applyFill="1" applyBorder="1" applyAlignment="1">
      <alignment horizontal="center" vertical="center" wrapText="1"/>
    </xf>
    <xf numFmtId="0" fontId="10" fillId="0" borderId="26" xfId="1" applyNumberFormat="1" applyFont="1" applyFill="1" applyBorder="1" applyAlignment="1">
      <alignment horizontal="center" vertical="center" wrapText="1" shrinkToFit="1"/>
    </xf>
    <xf numFmtId="0" fontId="6" fillId="0" borderId="33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shrinkToFit="1"/>
    </xf>
    <xf numFmtId="0" fontId="10" fillId="0" borderId="26" xfId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center" vertical="center"/>
    </xf>
    <xf numFmtId="0" fontId="26" fillId="0" borderId="26" xfId="1" applyFont="1" applyFill="1" applyBorder="1" applyAlignment="1">
      <alignment horizontal="center" vertical="center" shrinkToFit="1"/>
    </xf>
    <xf numFmtId="0" fontId="7" fillId="0" borderId="26" xfId="1" applyFont="1" applyFill="1" applyBorder="1" applyAlignment="1">
      <alignment horizontal="center" vertical="center" wrapText="1"/>
    </xf>
    <xf numFmtId="0" fontId="6" fillId="0" borderId="26" xfId="1" applyNumberFormat="1" applyFont="1" applyFill="1" applyBorder="1" applyAlignment="1">
      <alignment horizontal="center" vertical="center" wrapText="1" shrinkToFit="1"/>
    </xf>
    <xf numFmtId="49" fontId="19" fillId="0" borderId="26" xfId="1" quotePrefix="1" applyNumberFormat="1" applyFont="1" applyFill="1" applyBorder="1" applyAlignment="1">
      <alignment horizontal="center" vertical="center" wrapText="1" shrinkToFit="1"/>
    </xf>
    <xf numFmtId="1" fontId="6" fillId="0" borderId="26" xfId="1" applyNumberFormat="1" applyFont="1" applyFill="1" applyBorder="1" applyAlignment="1">
      <alignment horizontal="center" vertical="center" shrinkToFit="1"/>
    </xf>
    <xf numFmtId="176" fontId="10" fillId="0" borderId="26" xfId="3" applyFont="1" applyFill="1" applyBorder="1" applyAlignment="1">
      <alignment horizontal="center" vertical="center" shrinkToFit="1"/>
    </xf>
    <xf numFmtId="1" fontId="7" fillId="0" borderId="26" xfId="1" applyNumberFormat="1" applyFont="1" applyFill="1" applyBorder="1" applyAlignment="1">
      <alignment horizontal="center" vertical="center" shrinkToFit="1"/>
    </xf>
    <xf numFmtId="0" fontId="6" fillId="15" borderId="26" xfId="1" applyFont="1" applyFill="1" applyBorder="1" applyAlignment="1">
      <alignment horizontal="center" vertical="center" wrapText="1"/>
    </xf>
    <xf numFmtId="0" fontId="32" fillId="0" borderId="26" xfId="1" applyFont="1" applyFill="1" applyBorder="1" applyAlignment="1">
      <alignment horizontal="center" vertical="center" wrapText="1"/>
    </xf>
    <xf numFmtId="0" fontId="6" fillId="0" borderId="47" xfId="1" applyFont="1" applyFill="1" applyBorder="1" applyAlignment="1">
      <alignment horizontal="center" vertical="center" wrapText="1"/>
    </xf>
    <xf numFmtId="0" fontId="34" fillId="0" borderId="0" xfId="1" applyFont="1" applyFill="1" applyBorder="1" applyAlignment="1">
      <alignment horizontal="center" vertical="center" wrapText="1" shrinkToFit="1"/>
    </xf>
    <xf numFmtId="0" fontId="6" fillId="0" borderId="0" xfId="1" applyFont="1" applyFill="1" applyBorder="1" applyAlignment="1">
      <alignment horizontal="center" vertical="center"/>
    </xf>
    <xf numFmtId="0" fontId="6" fillId="0" borderId="43" xfId="1" applyFont="1" applyFill="1" applyBorder="1" applyAlignment="1">
      <alignment horizontal="center" vertical="center" shrinkToFit="1"/>
    </xf>
    <xf numFmtId="0" fontId="35" fillId="0" borderId="43" xfId="1" applyFont="1" applyFill="1" applyBorder="1" applyAlignment="1">
      <alignment horizontal="center" vertical="center" wrapText="1" shrinkToFit="1"/>
    </xf>
    <xf numFmtId="0" fontId="6" fillId="0" borderId="43" xfId="1" applyFont="1" applyFill="1" applyBorder="1" applyAlignment="1">
      <alignment horizontal="center" vertical="center" wrapText="1" shrinkToFit="1"/>
    </xf>
    <xf numFmtId="0" fontId="6" fillId="15" borderId="0" xfId="1" applyFont="1" applyFill="1" applyBorder="1" applyAlignment="1">
      <alignment horizontal="center" vertical="center" wrapText="1" shrinkToFit="1"/>
    </xf>
    <xf numFmtId="0" fontId="7" fillId="6" borderId="20" xfId="0" applyFont="1" applyFill="1" applyBorder="1" applyAlignment="1">
      <alignment horizontal="center" vertical="center" wrapText="1"/>
    </xf>
    <xf numFmtId="0" fontId="7" fillId="0" borderId="43" xfId="1" applyFont="1" applyFill="1" applyBorder="1" applyAlignment="1">
      <alignment horizontal="center" vertical="center" shrinkToFit="1"/>
    </xf>
    <xf numFmtId="0" fontId="10" fillId="0" borderId="43" xfId="1" applyFont="1" applyFill="1" applyBorder="1" applyAlignment="1">
      <alignment horizontal="center" vertical="center"/>
    </xf>
    <xf numFmtId="0" fontId="6" fillId="0" borderId="43" xfId="1" applyFont="1" applyFill="1" applyBorder="1" applyAlignment="1">
      <alignment horizontal="center" vertical="center"/>
    </xf>
    <xf numFmtId="0" fontId="19" fillId="0" borderId="43" xfId="1" applyFont="1" applyFill="1" applyBorder="1" applyAlignment="1">
      <alignment horizontal="center" vertical="center" shrinkToFit="1"/>
    </xf>
    <xf numFmtId="0" fontId="26" fillId="0" borderId="43" xfId="1" applyFont="1" applyFill="1" applyBorder="1" applyAlignment="1">
      <alignment horizontal="center" vertical="center" shrinkToFit="1"/>
    </xf>
    <xf numFmtId="0" fontId="7" fillId="0" borderId="43" xfId="1" applyFont="1" applyFill="1" applyBorder="1" applyAlignment="1">
      <alignment horizontal="center" vertical="center" wrapText="1"/>
    </xf>
    <xf numFmtId="0" fontId="19" fillId="0" borderId="101" xfId="1" applyFont="1" applyFill="1" applyBorder="1" applyAlignment="1">
      <alignment horizontal="center" vertical="center" wrapText="1"/>
    </xf>
    <xf numFmtId="0" fontId="7" fillId="0" borderId="19" xfId="1" applyFont="1" applyFill="1" applyBorder="1" applyAlignment="1">
      <alignment horizontal="center" vertical="center" shrinkToFit="1"/>
    </xf>
    <xf numFmtId="0" fontId="6" fillId="0" borderId="16" xfId="1" applyFont="1" applyFill="1" applyBorder="1" applyAlignment="1">
      <alignment horizontal="center" vertical="center" shrinkToFit="1"/>
    </xf>
    <xf numFmtId="0" fontId="7" fillId="0" borderId="46" xfId="1" applyFont="1" applyFill="1" applyBorder="1" applyAlignment="1">
      <alignment horizontal="center" vertical="center"/>
    </xf>
    <xf numFmtId="0" fontId="7" fillId="0" borderId="52" xfId="1" applyFont="1" applyFill="1" applyBorder="1" applyAlignment="1">
      <alignment horizontal="center" vertical="center" wrapText="1"/>
    </xf>
    <xf numFmtId="0" fontId="7" fillId="0" borderId="46" xfId="1" applyFont="1" applyFill="1" applyBorder="1" applyAlignment="1">
      <alignment horizontal="center" vertical="center" wrapText="1"/>
    </xf>
    <xf numFmtId="0" fontId="7" fillId="0" borderId="52" xfId="1" applyFont="1" applyFill="1" applyBorder="1" applyAlignment="1">
      <alignment horizontal="center" vertical="center" shrinkToFit="1"/>
    </xf>
    <xf numFmtId="0" fontId="13" fillId="7" borderId="1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center"/>
    </xf>
    <xf numFmtId="0" fontId="6" fillId="7" borderId="2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9" fillId="20" borderId="11" xfId="0" applyFont="1" applyFill="1" applyBorder="1" applyAlignment="1">
      <alignment horizontal="center" vertical="center" wrapText="1"/>
    </xf>
    <xf numFmtId="0" fontId="9" fillId="20" borderId="11" xfId="0" applyFont="1" applyFill="1" applyBorder="1" applyAlignment="1">
      <alignment horizontal="center" vertical="center"/>
    </xf>
    <xf numFmtId="0" fontId="69" fillId="0" borderId="0" xfId="0" applyFo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9" fillId="14" borderId="36" xfId="1" applyFont="1" applyFill="1" applyBorder="1" applyAlignment="1">
      <alignment horizontal="center" vertical="center" shrinkToFit="1"/>
    </xf>
    <xf numFmtId="0" fontId="6" fillId="14" borderId="43" xfId="1" applyFont="1" applyFill="1" applyBorder="1" applyAlignment="1">
      <alignment horizontal="center" vertical="center" shrinkToFit="1"/>
    </xf>
    <xf numFmtId="0" fontId="6" fillId="3" borderId="11" xfId="1" applyFont="1" applyFill="1" applyBorder="1" applyAlignment="1">
      <alignment horizontal="center" vertical="center" wrapText="1" shrinkToFit="1"/>
    </xf>
    <xf numFmtId="0" fontId="6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shrinkToFit="1"/>
    </xf>
    <xf numFmtId="0" fontId="4" fillId="3" borderId="11" xfId="1" applyFont="1" applyFill="1" applyBorder="1" applyAlignment="1">
      <alignment horizontal="center" vertical="center" shrinkToFit="1"/>
    </xf>
    <xf numFmtId="0" fontId="7" fillId="3" borderId="11" xfId="1" applyFont="1" applyFill="1" applyBorder="1" applyAlignment="1">
      <alignment horizontal="center" vertical="center" shrinkToFit="1"/>
    </xf>
    <xf numFmtId="0" fontId="18" fillId="3" borderId="11" xfId="1" applyFont="1" applyFill="1" applyBorder="1" applyAlignment="1">
      <alignment horizontal="center" vertical="center" shrinkToFit="1"/>
    </xf>
    <xf numFmtId="0" fontId="18" fillId="3" borderId="11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6" fillId="0" borderId="0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6" fillId="9" borderId="16" xfId="1" applyFont="1" applyFill="1" applyBorder="1" applyAlignment="1">
      <alignment horizontal="center" vertical="center" wrapText="1"/>
    </xf>
    <xf numFmtId="0" fontId="7" fillId="9" borderId="12" xfId="1" applyFont="1" applyFill="1" applyBorder="1" applyAlignment="1">
      <alignment horizontal="center" vertical="center" wrapText="1"/>
    </xf>
    <xf numFmtId="0" fontId="6" fillId="9" borderId="1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10" fillId="15" borderId="11" xfId="1" applyFont="1" applyFill="1" applyBorder="1" applyAlignment="1">
      <alignment horizontal="center" vertical="center"/>
    </xf>
    <xf numFmtId="0" fontId="6" fillId="15" borderId="11" xfId="1" applyFont="1" applyFill="1" applyBorder="1" applyAlignment="1">
      <alignment horizontal="center" vertical="center" shrinkToFit="1"/>
    </xf>
    <xf numFmtId="0" fontId="35" fillId="15" borderId="31" xfId="1" applyFont="1" applyFill="1" applyBorder="1" applyAlignment="1">
      <alignment horizontal="center" vertical="center" wrapText="1" shrinkToFit="1"/>
    </xf>
    <xf numFmtId="0" fontId="16" fillId="0" borderId="26" xfId="1" applyFont="1" applyFill="1" applyBorder="1" applyAlignment="1">
      <alignment horizontal="center" vertical="center" wrapText="1" shrinkToFit="1"/>
    </xf>
    <xf numFmtId="0" fontId="16" fillId="0" borderId="28" xfId="1" applyFont="1" applyFill="1" applyBorder="1" applyAlignment="1">
      <alignment horizontal="center" vertical="center" wrapText="1" shrinkToFit="1"/>
    </xf>
    <xf numFmtId="0" fontId="26" fillId="0" borderId="26" xfId="1" applyFont="1" applyFill="1" applyBorder="1" applyAlignment="1">
      <alignment horizontal="center" vertical="center" wrapText="1" shrinkToFit="1"/>
    </xf>
    <xf numFmtId="0" fontId="26" fillId="0" borderId="24" xfId="1" applyFont="1" applyFill="1" applyBorder="1" applyAlignment="1">
      <alignment horizontal="center" vertical="center" wrapText="1" shrinkToFit="1"/>
    </xf>
    <xf numFmtId="0" fontId="70" fillId="15" borderId="11" xfId="1" applyFont="1" applyFill="1" applyBorder="1" applyAlignment="1">
      <alignment horizontal="center" vertical="center" wrapText="1" shrinkToFit="1"/>
    </xf>
    <xf numFmtId="0" fontId="6" fillId="0" borderId="51" xfId="1" applyFont="1" applyFill="1" applyBorder="1" applyAlignment="1">
      <alignment horizontal="center" vertical="center" shrinkToFit="1"/>
    </xf>
    <xf numFmtId="0" fontId="9" fillId="14" borderId="33" xfId="1" applyFont="1" applyFill="1" applyBorder="1" applyAlignment="1">
      <alignment horizontal="center" vertical="center" shrinkToFit="1"/>
    </xf>
    <xf numFmtId="0" fontId="6" fillId="15" borderId="26" xfId="1" applyFont="1" applyFill="1" applyBorder="1" applyAlignment="1">
      <alignment horizontal="center" vertical="center" wrapText="1" shrinkToFit="1"/>
    </xf>
    <xf numFmtId="0" fontId="35" fillId="15" borderId="33" xfId="1" applyFont="1" applyFill="1" applyBorder="1" applyAlignment="1">
      <alignment horizontal="center" vertical="center" wrapText="1" shrinkToFit="1"/>
    </xf>
    <xf numFmtId="0" fontId="35" fillId="15" borderId="43" xfId="1" applyFont="1" applyFill="1" applyBorder="1" applyAlignment="1">
      <alignment horizontal="center" vertical="center" wrapText="1" shrinkToFit="1"/>
    </xf>
    <xf numFmtId="0" fontId="6" fillId="15" borderId="11" xfId="1" applyFont="1" applyFill="1" applyBorder="1" applyAlignment="1">
      <alignment horizontal="center" vertical="center" wrapText="1" shrinkToFit="1"/>
    </xf>
    <xf numFmtId="0" fontId="16" fillId="0" borderId="23" xfId="1" applyFont="1" applyFill="1" applyBorder="1" applyAlignment="1">
      <alignment horizontal="center" vertical="center" wrapText="1" shrinkToFit="1"/>
    </xf>
    <xf numFmtId="0" fontId="35" fillId="15" borderId="35" xfId="1" applyFont="1" applyFill="1" applyBorder="1" applyAlignment="1">
      <alignment horizontal="center" vertical="center" wrapText="1" shrinkToFit="1"/>
    </xf>
    <xf numFmtId="0" fontId="35" fillId="15" borderId="46" xfId="1" applyFont="1" applyFill="1" applyBorder="1" applyAlignment="1">
      <alignment horizontal="center" vertical="center" wrapText="1" shrinkToFit="1"/>
    </xf>
    <xf numFmtId="0" fontId="7" fillId="0" borderId="33" xfId="1" applyFont="1" applyFill="1" applyBorder="1" applyAlignment="1">
      <alignment horizontal="center" vertical="center"/>
    </xf>
    <xf numFmtId="0" fontId="73" fillId="0" borderId="43" xfId="1" applyFont="1" applyFill="1" applyBorder="1" applyAlignment="1">
      <alignment horizontal="center" vertical="center"/>
    </xf>
    <xf numFmtId="0" fontId="73" fillId="0" borderId="33" xfId="1" applyFont="1" applyFill="1" applyBorder="1" applyAlignment="1">
      <alignment horizontal="center" vertical="center"/>
    </xf>
    <xf numFmtId="0" fontId="6" fillId="15" borderId="26" xfId="1" applyFont="1" applyFill="1" applyBorder="1" applyAlignment="1">
      <alignment horizontal="center" vertical="center" shrinkToFit="1"/>
    </xf>
    <xf numFmtId="0" fontId="19" fillId="0" borderId="26" xfId="1" applyFont="1" applyFill="1" applyBorder="1" applyAlignment="1">
      <alignment horizontal="center" vertical="center" wrapText="1"/>
    </xf>
    <xf numFmtId="0" fontId="7" fillId="15" borderId="11" xfId="1" applyFont="1" applyFill="1" applyBorder="1" applyAlignment="1">
      <alignment horizontal="center" vertical="center" shrinkToFit="1"/>
    </xf>
    <xf numFmtId="0" fontId="72" fillId="0" borderId="102" xfId="1" applyFont="1" applyFill="1" applyBorder="1" applyAlignment="1">
      <alignment horizontal="center" vertical="center" wrapText="1" shrinkToFit="1"/>
    </xf>
    <xf numFmtId="0" fontId="35" fillId="0" borderId="102" xfId="1" applyFont="1" applyFill="1" applyBorder="1" applyAlignment="1">
      <alignment horizontal="center" vertical="center" wrapText="1" shrinkToFit="1"/>
    </xf>
    <xf numFmtId="0" fontId="6" fillId="19" borderId="11" xfId="1" applyFont="1" applyFill="1" applyBorder="1" applyAlignment="1">
      <alignment horizontal="center" vertical="center" wrapText="1"/>
    </xf>
    <xf numFmtId="0" fontId="6" fillId="19" borderId="26" xfId="1" applyFont="1" applyFill="1" applyBorder="1" applyAlignment="1">
      <alignment horizontal="center" vertical="center" wrapText="1"/>
    </xf>
    <xf numFmtId="0" fontId="7" fillId="0" borderId="47" xfId="1" applyFont="1" applyFill="1" applyBorder="1" applyAlignment="1">
      <alignment horizontal="center" vertical="center" shrinkToFit="1"/>
    </xf>
    <xf numFmtId="0" fontId="29" fillId="15" borderId="26" xfId="1" applyFont="1" applyFill="1" applyBorder="1" applyAlignment="1">
      <alignment horizontal="center" vertical="center"/>
    </xf>
    <xf numFmtId="0" fontId="20" fillId="0" borderId="26" xfId="1" applyFont="1" applyFill="1" applyBorder="1" applyAlignment="1">
      <alignment horizontal="center" vertical="center" wrapText="1"/>
    </xf>
    <xf numFmtId="0" fontId="6" fillId="15" borderId="23" xfId="1" applyFont="1" applyFill="1" applyBorder="1" applyAlignment="1">
      <alignment horizontal="left" vertical="center" wrapText="1" shrinkToFit="1"/>
    </xf>
    <xf numFmtId="0" fontId="6" fillId="0" borderId="0" xfId="1" applyFont="1" applyFill="1" applyBorder="1" applyAlignment="1">
      <alignment horizontal="center" vertical="center"/>
    </xf>
    <xf numFmtId="0" fontId="16" fillId="15" borderId="23" xfId="1" applyFont="1" applyFill="1" applyBorder="1" applyAlignment="1">
      <alignment horizontal="center" vertical="center" wrapText="1" shrinkToFit="1"/>
    </xf>
    <xf numFmtId="0" fontId="16" fillId="15" borderId="27" xfId="1" applyFont="1" applyFill="1" applyBorder="1" applyAlignment="1">
      <alignment horizontal="center" vertical="center" wrapText="1" shrinkToFit="1"/>
    </xf>
    <xf numFmtId="0" fontId="16" fillId="15" borderId="24" xfId="1" applyFont="1" applyFill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74" fillId="0" borderId="11" xfId="0" applyFon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9" fontId="0" fillId="2" borderId="11" xfId="5" applyFont="1" applyFill="1" applyBorder="1" applyAlignment="1">
      <alignment horizontal="center" vertical="center"/>
    </xf>
    <xf numFmtId="9" fontId="0" fillId="9" borderId="11" xfId="5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9" fontId="0" fillId="21" borderId="1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5" applyNumberFormat="1" applyFont="1" applyAlignment="1">
      <alignment horizontal="center" vertical="center"/>
    </xf>
    <xf numFmtId="9" fontId="0" fillId="0" borderId="11" xfId="5" applyFont="1" applyBorder="1" applyAlignment="1">
      <alignment horizontal="center" vertical="center"/>
    </xf>
    <xf numFmtId="178" fontId="0" fillId="0" borderId="11" xfId="5" applyNumberFormat="1" applyFont="1" applyBorder="1" applyAlignment="1">
      <alignment horizontal="center" vertical="center"/>
    </xf>
    <xf numFmtId="9" fontId="0" fillId="0" borderId="0" xfId="5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6" xfId="5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9" fontId="0" fillId="0" borderId="11" xfId="5" applyFont="1" applyFill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51" fillId="18" borderId="6" xfId="4" applyNumberFormat="1" applyFont="1" applyFill="1" applyBorder="1" applyAlignment="1">
      <alignment horizontal="center" vertical="center"/>
    </xf>
    <xf numFmtId="0" fontId="51" fillId="18" borderId="8" xfId="4" applyNumberFormat="1" applyFont="1" applyFill="1" applyBorder="1" applyAlignment="1">
      <alignment horizontal="center" vertical="center"/>
    </xf>
    <xf numFmtId="0" fontId="50" fillId="18" borderId="6" xfId="4" applyNumberFormat="1" applyFont="1" applyFill="1" applyBorder="1" applyAlignment="1">
      <alignment horizontal="center" vertical="center"/>
    </xf>
    <xf numFmtId="0" fontId="50" fillId="18" borderId="8" xfId="4" applyNumberFormat="1" applyFont="1" applyFill="1" applyBorder="1" applyAlignment="1">
      <alignment horizontal="center" vertical="center"/>
    </xf>
    <xf numFmtId="0" fontId="20" fillId="15" borderId="22" xfId="1" applyFont="1" applyFill="1" applyBorder="1" applyAlignment="1">
      <alignment horizontal="center" vertical="center" wrapText="1" shrinkToFit="1"/>
    </xf>
    <xf numFmtId="0" fontId="74" fillId="0" borderId="0" xfId="0" applyFont="1">
      <alignment vertical="center"/>
    </xf>
    <xf numFmtId="0" fontId="50" fillId="17" borderId="103" xfId="4" applyNumberFormat="1" applyFont="1" applyFill="1" applyBorder="1">
      <alignment vertical="center"/>
    </xf>
    <xf numFmtId="0" fontId="50" fillId="17" borderId="104" xfId="4" applyNumberFormat="1" applyFont="1" applyFill="1" applyBorder="1" applyAlignment="1">
      <alignment horizontal="center" vertical="center"/>
    </xf>
    <xf numFmtId="0" fontId="50" fillId="17" borderId="104" xfId="4" applyNumberFormat="1" applyFont="1" applyFill="1" applyBorder="1">
      <alignment vertical="center"/>
    </xf>
    <xf numFmtId="0" fontId="50" fillId="17" borderId="104" xfId="4" applyNumberFormat="1" applyFont="1" applyFill="1" applyBorder="1" applyAlignment="1">
      <alignment horizontal="left" vertical="center"/>
    </xf>
    <xf numFmtId="0" fontId="50" fillId="17" borderId="105" xfId="4" applyNumberFormat="1" applyFont="1" applyFill="1" applyBorder="1">
      <alignment vertical="center"/>
    </xf>
    <xf numFmtId="0" fontId="50" fillId="17" borderId="106" xfId="4" applyNumberFormat="1" applyFont="1" applyFill="1" applyBorder="1">
      <alignment vertical="center"/>
    </xf>
    <xf numFmtId="0" fontId="50" fillId="17" borderId="107" xfId="4" applyNumberFormat="1" applyFont="1" applyFill="1" applyBorder="1">
      <alignment vertical="center"/>
    </xf>
    <xf numFmtId="0" fontId="60" fillId="17" borderId="11" xfId="4" applyNumberFormat="1" applyFont="1" applyFill="1" applyBorder="1" applyAlignment="1">
      <alignment horizontal="center" vertical="center"/>
    </xf>
    <xf numFmtId="0" fontId="58" fillId="15" borderId="11" xfId="4" applyNumberFormat="1" applyFont="1" applyFill="1" applyBorder="1" applyAlignment="1">
      <alignment horizontal="center" vertical="center"/>
    </xf>
    <xf numFmtId="0" fontId="58" fillId="15" borderId="6" xfId="4" applyNumberFormat="1" applyFont="1" applyFill="1" applyBorder="1">
      <alignment vertical="center"/>
    </xf>
    <xf numFmtId="0" fontId="58" fillId="15" borderId="8" xfId="4" applyNumberFormat="1" applyFont="1" applyFill="1" applyBorder="1">
      <alignment vertical="center"/>
    </xf>
    <xf numFmtId="0" fontId="51" fillId="17" borderId="29" xfId="4" applyNumberFormat="1" applyFont="1" applyFill="1" applyBorder="1">
      <alignment vertical="center"/>
    </xf>
    <xf numFmtId="0" fontId="51" fillId="17" borderId="47" xfId="4" applyNumberFormat="1" applyFont="1" applyFill="1" applyBorder="1">
      <alignment vertical="center"/>
    </xf>
    <xf numFmtId="0" fontId="51" fillId="15" borderId="29" xfId="4" applyNumberFormat="1" applyFont="1" applyFill="1" applyBorder="1">
      <alignment vertical="center"/>
    </xf>
    <xf numFmtId="0" fontId="50" fillId="15" borderId="47" xfId="4" applyNumberFormat="1" applyFont="1" applyFill="1" applyBorder="1">
      <alignment vertical="center"/>
    </xf>
    <xf numFmtId="0" fontId="58" fillId="15" borderId="46" xfId="4" applyNumberFormat="1" applyFont="1" applyFill="1" applyBorder="1">
      <alignment vertical="center"/>
    </xf>
    <xf numFmtId="0" fontId="50" fillId="15" borderId="51" xfId="4" applyNumberFormat="1" applyFont="1" applyFill="1" applyBorder="1">
      <alignment vertical="center"/>
    </xf>
    <xf numFmtId="0" fontId="58" fillId="15" borderId="35" xfId="4" applyNumberFormat="1" applyFont="1" applyFill="1" applyBorder="1">
      <alignment vertical="center"/>
    </xf>
    <xf numFmtId="0" fontId="50" fillId="15" borderId="52" xfId="4" applyNumberFormat="1" applyFont="1" applyFill="1" applyBorder="1">
      <alignment vertical="center"/>
    </xf>
    <xf numFmtId="0" fontId="50" fillId="17" borderId="56" xfId="4" applyNumberFormat="1" applyFont="1" applyFill="1" applyBorder="1">
      <alignment vertical="center"/>
    </xf>
    <xf numFmtId="0" fontId="50" fillId="0" borderId="106" xfId="4" applyNumberFormat="1" applyFont="1" applyFill="1" applyBorder="1">
      <alignment vertical="center"/>
    </xf>
    <xf numFmtId="0" fontId="50" fillId="0" borderId="107" xfId="4" applyNumberFormat="1" applyFont="1" applyFill="1" applyBorder="1">
      <alignment vertical="center"/>
    </xf>
    <xf numFmtId="0" fontId="50" fillId="17" borderId="108" xfId="4" applyNumberFormat="1" applyFont="1" applyFill="1" applyBorder="1">
      <alignment vertical="center"/>
    </xf>
    <xf numFmtId="0" fontId="50" fillId="17" borderId="109" xfId="4" applyNumberFormat="1" applyFont="1" applyFill="1" applyBorder="1" applyAlignment="1">
      <alignment horizontal="center" vertical="center"/>
    </xf>
    <xf numFmtId="0" fontId="50" fillId="17" borderId="109" xfId="4" applyNumberFormat="1" applyFont="1" applyFill="1" applyBorder="1">
      <alignment vertical="center"/>
    </xf>
    <xf numFmtId="0" fontId="50" fillId="17" borderId="109" xfId="4" applyNumberFormat="1" applyFont="1" applyFill="1" applyBorder="1" applyAlignment="1">
      <alignment horizontal="left" vertical="center"/>
    </xf>
    <xf numFmtId="0" fontId="50" fillId="17" borderId="110" xfId="4" applyNumberFormat="1" applyFont="1" applyFill="1" applyBorder="1">
      <alignment vertical="center"/>
    </xf>
    <xf numFmtId="0" fontId="16" fillId="17" borderId="11" xfId="4" applyNumberFormat="1" applyFont="1" applyFill="1" applyBorder="1" applyAlignment="1">
      <alignment horizontal="center" vertical="center"/>
    </xf>
    <xf numFmtId="0" fontId="50" fillId="18" borderId="111" xfId="4" applyNumberFormat="1" applyFont="1" applyFill="1" applyBorder="1" applyAlignment="1">
      <alignment horizontal="center" vertical="center"/>
    </xf>
    <xf numFmtId="0" fontId="50" fillId="17" borderId="112" xfId="4" applyNumberFormat="1" applyFont="1" applyFill="1" applyBorder="1">
      <alignment vertical="center"/>
    </xf>
    <xf numFmtId="0" fontId="50" fillId="0" borderId="0" xfId="4" applyNumberFormat="1" applyFont="1" applyFill="1" applyBorder="1">
      <alignment vertical="center"/>
    </xf>
    <xf numFmtId="0" fontId="50" fillId="17" borderId="6" xfId="4" applyNumberFormat="1" applyFont="1" applyFill="1" applyBorder="1" applyAlignment="1">
      <alignment horizontal="left" vertical="center"/>
    </xf>
    <xf numFmtId="0" fontId="50" fillId="17" borderId="113" xfId="4" applyNumberFormat="1" applyFont="1" applyFill="1" applyBorder="1" applyAlignment="1">
      <alignment horizontal="left" vertical="center"/>
    </xf>
    <xf numFmtId="0" fontId="8" fillId="17" borderId="29" xfId="4" applyNumberFormat="1" applyFont="1" applyFill="1" applyBorder="1">
      <alignment vertical="center"/>
    </xf>
    <xf numFmtId="0" fontId="50" fillId="17" borderId="47" xfId="4" applyNumberFormat="1" applyFont="1" applyFill="1" applyBorder="1">
      <alignment vertical="center"/>
    </xf>
    <xf numFmtId="0" fontId="51" fillId="15" borderId="11" xfId="4" applyNumberFormat="1" applyFont="1" applyFill="1" applyBorder="1" applyAlignment="1">
      <alignment horizontal="center" vertical="center"/>
    </xf>
    <xf numFmtId="0" fontId="51" fillId="15" borderId="8" xfId="4" applyNumberFormat="1" applyFont="1" applyFill="1" applyBorder="1">
      <alignment vertical="center"/>
    </xf>
    <xf numFmtId="0" fontId="51" fillId="0" borderId="29" xfId="4" applyNumberFormat="1" applyFont="1" applyFill="1" applyBorder="1">
      <alignment vertical="center"/>
    </xf>
    <xf numFmtId="0" fontId="51" fillId="0" borderId="47" xfId="4" applyNumberFormat="1" applyFont="1" applyFill="1" applyBorder="1">
      <alignment vertical="center"/>
    </xf>
    <xf numFmtId="0" fontId="51" fillId="0" borderId="46" xfId="4" applyNumberFormat="1" applyFont="1" applyFill="1" applyBorder="1">
      <alignment vertical="center"/>
    </xf>
    <xf numFmtId="0" fontId="51" fillId="0" borderId="51" xfId="4" applyNumberFormat="1" applyFont="1" applyFill="1" applyBorder="1">
      <alignment vertical="center"/>
    </xf>
    <xf numFmtId="0" fontId="51" fillId="0" borderId="35" xfId="4" applyNumberFormat="1" applyFont="1" applyFill="1" applyBorder="1">
      <alignment vertical="center"/>
    </xf>
    <xf numFmtId="0" fontId="51" fillId="0" borderId="52" xfId="4" applyNumberFormat="1" applyFont="1" applyFill="1" applyBorder="1">
      <alignment vertical="center"/>
    </xf>
    <xf numFmtId="0" fontId="51" fillId="0" borderId="8" xfId="4" applyNumberFormat="1" applyFont="1" applyFill="1" applyBorder="1">
      <alignment vertical="center"/>
    </xf>
    <xf numFmtId="0" fontId="51" fillId="18" borderId="29" xfId="4" applyNumberFormat="1" applyFont="1" applyFill="1" applyBorder="1" applyAlignment="1">
      <alignment horizontal="center" vertical="center"/>
    </xf>
    <xf numFmtId="0" fontId="51" fillId="18" borderId="46" xfId="4" applyNumberFormat="1" applyFont="1" applyFill="1" applyBorder="1" applyAlignment="1">
      <alignment horizontal="center" vertical="center"/>
    </xf>
    <xf numFmtId="0" fontId="59" fillId="15" borderId="6" xfId="4" applyNumberFormat="1" applyFont="1" applyFill="1" applyBorder="1">
      <alignment vertical="center"/>
    </xf>
    <xf numFmtId="0" fontId="50" fillId="15" borderId="6" xfId="4" applyNumberFormat="1" applyFont="1" applyFill="1" applyBorder="1" applyAlignment="1">
      <alignment horizontal="center" vertical="center"/>
    </xf>
    <xf numFmtId="0" fontId="50" fillId="15" borderId="8" xfId="4" applyNumberFormat="1" applyFont="1" applyFill="1" applyBorder="1" applyAlignment="1">
      <alignment horizontal="center" vertical="center"/>
    </xf>
    <xf numFmtId="0" fontId="50" fillId="15" borderId="7" xfId="4" applyNumberFormat="1" applyFont="1" applyFill="1" applyBorder="1" applyAlignment="1">
      <alignment horizontal="left" vertical="center"/>
    </xf>
    <xf numFmtId="0" fontId="50" fillId="15" borderId="8" xfId="4" applyNumberFormat="1" applyFont="1" applyFill="1" applyBorder="1">
      <alignment vertical="center"/>
    </xf>
    <xf numFmtId="0" fontId="50" fillId="15" borderId="11" xfId="4" applyNumberFormat="1" applyFont="1" applyFill="1" applyBorder="1" applyAlignment="1">
      <alignment horizontal="center" vertical="center"/>
    </xf>
    <xf numFmtId="0" fontId="8" fillId="15" borderId="6" xfId="4" applyNumberFormat="1" applyFont="1" applyFill="1" applyBorder="1">
      <alignment vertical="center"/>
    </xf>
    <xf numFmtId="0" fontId="6" fillId="19" borderId="11" xfId="1" applyNumberFormat="1" applyFont="1" applyFill="1" applyBorder="1" applyAlignment="1">
      <alignment horizontal="center" vertical="center" wrapText="1" shrinkToFit="1"/>
    </xf>
    <xf numFmtId="0" fontId="10" fillId="19" borderId="11" xfId="1" applyNumberFormat="1" applyFont="1" applyFill="1" applyBorder="1" applyAlignment="1">
      <alignment horizontal="center" vertical="center" wrapText="1" shrinkToFit="1"/>
    </xf>
    <xf numFmtId="0" fontId="7" fillId="15" borderId="11" xfId="1" applyFont="1" applyFill="1" applyBorder="1" applyAlignment="1">
      <alignment horizontal="center" vertical="center" wrapText="1"/>
    </xf>
    <xf numFmtId="0" fontId="6" fillId="16" borderId="11" xfId="1" applyFont="1" applyFill="1" applyBorder="1" applyAlignment="1">
      <alignment horizontal="center" vertical="center" wrapText="1"/>
    </xf>
    <xf numFmtId="0" fontId="66" fillId="0" borderId="0" xfId="0" applyFont="1" applyFill="1" applyAlignment="1">
      <alignment horizontal="left" vertical="center"/>
    </xf>
    <xf numFmtId="0" fontId="19" fillId="23" borderId="0" xfId="1" applyFont="1" applyFill="1" applyBorder="1" applyAlignment="1">
      <alignment horizontal="center" vertical="center" wrapText="1" shrinkToFit="1"/>
    </xf>
    <xf numFmtId="0" fontId="20" fillId="15" borderId="11" xfId="1" applyFont="1" applyFill="1" applyBorder="1" applyAlignment="1">
      <alignment horizontal="center" vertical="center" shrinkToFit="1"/>
    </xf>
    <xf numFmtId="0" fontId="20" fillId="15" borderId="0" xfId="1" applyFont="1" applyFill="1" applyBorder="1" applyAlignment="1">
      <alignment horizontal="center" vertical="center" wrapText="1" shrinkToFit="1"/>
    </xf>
    <xf numFmtId="0" fontId="6" fillId="0" borderId="114" xfId="0" applyFont="1" applyFill="1" applyBorder="1" applyAlignment="1">
      <alignment horizontal="center" vertical="center" wrapText="1"/>
    </xf>
    <xf numFmtId="0" fontId="20" fillId="15" borderId="11" xfId="1" applyFont="1" applyFill="1" applyBorder="1" applyAlignment="1">
      <alignment horizontal="center" vertical="center" wrapText="1"/>
    </xf>
    <xf numFmtId="0" fontId="6" fillId="23" borderId="11" xfId="1" applyFont="1" applyFill="1" applyBorder="1" applyAlignment="1">
      <alignment horizontal="center" vertical="center" wrapText="1"/>
    </xf>
    <xf numFmtId="0" fontId="20" fillId="23" borderId="11" xfId="1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center" vertical="center"/>
    </xf>
    <xf numFmtId="0" fontId="35" fillId="15" borderId="31" xfId="1" applyFont="1" applyFill="1" applyBorder="1" applyAlignment="1">
      <alignment horizontal="center" vertical="center" wrapText="1"/>
    </xf>
    <xf numFmtId="0" fontId="35" fillId="15" borderId="36" xfId="1" applyFont="1" applyFill="1" applyBorder="1" applyAlignment="1">
      <alignment horizontal="center" vertical="center" wrapText="1"/>
    </xf>
    <xf numFmtId="0" fontId="79" fillId="0" borderId="11" xfId="1" applyFont="1" applyFill="1" applyBorder="1" applyAlignment="1">
      <alignment horizontal="center" vertical="center" wrapText="1"/>
    </xf>
    <xf numFmtId="0" fontId="79" fillId="0" borderId="26" xfId="1" applyFont="1" applyFill="1" applyBorder="1" applyAlignment="1">
      <alignment horizontal="center" vertical="center" wrapText="1"/>
    </xf>
    <xf numFmtId="0" fontId="80" fillId="15" borderId="11" xfId="0" applyFont="1" applyFill="1" applyBorder="1" applyAlignment="1">
      <alignment horizontal="center" vertical="center"/>
    </xf>
    <xf numFmtId="0" fontId="80" fillId="15" borderId="26" xfId="0" applyFont="1" applyFill="1" applyBorder="1" applyAlignment="1">
      <alignment horizontal="center" vertical="center"/>
    </xf>
    <xf numFmtId="0" fontId="20" fillId="15" borderId="102" xfId="1" applyFont="1" applyFill="1" applyBorder="1" applyAlignment="1">
      <alignment horizontal="center" vertical="center" wrapText="1" shrinkToFit="1"/>
    </xf>
    <xf numFmtId="0" fontId="35" fillId="0" borderId="34" xfId="1" applyFont="1" applyFill="1" applyBorder="1" applyAlignment="1">
      <alignment horizontal="center" vertical="center" wrapText="1"/>
    </xf>
    <xf numFmtId="0" fontId="35" fillId="0" borderId="44" xfId="1" applyFont="1" applyFill="1" applyBorder="1" applyAlignment="1">
      <alignment horizontal="center" vertical="center" wrapText="1"/>
    </xf>
    <xf numFmtId="0" fontId="72" fillId="0" borderId="19" xfId="1" applyFont="1" applyFill="1" applyBorder="1" applyAlignment="1">
      <alignment horizontal="center" vertical="center" wrapText="1" shrinkToFit="1"/>
    </xf>
    <xf numFmtId="0" fontId="19" fillId="0" borderId="26" xfId="1" applyFont="1" applyFill="1" applyBorder="1" applyAlignment="1">
      <alignment horizontal="center" vertical="center" wrapText="1" shrinkToFit="1"/>
    </xf>
    <xf numFmtId="0" fontId="6" fillId="0" borderId="20" xfId="1" applyFont="1" applyFill="1" applyBorder="1" applyAlignment="1">
      <alignment horizontal="center" vertical="center" wrapText="1"/>
    </xf>
    <xf numFmtId="0" fontId="7" fillId="15" borderId="20" xfId="1" applyFont="1" applyFill="1" applyBorder="1" applyAlignment="1">
      <alignment horizontal="center" vertical="center" wrapText="1"/>
    </xf>
    <xf numFmtId="0" fontId="20" fillId="15" borderId="11" xfId="0" applyFont="1" applyFill="1" applyBorder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0" borderId="43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/>
    </xf>
    <xf numFmtId="0" fontId="13" fillId="0" borderId="26" xfId="0" applyFont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81" fillId="0" borderId="0" xfId="0" applyFont="1">
      <alignment vertical="center"/>
    </xf>
    <xf numFmtId="0" fontId="6" fillId="15" borderId="31" xfId="1" applyFont="1" applyFill="1" applyBorder="1" applyAlignment="1">
      <alignment horizontal="center" vertical="center" wrapText="1" shrinkToFit="1"/>
    </xf>
    <xf numFmtId="0" fontId="6" fillId="15" borderId="31" xfId="1" applyFont="1" applyFill="1" applyBorder="1" applyAlignment="1">
      <alignment horizontal="center" vertical="center" wrapText="1"/>
    </xf>
    <xf numFmtId="0" fontId="35" fillId="15" borderId="36" xfId="1" applyFont="1" applyFill="1" applyBorder="1" applyAlignment="1">
      <alignment horizontal="center" vertical="center" wrapText="1" shrinkToFit="1"/>
    </xf>
    <xf numFmtId="0" fontId="35" fillId="14" borderId="43" xfId="1" applyFont="1" applyFill="1" applyBorder="1" applyAlignment="1">
      <alignment horizontal="center" vertical="center" shrinkToFit="1"/>
    </xf>
    <xf numFmtId="0" fontId="82" fillId="0" borderId="33" xfId="1" applyFont="1" applyFill="1" applyBorder="1" applyAlignment="1">
      <alignment horizontal="center" vertical="center" wrapText="1" shrinkToFit="1"/>
    </xf>
    <xf numFmtId="0" fontId="83" fillId="0" borderId="33" xfId="1" applyFont="1" applyFill="1" applyBorder="1" applyAlignment="1">
      <alignment horizontal="center" vertical="center" wrapText="1" shrinkToFit="1"/>
    </xf>
    <xf numFmtId="0" fontId="6" fillId="0" borderId="52" xfId="1" applyFont="1" applyFill="1" applyBorder="1" applyAlignment="1">
      <alignment horizontal="center" vertical="center" shrinkToFit="1"/>
    </xf>
    <xf numFmtId="0" fontId="35" fillId="0" borderId="28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26" fillId="15" borderId="11" xfId="1" applyFont="1" applyFill="1" applyBorder="1" applyAlignment="1">
      <alignment horizontal="center" vertical="center" shrinkToFit="1"/>
    </xf>
    <xf numFmtId="0" fontId="19" fillId="15" borderId="11" xfId="1" applyFont="1" applyFill="1" applyBorder="1" applyAlignment="1">
      <alignment horizontal="center" vertical="center" shrinkToFit="1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13" fillId="6" borderId="5" xfId="1" applyFont="1" applyFill="1" applyBorder="1" applyAlignment="1">
      <alignment horizontal="center" vertical="center" wrapText="1"/>
    </xf>
    <xf numFmtId="0" fontId="13" fillId="6" borderId="9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3" fillId="3" borderId="9" xfId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20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13" fillId="9" borderId="6" xfId="1" applyFont="1" applyFill="1" applyBorder="1" applyAlignment="1">
      <alignment horizontal="center" vertical="center" wrapText="1"/>
    </xf>
    <xf numFmtId="0" fontId="13" fillId="9" borderId="7" xfId="1" applyFont="1" applyFill="1" applyBorder="1" applyAlignment="1">
      <alignment horizontal="center" vertical="center" wrapText="1"/>
    </xf>
    <xf numFmtId="0" fontId="13" fillId="9" borderId="8" xfId="1" applyFont="1" applyFill="1" applyBorder="1" applyAlignment="1">
      <alignment horizontal="center" vertical="center" wrapText="1"/>
    </xf>
    <xf numFmtId="0" fontId="13" fillId="3" borderId="20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shrinkToFit="1"/>
    </xf>
    <xf numFmtId="0" fontId="14" fillId="4" borderId="1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13" fillId="7" borderId="2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7" xfId="1" applyFont="1" applyFill="1" applyBorder="1" applyAlignment="1">
      <alignment horizontal="center" vertical="center" wrapText="1"/>
    </xf>
    <xf numFmtId="0" fontId="10" fillId="7" borderId="8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16" fillId="7" borderId="9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0" fillId="7" borderId="9" xfId="1" applyFont="1" applyFill="1" applyBorder="1" applyAlignment="1">
      <alignment horizontal="center" vertical="center" wrapText="1"/>
    </xf>
    <xf numFmtId="0" fontId="10" fillId="7" borderId="10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15" borderId="11" xfId="1" applyFont="1" applyFill="1" applyBorder="1" applyAlignment="1">
      <alignment horizontal="center" vertical="center" wrapText="1"/>
    </xf>
    <xf numFmtId="0" fontId="4" fillId="9" borderId="16" xfId="1" applyFont="1" applyFill="1" applyBorder="1" applyAlignment="1">
      <alignment horizontal="center" vertical="center" wrapText="1"/>
    </xf>
    <xf numFmtId="0" fontId="10" fillId="9" borderId="17" xfId="1" applyFont="1" applyFill="1" applyBorder="1" applyAlignment="1">
      <alignment horizontal="center" vertical="center" wrapText="1"/>
    </xf>
    <xf numFmtId="0" fontId="10" fillId="9" borderId="18" xfId="1" applyFont="1" applyFill="1" applyBorder="1" applyAlignment="1">
      <alignment horizontal="center" vertical="center" wrapText="1"/>
    </xf>
    <xf numFmtId="0" fontId="10" fillId="9" borderId="19" xfId="1" applyFont="1" applyFill="1" applyBorder="1" applyAlignment="1">
      <alignment horizontal="center" vertical="center" wrapText="1"/>
    </xf>
    <xf numFmtId="0" fontId="7" fillId="9" borderId="17" xfId="1" applyFont="1" applyFill="1" applyBorder="1" applyAlignment="1">
      <alignment horizontal="center" vertical="center" wrapText="1"/>
    </xf>
    <xf numFmtId="0" fontId="6" fillId="9" borderId="18" xfId="1" applyFont="1" applyFill="1" applyBorder="1" applyAlignment="1">
      <alignment horizontal="center" vertical="center" wrapText="1"/>
    </xf>
    <xf numFmtId="0" fontId="13" fillId="9" borderId="12" xfId="1" applyFont="1" applyFill="1" applyBorder="1" applyAlignment="1">
      <alignment horizontal="center" vertical="center" wrapText="1"/>
    </xf>
    <xf numFmtId="0" fontId="13" fillId="9" borderId="13" xfId="1" applyFont="1" applyFill="1" applyBorder="1" applyAlignment="1">
      <alignment horizontal="center" vertical="center" wrapText="1"/>
    </xf>
    <xf numFmtId="0" fontId="60" fillId="9" borderId="14" xfId="1" applyFont="1" applyFill="1" applyBorder="1" applyAlignment="1">
      <alignment horizontal="center" vertical="center" wrapText="1"/>
    </xf>
    <xf numFmtId="0" fontId="4" fillId="9" borderId="15" xfId="1" applyFont="1" applyFill="1" applyBorder="1" applyAlignment="1">
      <alignment horizontal="center" vertical="center" wrapText="1"/>
    </xf>
    <xf numFmtId="0" fontId="6" fillId="9" borderId="16" xfId="1" applyFont="1" applyFill="1" applyBorder="1" applyAlignment="1">
      <alignment horizontal="center" vertical="center" wrapText="1"/>
    </xf>
    <xf numFmtId="0" fontId="26" fillId="7" borderId="6" xfId="1" applyFont="1" applyFill="1" applyBorder="1" applyAlignment="1">
      <alignment horizontal="center" vertical="center" wrapText="1"/>
    </xf>
    <xf numFmtId="0" fontId="26" fillId="7" borderId="8" xfId="1" applyFont="1" applyFill="1" applyBorder="1" applyAlignment="1">
      <alignment horizontal="center" vertical="center" wrapText="1"/>
    </xf>
    <xf numFmtId="0" fontId="6" fillId="9" borderId="17" xfId="1" applyFont="1" applyFill="1" applyBorder="1" applyAlignment="1">
      <alignment horizontal="center" vertical="center" wrapText="1"/>
    </xf>
    <xf numFmtId="0" fontId="6" fillId="9" borderId="15" xfId="1" applyFont="1" applyFill="1" applyBorder="1" applyAlignment="1">
      <alignment horizontal="center" vertical="center" wrapText="1"/>
    </xf>
    <xf numFmtId="0" fontId="13" fillId="6" borderId="97" xfId="1" applyFont="1" applyFill="1" applyBorder="1" applyAlignment="1">
      <alignment horizontal="center" vertical="center" wrapText="1"/>
    </xf>
    <xf numFmtId="0" fontId="13" fillId="7" borderId="25" xfId="1" applyFont="1" applyFill="1" applyBorder="1" applyAlignment="1">
      <alignment horizontal="center" vertical="center" wrapText="1"/>
    </xf>
    <xf numFmtId="0" fontId="13" fillId="7" borderId="56" xfId="1" applyFont="1" applyFill="1" applyBorder="1" applyAlignment="1">
      <alignment horizontal="center" vertical="center" wrapText="1"/>
    </xf>
    <xf numFmtId="0" fontId="13" fillId="7" borderId="47" xfId="1" applyFont="1" applyFill="1" applyBorder="1" applyAlignment="1">
      <alignment horizontal="center" vertical="center" wrapText="1"/>
    </xf>
    <xf numFmtId="0" fontId="7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26" fillId="9" borderId="14" xfId="1" applyFont="1" applyFill="1" applyBorder="1" applyAlignment="1">
      <alignment horizontal="center" vertical="center" wrapText="1"/>
    </xf>
    <xf numFmtId="0" fontId="9" fillId="5" borderId="97" xfId="1" applyFont="1" applyFill="1" applyBorder="1" applyAlignment="1">
      <alignment horizontal="center" vertical="center"/>
    </xf>
    <xf numFmtId="0" fontId="4" fillId="5" borderId="97" xfId="1" applyFont="1" applyFill="1" applyBorder="1" applyAlignment="1">
      <alignment horizontal="center" vertical="center"/>
    </xf>
    <xf numFmtId="0" fontId="10" fillId="15" borderId="26" xfId="1" applyNumberFormat="1" applyFont="1" applyFill="1" applyBorder="1" applyAlignment="1">
      <alignment horizontal="center" vertical="center" wrapText="1" shrinkToFit="1"/>
    </xf>
    <xf numFmtId="0" fontId="10" fillId="15" borderId="33" xfId="1" applyNumberFormat="1" applyFont="1" applyFill="1" applyBorder="1" applyAlignment="1">
      <alignment horizontal="center" vertical="center" wrapText="1" shrinkToFit="1"/>
    </xf>
    <xf numFmtId="0" fontId="10" fillId="15" borderId="43" xfId="1" applyNumberFormat="1" applyFont="1" applyFill="1" applyBorder="1" applyAlignment="1">
      <alignment horizontal="center" vertical="center" wrapText="1" shrinkToFit="1"/>
    </xf>
    <xf numFmtId="0" fontId="14" fillId="4" borderId="97" xfId="1" applyFont="1" applyFill="1" applyBorder="1" applyAlignment="1">
      <alignment horizontal="center" vertical="center"/>
    </xf>
    <xf numFmtId="0" fontId="15" fillId="4" borderId="97" xfId="1" applyFont="1" applyFill="1" applyBorder="1" applyAlignment="1">
      <alignment horizontal="center" vertical="center"/>
    </xf>
    <xf numFmtId="0" fontId="10" fillId="15" borderId="1" xfId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0" fontId="6" fillId="3" borderId="96" xfId="1" applyFont="1" applyFill="1" applyBorder="1" applyAlignment="1">
      <alignment horizontal="center" vertical="center" wrapText="1"/>
    </xf>
    <xf numFmtId="0" fontId="6" fillId="3" borderId="97" xfId="1" applyFont="1" applyFill="1" applyBorder="1" applyAlignment="1">
      <alignment horizontal="center" vertical="center" wrapText="1"/>
    </xf>
    <xf numFmtId="0" fontId="6" fillId="3" borderId="98" xfId="1" applyFont="1" applyFill="1" applyBorder="1" applyAlignment="1">
      <alignment horizontal="center" vertical="center" wrapText="1"/>
    </xf>
    <xf numFmtId="0" fontId="4" fillId="3" borderId="97" xfId="1" applyFont="1" applyFill="1" applyBorder="1" applyAlignment="1">
      <alignment horizontal="center" vertical="center" wrapText="1"/>
    </xf>
    <xf numFmtId="0" fontId="13" fillId="3" borderId="97" xfId="1" applyFont="1" applyFill="1" applyBorder="1" applyAlignment="1">
      <alignment horizontal="center" vertical="center" wrapText="1"/>
    </xf>
    <xf numFmtId="0" fontId="53" fillId="15" borderId="93" xfId="4" applyNumberFormat="1" applyFont="1" applyFill="1" applyBorder="1" applyAlignment="1">
      <alignment horizontal="center" vertical="center"/>
    </xf>
    <xf numFmtId="0" fontId="53" fillId="15" borderId="94" xfId="4" applyNumberFormat="1" applyFont="1" applyFill="1" applyBorder="1" applyAlignment="1">
      <alignment horizontal="center" vertical="center"/>
    </xf>
    <xf numFmtId="0" fontId="53" fillId="15" borderId="95" xfId="4" applyNumberFormat="1" applyFont="1" applyFill="1" applyBorder="1" applyAlignment="1">
      <alignment horizontal="center" vertical="center"/>
    </xf>
    <xf numFmtId="0" fontId="53" fillId="15" borderId="6" xfId="4" applyNumberFormat="1" applyFont="1" applyFill="1" applyBorder="1" applyAlignment="1">
      <alignment horizontal="center" vertical="center"/>
    </xf>
    <xf numFmtId="0" fontId="53" fillId="15" borderId="7" xfId="4" applyNumberFormat="1" applyFont="1" applyFill="1" applyBorder="1" applyAlignment="1">
      <alignment horizontal="center" vertical="center"/>
    </xf>
    <xf numFmtId="0" fontId="53" fillId="15" borderId="8" xfId="4" applyNumberFormat="1" applyFont="1" applyFill="1" applyBorder="1" applyAlignment="1">
      <alignment horizontal="center" vertical="center"/>
    </xf>
    <xf numFmtId="0" fontId="16" fillId="13" borderId="6" xfId="4" applyNumberFormat="1" applyFont="1" applyFill="1" applyBorder="1" applyAlignment="1">
      <alignment horizontal="center" vertical="center"/>
    </xf>
    <xf numFmtId="0" fontId="16" fillId="13" borderId="7" xfId="4" applyNumberFormat="1" applyFont="1" applyFill="1" applyBorder="1" applyAlignment="1">
      <alignment horizontal="center" vertical="center"/>
    </xf>
    <xf numFmtId="0" fontId="16" fillId="13" borderId="8" xfId="4" applyNumberFormat="1" applyFont="1" applyFill="1" applyBorder="1" applyAlignment="1">
      <alignment horizontal="center" vertical="center"/>
    </xf>
    <xf numFmtId="0" fontId="50" fillId="18" borderId="26" xfId="4" applyNumberFormat="1" applyFont="1" applyFill="1" applyBorder="1" applyAlignment="1">
      <alignment horizontal="center" vertical="center" wrapText="1"/>
    </xf>
    <xf numFmtId="0" fontId="50" fillId="18" borderId="43" xfId="4" applyNumberFormat="1" applyFont="1" applyFill="1" applyBorder="1" applyAlignment="1">
      <alignment horizontal="center" vertical="center" wrapText="1"/>
    </xf>
    <xf numFmtId="0" fontId="62" fillId="17" borderId="29" xfId="4" applyNumberFormat="1" applyFont="1" applyFill="1" applyBorder="1" applyAlignment="1">
      <alignment horizontal="left" vertical="center" wrapText="1"/>
    </xf>
    <xf numFmtId="0" fontId="62" fillId="17" borderId="47" xfId="4" applyNumberFormat="1" applyFont="1" applyFill="1" applyBorder="1" applyAlignment="1">
      <alignment horizontal="left" vertical="center" wrapText="1"/>
    </xf>
    <xf numFmtId="0" fontId="62" fillId="17" borderId="46" xfId="4" applyNumberFormat="1" applyFont="1" applyFill="1" applyBorder="1" applyAlignment="1">
      <alignment horizontal="left" vertical="center" wrapText="1"/>
    </xf>
    <xf numFmtId="0" fontId="62" fillId="17" borderId="52" xfId="4" applyNumberFormat="1" applyFont="1" applyFill="1" applyBorder="1" applyAlignment="1">
      <alignment horizontal="left" vertical="center" wrapText="1"/>
    </xf>
    <xf numFmtId="0" fontId="54" fillId="13" borderId="6" xfId="4" applyNumberFormat="1" applyFont="1" applyFill="1" applyBorder="1" applyAlignment="1">
      <alignment horizontal="center" vertical="center"/>
    </xf>
    <xf numFmtId="0" fontId="54" fillId="13" borderId="7" xfId="4" applyNumberFormat="1" applyFont="1" applyFill="1" applyBorder="1" applyAlignment="1">
      <alignment horizontal="center" vertical="center"/>
    </xf>
    <xf numFmtId="0" fontId="54" fillId="13" borderId="8" xfId="4" applyNumberFormat="1" applyFont="1" applyFill="1" applyBorder="1" applyAlignment="1">
      <alignment horizontal="center" vertical="center"/>
    </xf>
    <xf numFmtId="0" fontId="16" fillId="13" borderId="93" xfId="4" applyNumberFormat="1" applyFont="1" applyFill="1" applyBorder="1" applyAlignment="1">
      <alignment horizontal="center" vertical="center"/>
    </xf>
    <xf numFmtId="0" fontId="16" fillId="13" borderId="94" xfId="4" applyNumberFormat="1" applyFont="1" applyFill="1" applyBorder="1" applyAlignment="1">
      <alignment horizontal="center" vertical="center"/>
    </xf>
    <xf numFmtId="0" fontId="16" fillId="13" borderId="95" xfId="4" applyNumberFormat="1" applyFont="1" applyFill="1" applyBorder="1" applyAlignment="1">
      <alignment horizontal="center" vertical="center"/>
    </xf>
    <xf numFmtId="0" fontId="62" fillId="17" borderId="26" xfId="4" applyNumberFormat="1" applyFont="1" applyFill="1" applyBorder="1" applyAlignment="1">
      <alignment horizontal="left" vertical="center" wrapText="1"/>
    </xf>
    <xf numFmtId="0" fontId="62" fillId="17" borderId="43" xfId="4" applyNumberFormat="1" applyFont="1" applyFill="1" applyBorder="1" applyAlignment="1">
      <alignment horizontal="left" vertical="center" wrapText="1"/>
    </xf>
    <xf numFmtId="0" fontId="54" fillId="3" borderId="6" xfId="4" applyNumberFormat="1" applyFont="1" applyFill="1" applyBorder="1" applyAlignment="1">
      <alignment horizontal="center" vertical="center"/>
    </xf>
    <xf numFmtId="0" fontId="54" fillId="3" borderId="7" xfId="4" applyNumberFormat="1" applyFont="1" applyFill="1" applyBorder="1" applyAlignment="1">
      <alignment horizontal="center" vertical="center"/>
    </xf>
    <xf numFmtId="0" fontId="54" fillId="3" borderId="8" xfId="4" applyNumberFormat="1" applyFont="1" applyFill="1" applyBorder="1" applyAlignment="1">
      <alignment horizontal="center" vertical="center"/>
    </xf>
    <xf numFmtId="0" fontId="50" fillId="15" borderId="29" xfId="4" applyNumberFormat="1" applyFont="1" applyFill="1" applyBorder="1" applyAlignment="1">
      <alignment horizontal="center" vertical="center"/>
    </xf>
    <xf numFmtId="0" fontId="50" fillId="15" borderId="46" xfId="4" applyNumberFormat="1" applyFont="1" applyFill="1" applyBorder="1" applyAlignment="1">
      <alignment horizontal="center" vertical="center"/>
    </xf>
    <xf numFmtId="0" fontId="50" fillId="18" borderId="6" xfId="4" applyNumberFormat="1" applyFont="1" applyFill="1" applyBorder="1" applyAlignment="1">
      <alignment horizontal="center" vertical="center"/>
    </xf>
    <xf numFmtId="0" fontId="50" fillId="18" borderId="8" xfId="4" applyNumberFormat="1" applyFont="1" applyFill="1" applyBorder="1" applyAlignment="1">
      <alignment horizontal="center" vertical="center"/>
    </xf>
    <xf numFmtId="0" fontId="51" fillId="18" borderId="6" xfId="4" applyNumberFormat="1" applyFont="1" applyFill="1" applyBorder="1" applyAlignment="1">
      <alignment horizontal="center" vertical="center"/>
    </xf>
    <xf numFmtId="0" fontId="51" fillId="18" borderId="8" xfId="4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52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/>
    </xf>
    <xf numFmtId="0" fontId="74" fillId="2" borderId="8" xfId="0" applyFont="1" applyFill="1" applyBorder="1" applyAlignment="1">
      <alignment horizontal="center" vertical="center"/>
    </xf>
    <xf numFmtId="0" fontId="74" fillId="9" borderId="6" xfId="0" applyFont="1" applyFill="1" applyBorder="1" applyAlignment="1">
      <alignment horizontal="center" vertical="center"/>
    </xf>
    <xf numFmtId="0" fontId="74" fillId="9" borderId="8" xfId="0" applyFont="1" applyFill="1" applyBorder="1" applyAlignment="1">
      <alignment horizontal="center" vertical="center"/>
    </xf>
    <xf numFmtId="0" fontId="74" fillId="22" borderId="6" xfId="0" applyFont="1" applyFill="1" applyBorder="1" applyAlignment="1">
      <alignment horizontal="center" vertical="center"/>
    </xf>
    <xf numFmtId="0" fontId="74" fillId="22" borderId="8" xfId="0" applyFont="1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6" fillId="19" borderId="11" xfId="1" applyFont="1" applyFill="1" applyBorder="1" applyAlignment="1">
      <alignment horizontal="center" vertical="center" wrapText="1" shrinkToFit="1"/>
    </xf>
    <xf numFmtId="0" fontId="20" fillId="15" borderId="11" xfId="0" applyFont="1" applyFill="1" applyBorder="1" applyAlignment="1">
      <alignment horizontal="center" vertical="center" wrapText="1"/>
    </xf>
    <xf numFmtId="0" fontId="27" fillId="15" borderId="20" xfId="1" applyFont="1" applyFill="1" applyBorder="1" applyAlignment="1">
      <alignment horizontal="center" vertical="center" wrapText="1"/>
    </xf>
  </cellXfs>
  <cellStyles count="6">
    <cellStyle name="백분율" xfId="5" builtinId="5"/>
    <cellStyle name="백분율 2" xfId="2"/>
    <cellStyle name="쉼표 [0] 2" xfId="3"/>
    <cellStyle name="표준" xfId="0" builtinId="0"/>
    <cellStyle name="표준 2" xfId="1"/>
    <cellStyle name="표준 2 2 2 2 3" xfId="4"/>
  </cellStyles>
  <dxfs count="0"/>
  <tableStyles count="0" defaultTableStyle="TableStyleMedium2" defaultPivotStyle="PivotStyleLight16"/>
  <colors>
    <mruColors>
      <color rgb="FFFFCCFF"/>
      <color rgb="FF008000"/>
      <color rgb="FF0000FF"/>
      <color rgb="FFFEDAE5"/>
      <color rgb="FFEAEAEA"/>
      <color rgb="FFFF832F"/>
      <color rgb="FFCCFF99"/>
      <color rgb="FFCFEDA7"/>
      <color rgb="FFCC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647701</xdr:colOff>
      <xdr:row>4</xdr:row>
      <xdr:rowOff>0</xdr:rowOff>
    </xdr:from>
    <xdr:to>
      <xdr:col>18</xdr:col>
      <xdr:colOff>19051</xdr:colOff>
      <xdr:row>5</xdr:row>
      <xdr:rowOff>352425</xdr:rowOff>
    </xdr:to>
    <xdr:sp macro="" textlink="">
      <xdr:nvSpPr>
        <xdr:cNvPr id="2" name="직사각형 1"/>
        <xdr:cNvSpPr/>
      </xdr:nvSpPr>
      <xdr:spPr>
        <a:xfrm>
          <a:off x="9639301" y="1390650"/>
          <a:ext cx="457200" cy="7334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647701</xdr:colOff>
      <xdr:row>6</xdr:row>
      <xdr:rowOff>19051</xdr:rowOff>
    </xdr:from>
    <xdr:to>
      <xdr:col>18</xdr:col>
      <xdr:colOff>19051</xdr:colOff>
      <xdr:row>7</xdr:row>
      <xdr:rowOff>19051</xdr:rowOff>
    </xdr:to>
    <xdr:sp macro="" textlink="">
      <xdr:nvSpPr>
        <xdr:cNvPr id="3" name="직사각형 2"/>
        <xdr:cNvSpPr/>
      </xdr:nvSpPr>
      <xdr:spPr>
        <a:xfrm>
          <a:off x="10210801" y="2171701"/>
          <a:ext cx="457200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219075</xdr:colOff>
      <xdr:row>7</xdr:row>
      <xdr:rowOff>19051</xdr:rowOff>
    </xdr:from>
    <xdr:to>
      <xdr:col>17</xdr:col>
      <xdr:colOff>219076</xdr:colOff>
      <xdr:row>13</xdr:row>
      <xdr:rowOff>114300</xdr:rowOff>
    </xdr:to>
    <xdr:cxnSp macro="">
      <xdr:nvCxnSpPr>
        <xdr:cNvPr id="5" name="직선 화살표 연결선 4"/>
        <xdr:cNvCxnSpPr>
          <a:stCxn id="3" idx="2"/>
        </xdr:cNvCxnSpPr>
      </xdr:nvCxnSpPr>
      <xdr:spPr>
        <a:xfrm flipH="1">
          <a:off x="10439400" y="2552701"/>
          <a:ext cx="1" cy="1866899"/>
        </a:xfrm>
        <a:prstGeom prst="straightConnector1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17</xdr:col>
      <xdr:colOff>200026</xdr:colOff>
      <xdr:row>13</xdr:row>
      <xdr:rowOff>80963</xdr:rowOff>
    </xdr:from>
    <xdr:to>
      <xdr:col>17</xdr:col>
      <xdr:colOff>419100</xdr:colOff>
      <xdr:row>13</xdr:row>
      <xdr:rowOff>80963</xdr:rowOff>
    </xdr:to>
    <xdr:cxnSp macro="">
      <xdr:nvCxnSpPr>
        <xdr:cNvPr id="12" name="직선 화살표 연결선 11"/>
        <xdr:cNvCxnSpPr/>
      </xdr:nvCxnSpPr>
      <xdr:spPr>
        <a:xfrm>
          <a:off x="9848851" y="4386263"/>
          <a:ext cx="219074" cy="0"/>
        </a:xfrm>
        <a:prstGeom prst="straightConnector1">
          <a:avLst/>
        </a:prstGeom>
        <a:noFill/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gekrcwms02.lge.com/Documents%20and%20Settings/Administrator/Local%20Settings/Temporary%20Internet%20Files/Content.IE5/C9WLK9EF/05_yerar_MODEL%20NAME%20AND%20FUNCTION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 05 PLAN"/>
      <sheetName val="산호"/>
      <sheetName val="05_yerar_MODEL NAME AND FUNCTIO"/>
      <sheetName val="Sheet10"/>
      <sheetName val="편성 전제"/>
      <sheetName val="판매계획"/>
      <sheetName val="인덱스"/>
      <sheetName val="1"/>
      <sheetName val="Ground R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O29"/>
  <sheetViews>
    <sheetView showGridLines="0" workbookViewId="0">
      <pane xSplit="5" ySplit="3" topLeftCell="F4" activePane="bottomRight" state="frozen"/>
      <selection activeCell="BO13" sqref="BO13:CY19"/>
      <selection pane="topRight" activeCell="BO13" sqref="BO13:CY19"/>
      <selection pane="bottomLeft" activeCell="BO13" sqref="BO13:CY19"/>
      <selection pane="bottomRight" activeCell="Q20" sqref="Q20"/>
    </sheetView>
  </sheetViews>
  <sheetFormatPr defaultRowHeight="16.5" x14ac:dyDescent="0.3"/>
  <cols>
    <col min="1" max="1" width="7.625" customWidth="1"/>
    <col min="2" max="3" width="7.125" customWidth="1"/>
    <col min="4" max="4" width="15.25" bestFit="1" customWidth="1"/>
    <col min="5" max="5" width="9" bestFit="1" customWidth="1"/>
    <col min="6" max="6" width="4.5" bestFit="1" customWidth="1"/>
    <col min="7" max="7" width="15.375" customWidth="1"/>
    <col min="8" max="8" width="4.75" bestFit="1" customWidth="1"/>
    <col min="9" max="9" width="4.75" customWidth="1"/>
    <col min="10" max="10" width="6" bestFit="1" customWidth="1"/>
    <col min="11" max="11" width="6.375" customWidth="1"/>
    <col min="12" max="12" width="5.625" customWidth="1"/>
    <col min="13" max="13" width="6.375" customWidth="1"/>
    <col min="14" max="15" width="7.5" customWidth="1"/>
    <col min="16" max="16" width="10.625" customWidth="1"/>
    <col min="17" max="17" width="8.625" customWidth="1"/>
    <col min="18" max="24" width="5.625" customWidth="1"/>
    <col min="25" max="25" width="7.375" customWidth="1"/>
    <col min="26" max="26" width="8.625" customWidth="1"/>
    <col min="27" max="27" width="10.5" customWidth="1"/>
    <col min="28" max="31" width="7.375" customWidth="1"/>
    <col min="32" max="32" width="6.375" customWidth="1"/>
    <col min="33" max="35" width="7.375" customWidth="1"/>
    <col min="36" max="41" width="5.625" customWidth="1"/>
  </cols>
  <sheetData>
    <row r="2" spans="1:41" s="584" customFormat="1" ht="31.5" customHeight="1" x14ac:dyDescent="0.3">
      <c r="B2" s="607" t="s">
        <v>1223</v>
      </c>
      <c r="C2" s="607" t="s">
        <v>1223</v>
      </c>
      <c r="D2" s="607" t="s">
        <v>1224</v>
      </c>
      <c r="E2" s="608" t="s">
        <v>1225</v>
      </c>
      <c r="F2" s="608" t="s">
        <v>1226</v>
      </c>
      <c r="G2" s="608"/>
      <c r="H2" s="609" t="s">
        <v>1227</v>
      </c>
      <c r="I2" s="610"/>
      <c r="J2" s="585" t="s">
        <v>1228</v>
      </c>
      <c r="K2" s="611" t="s">
        <v>1222</v>
      </c>
      <c r="L2" s="612"/>
      <c r="M2" s="612"/>
      <c r="N2" s="612"/>
      <c r="O2" s="612"/>
      <c r="P2" s="613"/>
      <c r="Q2" s="486" t="s">
        <v>701</v>
      </c>
      <c r="R2" s="609" t="s">
        <v>1390</v>
      </c>
      <c r="S2" s="614"/>
      <c r="T2" s="610"/>
      <c r="U2" s="609" t="s">
        <v>1394</v>
      </c>
      <c r="V2" s="614"/>
      <c r="W2" s="614"/>
      <c r="X2" s="610"/>
      <c r="Y2" s="608" t="s">
        <v>1230</v>
      </c>
      <c r="Z2" s="608"/>
      <c r="AA2" s="608"/>
      <c r="AB2" s="608"/>
      <c r="AC2" s="608"/>
      <c r="AD2" s="608"/>
      <c r="AE2" s="608"/>
      <c r="AF2" s="608"/>
      <c r="AG2" s="607" t="s">
        <v>1231</v>
      </c>
      <c r="AH2" s="607"/>
      <c r="AI2" s="607"/>
      <c r="AJ2" s="607" t="s">
        <v>1232</v>
      </c>
      <c r="AK2" s="607"/>
      <c r="AL2" s="607"/>
      <c r="AM2" s="607"/>
      <c r="AN2" s="615" t="s">
        <v>1229</v>
      </c>
      <c r="AO2" s="616"/>
    </row>
    <row r="3" spans="1:41" s="584" customFormat="1" ht="31.5" customHeight="1" x14ac:dyDescent="0.3">
      <c r="B3" s="607"/>
      <c r="C3" s="607"/>
      <c r="D3" s="607"/>
      <c r="E3" s="608"/>
      <c r="F3" s="586" t="s">
        <v>1233</v>
      </c>
      <c r="G3" s="586" t="s">
        <v>1234</v>
      </c>
      <c r="H3" s="407" t="s">
        <v>1235</v>
      </c>
      <c r="I3" s="407" t="s">
        <v>1236</v>
      </c>
      <c r="J3" s="407" t="s">
        <v>1237</v>
      </c>
      <c r="K3" s="587" t="s">
        <v>1238</v>
      </c>
      <c r="L3" s="407" t="s">
        <v>1239</v>
      </c>
      <c r="M3" s="407" t="s">
        <v>1240</v>
      </c>
      <c r="N3" s="407" t="s">
        <v>1241</v>
      </c>
      <c r="O3" s="407" t="s">
        <v>1391</v>
      </c>
      <c r="P3" s="407" t="s">
        <v>1242</v>
      </c>
      <c r="Q3" s="740" t="s">
        <v>1243</v>
      </c>
      <c r="R3" s="407" t="s">
        <v>1244</v>
      </c>
      <c r="S3" s="407" t="s">
        <v>1245</v>
      </c>
      <c r="T3" s="407" t="s">
        <v>1246</v>
      </c>
      <c r="U3" s="407" t="s">
        <v>1395</v>
      </c>
      <c r="V3" s="407" t="s">
        <v>1396</v>
      </c>
      <c r="W3" s="407" t="s">
        <v>1397</v>
      </c>
      <c r="X3" s="407" t="s">
        <v>1398</v>
      </c>
      <c r="Y3" s="407" t="s">
        <v>1249</v>
      </c>
      <c r="Z3" s="408" t="s">
        <v>1250</v>
      </c>
      <c r="AA3" s="587" t="s">
        <v>1307</v>
      </c>
      <c r="AB3" s="408" t="s">
        <v>1251</v>
      </c>
      <c r="AC3" s="407" t="s">
        <v>1252</v>
      </c>
      <c r="AD3" s="407" t="s">
        <v>1253</v>
      </c>
      <c r="AE3" s="407" t="s">
        <v>1254</v>
      </c>
      <c r="AF3" s="587" t="s">
        <v>1255</v>
      </c>
      <c r="AG3" s="407" t="s">
        <v>1256</v>
      </c>
      <c r="AH3" s="407" t="s">
        <v>1257</v>
      </c>
      <c r="AI3" s="407" t="s">
        <v>1258</v>
      </c>
      <c r="AJ3" s="407" t="s">
        <v>641</v>
      </c>
      <c r="AK3" s="408" t="s">
        <v>642</v>
      </c>
      <c r="AL3" s="408" t="s">
        <v>643</v>
      </c>
      <c r="AM3" s="408" t="s">
        <v>644</v>
      </c>
      <c r="AN3" s="587" t="s">
        <v>1247</v>
      </c>
      <c r="AO3" s="587" t="s">
        <v>1248</v>
      </c>
    </row>
    <row r="4" spans="1:41" s="584" customFormat="1" ht="30" customHeight="1" x14ac:dyDescent="0.3">
      <c r="A4" s="588" t="s">
        <v>645</v>
      </c>
      <c r="B4" s="559" t="s">
        <v>1220</v>
      </c>
      <c r="C4" s="589" t="s">
        <v>1259</v>
      </c>
      <c r="D4" s="576" t="s">
        <v>1260</v>
      </c>
      <c r="E4" s="423" t="s">
        <v>1150</v>
      </c>
      <c r="F4" s="423" t="s">
        <v>1261</v>
      </c>
      <c r="G4" s="582" t="s">
        <v>1262</v>
      </c>
      <c r="H4" s="423" t="s">
        <v>1263</v>
      </c>
      <c r="I4" s="423" t="s">
        <v>1264</v>
      </c>
      <c r="J4" s="423" t="s">
        <v>1265</v>
      </c>
      <c r="K4" s="590" t="s">
        <v>647</v>
      </c>
      <c r="L4" s="423" t="s">
        <v>631</v>
      </c>
      <c r="M4" s="423" t="s">
        <v>1266</v>
      </c>
      <c r="N4" s="423" t="s">
        <v>646</v>
      </c>
      <c r="O4" s="423" t="s">
        <v>1392</v>
      </c>
      <c r="P4" s="587" t="s">
        <v>1301</v>
      </c>
      <c r="Q4" s="573" t="s">
        <v>631</v>
      </c>
      <c r="R4" s="590" t="s">
        <v>1267</v>
      </c>
      <c r="S4" s="590" t="s">
        <v>631</v>
      </c>
      <c r="T4" s="423" t="s">
        <v>1267</v>
      </c>
      <c r="U4" s="133" t="s">
        <v>536</v>
      </c>
      <c r="V4" s="133" t="s">
        <v>574</v>
      </c>
      <c r="W4" s="133" t="s">
        <v>574</v>
      </c>
      <c r="X4" s="133" t="s">
        <v>574</v>
      </c>
      <c r="Y4" s="423" t="s">
        <v>631</v>
      </c>
      <c r="Z4" s="423" t="s">
        <v>1268</v>
      </c>
      <c r="AA4" s="590" t="s">
        <v>631</v>
      </c>
      <c r="AB4" s="423" t="s">
        <v>631</v>
      </c>
      <c r="AC4" s="423" t="s">
        <v>1268</v>
      </c>
      <c r="AD4" s="423" t="s">
        <v>631</v>
      </c>
      <c r="AE4" s="423" t="s">
        <v>1267</v>
      </c>
      <c r="AF4" s="573" t="s">
        <v>1202</v>
      </c>
      <c r="AG4" s="423" t="s">
        <v>631</v>
      </c>
      <c r="AH4" s="423" t="s">
        <v>631</v>
      </c>
      <c r="AI4" s="423" t="s">
        <v>631</v>
      </c>
      <c r="AJ4" s="578" t="s">
        <v>1269</v>
      </c>
      <c r="AK4" s="578" t="s">
        <v>1270</v>
      </c>
      <c r="AL4" s="587" t="s">
        <v>1269</v>
      </c>
      <c r="AM4" s="578" t="s">
        <v>1269</v>
      </c>
      <c r="AN4" s="573" t="s">
        <v>1202</v>
      </c>
      <c r="AO4" s="573" t="s">
        <v>1202</v>
      </c>
    </row>
    <row r="5" spans="1:41" s="584" customFormat="1" ht="30" customHeight="1" x14ac:dyDescent="0.3">
      <c r="A5" s="588"/>
      <c r="B5" s="579" t="s">
        <v>1221</v>
      </c>
      <c r="C5" s="591"/>
      <c r="D5" s="577" t="s">
        <v>1271</v>
      </c>
      <c r="E5" s="423" t="s">
        <v>1150</v>
      </c>
      <c r="F5" s="423" t="s">
        <v>1272</v>
      </c>
      <c r="G5" s="582" t="s">
        <v>1273</v>
      </c>
      <c r="H5" s="423" t="s">
        <v>1274</v>
      </c>
      <c r="I5" s="423" t="s">
        <v>1275</v>
      </c>
      <c r="J5" s="423" t="s">
        <v>1276</v>
      </c>
      <c r="K5" s="423" t="s">
        <v>647</v>
      </c>
      <c r="L5" s="423" t="s">
        <v>631</v>
      </c>
      <c r="M5" s="423" t="s">
        <v>1266</v>
      </c>
      <c r="N5" s="423" t="s">
        <v>646</v>
      </c>
      <c r="O5" s="423" t="s">
        <v>1393</v>
      </c>
      <c r="P5" s="578" t="s">
        <v>1302</v>
      </c>
      <c r="Q5" s="423" t="s">
        <v>647</v>
      </c>
      <c r="R5" s="573" t="s">
        <v>702</v>
      </c>
      <c r="S5" s="573" t="s">
        <v>702</v>
      </c>
      <c r="T5" s="423" t="s">
        <v>1267</v>
      </c>
      <c r="U5" s="133" t="s">
        <v>536</v>
      </c>
      <c r="V5" s="133" t="s">
        <v>574</v>
      </c>
      <c r="W5" s="133" t="s">
        <v>574</v>
      </c>
      <c r="X5" s="133" t="s">
        <v>574</v>
      </c>
      <c r="Y5" s="423" t="s">
        <v>1267</v>
      </c>
      <c r="Z5" s="423" t="s">
        <v>1267</v>
      </c>
      <c r="AA5" s="578" t="s">
        <v>1277</v>
      </c>
      <c r="AB5" s="423" t="s">
        <v>1268</v>
      </c>
      <c r="AC5" s="423" t="s">
        <v>1267</v>
      </c>
      <c r="AD5" s="423" t="s">
        <v>1267</v>
      </c>
      <c r="AE5" s="423" t="s">
        <v>1268</v>
      </c>
      <c r="AF5" s="573" t="s">
        <v>702</v>
      </c>
      <c r="AG5" s="423" t="s">
        <v>631</v>
      </c>
      <c r="AH5" s="423" t="s">
        <v>631</v>
      </c>
      <c r="AI5" s="423" t="s">
        <v>631</v>
      </c>
      <c r="AJ5" s="578" t="s">
        <v>1269</v>
      </c>
      <c r="AK5" s="578" t="s">
        <v>1270</v>
      </c>
      <c r="AL5" s="583" t="s">
        <v>1269</v>
      </c>
      <c r="AM5" s="578" t="s">
        <v>1269</v>
      </c>
      <c r="AN5" s="573" t="s">
        <v>1202</v>
      </c>
      <c r="AO5" s="573" t="s">
        <v>1202</v>
      </c>
    </row>
    <row r="6" spans="1:41" s="584" customFormat="1" ht="30" customHeight="1" x14ac:dyDescent="0.3">
      <c r="A6" s="424"/>
      <c r="B6" s="580"/>
      <c r="C6" s="592"/>
      <c r="D6" s="577" t="s">
        <v>1278</v>
      </c>
      <c r="E6" s="423" t="s">
        <v>1150</v>
      </c>
      <c r="F6" s="423" t="s">
        <v>1279</v>
      </c>
      <c r="G6" s="582" t="s">
        <v>1280</v>
      </c>
      <c r="H6" s="423" t="s">
        <v>1281</v>
      </c>
      <c r="I6" s="423" t="s">
        <v>1282</v>
      </c>
      <c r="J6" s="423" t="s">
        <v>1283</v>
      </c>
      <c r="K6" s="423" t="s">
        <v>647</v>
      </c>
      <c r="L6" s="423" t="s">
        <v>1267</v>
      </c>
      <c r="M6" s="423" t="s">
        <v>1266</v>
      </c>
      <c r="N6" s="594" t="s">
        <v>1303</v>
      </c>
      <c r="O6" s="423" t="s">
        <v>1392</v>
      </c>
      <c r="P6" s="578" t="s">
        <v>1304</v>
      </c>
      <c r="Q6" s="423" t="s">
        <v>647</v>
      </c>
      <c r="R6" s="573" t="s">
        <v>702</v>
      </c>
      <c r="S6" s="573" t="s">
        <v>702</v>
      </c>
      <c r="T6" s="423" t="s">
        <v>631</v>
      </c>
      <c r="U6" s="133" t="s">
        <v>536</v>
      </c>
      <c r="V6" s="133" t="s">
        <v>574</v>
      </c>
      <c r="W6" s="133" t="s">
        <v>574</v>
      </c>
      <c r="X6" s="133" t="s">
        <v>574</v>
      </c>
      <c r="Y6" s="423" t="s">
        <v>647</v>
      </c>
      <c r="Z6" s="423" t="s">
        <v>631</v>
      </c>
      <c r="AA6" s="578" t="s">
        <v>1277</v>
      </c>
      <c r="AB6" s="423" t="s">
        <v>1267</v>
      </c>
      <c r="AC6" s="423" t="s">
        <v>1267</v>
      </c>
      <c r="AD6" s="423" t="s">
        <v>631</v>
      </c>
      <c r="AE6" s="423" t="s">
        <v>1267</v>
      </c>
      <c r="AF6" s="573" t="s">
        <v>702</v>
      </c>
      <c r="AG6" s="423" t="s">
        <v>631</v>
      </c>
      <c r="AH6" s="423" t="s">
        <v>1267</v>
      </c>
      <c r="AI6" s="423" t="s">
        <v>1268</v>
      </c>
      <c r="AJ6" s="578" t="s">
        <v>1270</v>
      </c>
      <c r="AK6" s="578" t="s">
        <v>1270</v>
      </c>
      <c r="AL6" s="578" t="s">
        <v>1270</v>
      </c>
      <c r="AM6" s="578" t="s">
        <v>1269</v>
      </c>
      <c r="AN6" s="573" t="s">
        <v>1202</v>
      </c>
      <c r="AO6" s="573" t="s">
        <v>1202</v>
      </c>
    </row>
    <row r="7" spans="1:41" s="584" customFormat="1" ht="30" customHeight="1" x14ac:dyDescent="0.3">
      <c r="A7" s="588" t="s">
        <v>645</v>
      </c>
      <c r="B7" s="580"/>
      <c r="C7" s="589" t="s">
        <v>1284</v>
      </c>
      <c r="D7" s="576" t="s">
        <v>1312</v>
      </c>
      <c r="E7" s="423" t="s">
        <v>1150</v>
      </c>
      <c r="F7" s="423" t="s">
        <v>1279</v>
      </c>
      <c r="G7" s="583" t="s">
        <v>1285</v>
      </c>
      <c r="H7" s="590" t="s">
        <v>1286</v>
      </c>
      <c r="I7" s="590" t="s">
        <v>1287</v>
      </c>
      <c r="J7" s="423" t="s">
        <v>1283</v>
      </c>
      <c r="K7" s="423" t="s">
        <v>1152</v>
      </c>
      <c r="L7" s="423" t="s">
        <v>1268</v>
      </c>
      <c r="M7" s="423" t="s">
        <v>1288</v>
      </c>
      <c r="N7" s="423" t="s">
        <v>649</v>
      </c>
      <c r="O7" s="590" t="s">
        <v>1393</v>
      </c>
      <c r="P7" s="578" t="s">
        <v>1304</v>
      </c>
      <c r="Q7" s="423" t="s">
        <v>647</v>
      </c>
      <c r="R7" s="573" t="s">
        <v>702</v>
      </c>
      <c r="S7" s="573" t="s">
        <v>702</v>
      </c>
      <c r="T7" s="423" t="s">
        <v>631</v>
      </c>
      <c r="U7" s="353" t="s">
        <v>574</v>
      </c>
      <c r="V7" s="353" t="s">
        <v>574</v>
      </c>
      <c r="W7" s="353" t="s">
        <v>536</v>
      </c>
      <c r="X7" s="353" t="s">
        <v>536</v>
      </c>
      <c r="Y7" s="423" t="s">
        <v>647</v>
      </c>
      <c r="Z7" s="423" t="s">
        <v>1268</v>
      </c>
      <c r="AA7" s="590" t="s">
        <v>1267</v>
      </c>
      <c r="AB7" s="423" t="s">
        <v>631</v>
      </c>
      <c r="AC7" s="423" t="s">
        <v>1267</v>
      </c>
      <c r="AD7" s="423" t="s">
        <v>631</v>
      </c>
      <c r="AE7" s="423" t="s">
        <v>631</v>
      </c>
      <c r="AF7" s="573" t="s">
        <v>702</v>
      </c>
      <c r="AG7" s="423" t="s">
        <v>1267</v>
      </c>
      <c r="AH7" s="423" t="s">
        <v>631</v>
      </c>
      <c r="AI7" s="423" t="s">
        <v>1268</v>
      </c>
      <c r="AJ7" s="578" t="s">
        <v>1270</v>
      </c>
      <c r="AK7" s="578" t="s">
        <v>1270</v>
      </c>
      <c r="AL7" s="578" t="s">
        <v>1270</v>
      </c>
      <c r="AM7" s="578" t="s">
        <v>1269</v>
      </c>
      <c r="AN7" s="573" t="s">
        <v>1202</v>
      </c>
      <c r="AO7" s="573" t="s">
        <v>1202</v>
      </c>
    </row>
    <row r="8" spans="1:41" s="584" customFormat="1" ht="30" customHeight="1" x14ac:dyDescent="0.3">
      <c r="A8" s="588" t="s">
        <v>645</v>
      </c>
      <c r="B8" s="580"/>
      <c r="C8" s="592"/>
      <c r="D8" s="576" t="s">
        <v>1313</v>
      </c>
      <c r="E8" s="423" t="s">
        <v>1150</v>
      </c>
      <c r="F8" s="593" t="s">
        <v>1289</v>
      </c>
      <c r="G8" s="423" t="s">
        <v>650</v>
      </c>
      <c r="H8" s="590" t="s">
        <v>1290</v>
      </c>
      <c r="I8" s="590" t="s">
        <v>1291</v>
      </c>
      <c r="J8" s="423" t="s">
        <v>1276</v>
      </c>
      <c r="K8" s="423" t="s">
        <v>647</v>
      </c>
      <c r="L8" s="423" t="s">
        <v>651</v>
      </c>
      <c r="M8" s="423" t="s">
        <v>1292</v>
      </c>
      <c r="N8" s="423" t="s">
        <v>649</v>
      </c>
      <c r="O8" s="590" t="s">
        <v>1393</v>
      </c>
      <c r="P8" s="578" t="s">
        <v>1305</v>
      </c>
      <c r="Q8" s="423" t="s">
        <v>647</v>
      </c>
      <c r="R8" s="423" t="s">
        <v>647</v>
      </c>
      <c r="S8" s="573" t="s">
        <v>702</v>
      </c>
      <c r="T8" s="423" t="s">
        <v>631</v>
      </c>
      <c r="U8" s="353" t="s">
        <v>574</v>
      </c>
      <c r="V8" s="353" t="s">
        <v>574</v>
      </c>
      <c r="W8" s="353" t="s">
        <v>536</v>
      </c>
      <c r="X8" s="353" t="s">
        <v>536</v>
      </c>
      <c r="Y8" s="423" t="s">
        <v>648</v>
      </c>
      <c r="Z8" s="423" t="s">
        <v>1267</v>
      </c>
      <c r="AA8" s="590" t="s">
        <v>1268</v>
      </c>
      <c r="AB8" s="423" t="s">
        <v>1267</v>
      </c>
      <c r="AC8" s="423" t="s">
        <v>631</v>
      </c>
      <c r="AD8" s="423" t="s">
        <v>1268</v>
      </c>
      <c r="AE8" s="423" t="s">
        <v>1267</v>
      </c>
      <c r="AF8" s="573" t="s">
        <v>702</v>
      </c>
      <c r="AG8" s="423" t="s">
        <v>631</v>
      </c>
      <c r="AH8" s="423" t="s">
        <v>631</v>
      </c>
      <c r="AI8" s="423" t="s">
        <v>631</v>
      </c>
      <c r="AJ8" s="578" t="s">
        <v>1270</v>
      </c>
      <c r="AK8" s="578" t="s">
        <v>1270</v>
      </c>
      <c r="AL8" s="578" t="s">
        <v>1270</v>
      </c>
      <c r="AM8" s="578" t="s">
        <v>1269</v>
      </c>
      <c r="AN8" s="573" t="s">
        <v>1202</v>
      </c>
      <c r="AO8" s="573" t="s">
        <v>1202</v>
      </c>
    </row>
    <row r="9" spans="1:41" s="584" customFormat="1" ht="30" customHeight="1" x14ac:dyDescent="0.3">
      <c r="A9" s="424"/>
      <c r="B9" s="580"/>
      <c r="C9" s="423" t="s">
        <v>1293</v>
      </c>
      <c r="D9" s="578" t="s">
        <v>1294</v>
      </c>
      <c r="E9" s="423" t="s">
        <v>1295</v>
      </c>
      <c r="F9" s="593" t="s">
        <v>1272</v>
      </c>
      <c r="G9" s="578" t="s">
        <v>1296</v>
      </c>
      <c r="H9" s="423" t="s">
        <v>1297</v>
      </c>
      <c r="I9" s="423" t="s">
        <v>1275</v>
      </c>
      <c r="J9" s="423" t="s">
        <v>1276</v>
      </c>
      <c r="K9" s="423" t="s">
        <v>650</v>
      </c>
      <c r="L9" s="423" t="s">
        <v>651</v>
      </c>
      <c r="M9" s="423" t="s">
        <v>650</v>
      </c>
      <c r="N9" s="423" t="s">
        <v>652</v>
      </c>
      <c r="O9" s="423" t="s">
        <v>647</v>
      </c>
      <c r="P9" s="578" t="s">
        <v>1306</v>
      </c>
      <c r="Q9" s="423" t="s">
        <v>647</v>
      </c>
      <c r="R9" s="423" t="s">
        <v>650</v>
      </c>
      <c r="S9" s="423" t="s">
        <v>650</v>
      </c>
      <c r="T9" s="423" t="s">
        <v>631</v>
      </c>
      <c r="U9" s="423" t="s">
        <v>647</v>
      </c>
      <c r="V9" s="423" t="s">
        <v>647</v>
      </c>
      <c r="W9" s="423" t="s">
        <v>647</v>
      </c>
      <c r="X9" s="423" t="s">
        <v>647</v>
      </c>
      <c r="Y9" s="423" t="s">
        <v>650</v>
      </c>
      <c r="Z9" s="423" t="s">
        <v>1268</v>
      </c>
      <c r="AA9" s="423" t="s">
        <v>651</v>
      </c>
      <c r="AB9" s="423" t="s">
        <v>1267</v>
      </c>
      <c r="AC9" s="423" t="s">
        <v>650</v>
      </c>
      <c r="AD9" s="423" t="s">
        <v>631</v>
      </c>
      <c r="AE9" s="423" t="s">
        <v>647</v>
      </c>
      <c r="AF9" s="573" t="s">
        <v>702</v>
      </c>
      <c r="AG9" s="423" t="s">
        <v>631</v>
      </c>
      <c r="AH9" s="423" t="s">
        <v>631</v>
      </c>
      <c r="AI9" s="423" t="s">
        <v>650</v>
      </c>
      <c r="AJ9" s="578" t="s">
        <v>1270</v>
      </c>
      <c r="AK9" s="578" t="s">
        <v>1270</v>
      </c>
      <c r="AL9" s="578" t="s">
        <v>1270</v>
      </c>
      <c r="AM9" s="578" t="s">
        <v>1269</v>
      </c>
      <c r="AN9" s="573" t="s">
        <v>1202</v>
      </c>
      <c r="AO9" s="573" t="s">
        <v>1202</v>
      </c>
    </row>
    <row r="10" spans="1:41" s="584" customFormat="1" ht="30" customHeight="1" x14ac:dyDescent="0.3">
      <c r="A10" s="424"/>
      <c r="B10" s="581"/>
      <c r="C10" s="423" t="s">
        <v>1298</v>
      </c>
      <c r="D10" s="578" t="s">
        <v>1299</v>
      </c>
      <c r="E10" s="423" t="s">
        <v>1295</v>
      </c>
      <c r="F10" s="593" t="s">
        <v>1289</v>
      </c>
      <c r="G10" s="423" t="s">
        <v>651</v>
      </c>
      <c r="H10" s="423" t="s">
        <v>1300</v>
      </c>
      <c r="I10" s="423" t="s">
        <v>1275</v>
      </c>
      <c r="J10" s="423" t="s">
        <v>1276</v>
      </c>
      <c r="K10" s="423" t="s">
        <v>650</v>
      </c>
      <c r="L10" s="423" t="s">
        <v>651</v>
      </c>
      <c r="M10" s="423" t="s">
        <v>650</v>
      </c>
      <c r="N10" s="423" t="s">
        <v>649</v>
      </c>
      <c r="O10" s="423" t="s">
        <v>647</v>
      </c>
      <c r="P10" s="578" t="s">
        <v>1306</v>
      </c>
      <c r="Q10" s="423" t="s">
        <v>647</v>
      </c>
      <c r="R10" s="423" t="s">
        <v>648</v>
      </c>
      <c r="S10" s="423" t="s">
        <v>650</v>
      </c>
      <c r="T10" s="423" t="s">
        <v>1267</v>
      </c>
      <c r="U10" s="423" t="s">
        <v>647</v>
      </c>
      <c r="V10" s="423" t="s">
        <v>647</v>
      </c>
      <c r="W10" s="423" t="s">
        <v>647</v>
      </c>
      <c r="X10" s="423" t="s">
        <v>647</v>
      </c>
      <c r="Y10" s="423" t="s">
        <v>650</v>
      </c>
      <c r="Z10" s="423" t="s">
        <v>631</v>
      </c>
      <c r="AA10" s="423" t="s">
        <v>647</v>
      </c>
      <c r="AB10" s="423" t="s">
        <v>631</v>
      </c>
      <c r="AC10" s="423" t="s">
        <v>650</v>
      </c>
      <c r="AD10" s="423" t="s">
        <v>631</v>
      </c>
      <c r="AE10" s="423" t="s">
        <v>650</v>
      </c>
      <c r="AF10" s="573" t="s">
        <v>702</v>
      </c>
      <c r="AG10" s="423" t="s">
        <v>1267</v>
      </c>
      <c r="AH10" s="423" t="s">
        <v>631</v>
      </c>
      <c r="AI10" s="423" t="s">
        <v>651</v>
      </c>
      <c r="AJ10" s="578" t="s">
        <v>1270</v>
      </c>
      <c r="AK10" s="578" t="s">
        <v>1270</v>
      </c>
      <c r="AL10" s="578" t="s">
        <v>1270</v>
      </c>
      <c r="AM10" s="578" t="s">
        <v>1269</v>
      </c>
      <c r="AN10" s="573" t="s">
        <v>1202</v>
      </c>
      <c r="AO10" s="573" t="s">
        <v>1202</v>
      </c>
    </row>
    <row r="11" spans="1:41" x14ac:dyDescent="0.3">
      <c r="C11" s="409"/>
      <c r="D11" s="409"/>
      <c r="E11" s="409"/>
      <c r="F11" s="409"/>
      <c r="G11" s="409"/>
      <c r="H11" s="409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N11" s="409"/>
      <c r="AO11" s="409"/>
    </row>
    <row r="12" spans="1:41" x14ac:dyDescent="0.3">
      <c r="C12" s="409"/>
      <c r="D12" s="409" t="s">
        <v>1374</v>
      </c>
      <c r="E12" s="409"/>
      <c r="F12" s="409"/>
      <c r="G12" s="409"/>
      <c r="H12" s="409"/>
      <c r="I12" s="409"/>
      <c r="J12" s="409"/>
      <c r="K12" s="409"/>
      <c r="L12" s="409"/>
      <c r="M12" s="409"/>
      <c r="N12" s="409"/>
      <c r="O12" s="409"/>
      <c r="P12" s="409"/>
      <c r="Q12" s="409"/>
      <c r="R12" s="409"/>
      <c r="S12" s="409" t="s">
        <v>1309</v>
      </c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N12" s="409"/>
      <c r="AO12" s="409"/>
    </row>
    <row r="13" spans="1:41" x14ac:dyDescent="0.3">
      <c r="C13" s="409"/>
      <c r="D13" s="409" t="s">
        <v>1375</v>
      </c>
      <c r="E13" s="409"/>
      <c r="F13" s="409"/>
      <c r="G13" s="409"/>
      <c r="H13" s="409"/>
      <c r="I13" s="409"/>
      <c r="J13" s="409"/>
      <c r="K13" s="409"/>
      <c r="L13" s="409"/>
      <c r="M13" s="409"/>
      <c r="N13" s="409"/>
      <c r="O13" s="409"/>
      <c r="P13" s="409"/>
      <c r="Q13" s="409"/>
      <c r="R13" s="409"/>
      <c r="S13" s="409" t="s">
        <v>1311</v>
      </c>
      <c r="T13" s="409"/>
      <c r="U13" s="409"/>
      <c r="V13" s="409"/>
      <c r="W13" s="409"/>
      <c r="X13" s="409"/>
      <c r="Y13" s="409"/>
      <c r="Z13" s="409"/>
      <c r="AA13" s="409"/>
      <c r="AB13" s="409"/>
      <c r="AC13" s="409"/>
      <c r="AD13" s="409"/>
      <c r="AE13" s="409"/>
      <c r="AF13" s="409"/>
      <c r="AG13" s="409"/>
      <c r="AH13" s="409"/>
      <c r="AI13" s="409"/>
      <c r="AN13" s="409"/>
      <c r="AO13" s="409"/>
    </row>
    <row r="14" spans="1:41" x14ac:dyDescent="0.3"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09"/>
      <c r="N14" s="409"/>
      <c r="O14" s="409"/>
      <c r="P14" s="409"/>
      <c r="Q14" s="409"/>
      <c r="R14" s="409"/>
      <c r="S14" s="595" t="s">
        <v>1308</v>
      </c>
      <c r="T14" s="409"/>
      <c r="U14" s="409"/>
      <c r="V14" s="409"/>
      <c r="W14" s="409"/>
      <c r="X14" s="409"/>
      <c r="Y14" s="409"/>
      <c r="Z14" s="409"/>
      <c r="AA14" s="409"/>
      <c r="AB14" s="409"/>
      <c r="AC14" s="409"/>
      <c r="AD14" s="409"/>
      <c r="AE14" s="409"/>
      <c r="AF14" s="409"/>
      <c r="AG14" s="409"/>
      <c r="AH14" s="409"/>
      <c r="AI14" s="409"/>
      <c r="AN14" s="409"/>
      <c r="AO14" s="409"/>
    </row>
    <row r="15" spans="1:41" x14ac:dyDescent="0.3"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 t="s">
        <v>1310</v>
      </c>
      <c r="T15" s="409"/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N15" s="409"/>
      <c r="AO15" s="409"/>
    </row>
    <row r="16" spans="1:41" x14ac:dyDescent="0.3">
      <c r="C16" s="409"/>
      <c r="D16" s="409"/>
      <c r="E16" s="409"/>
      <c r="F16" s="409"/>
      <c r="G16" s="409"/>
      <c r="H16" s="409"/>
      <c r="I16" s="409"/>
      <c r="J16" s="409"/>
      <c r="K16" s="409"/>
      <c r="L16" s="409"/>
      <c r="M16" s="409"/>
      <c r="N16" s="409"/>
      <c r="O16" s="409"/>
      <c r="P16" s="409"/>
      <c r="Q16" s="409"/>
      <c r="R16" s="409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N16" s="409"/>
      <c r="AO16" s="409"/>
    </row>
    <row r="17" spans="3:41" x14ac:dyDescent="0.3">
      <c r="C17" s="409"/>
      <c r="D17" s="409"/>
      <c r="E17" s="409"/>
      <c r="F17" s="409"/>
      <c r="G17" s="409"/>
      <c r="H17" s="409"/>
      <c r="I17" s="409"/>
      <c r="J17" s="409"/>
      <c r="K17" s="409"/>
      <c r="L17" s="409"/>
      <c r="M17" s="409"/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  <c r="AN17" s="409"/>
      <c r="AO17" s="409"/>
    </row>
    <row r="18" spans="3:41" x14ac:dyDescent="0.3">
      <c r="C18" s="409"/>
      <c r="D18" s="409"/>
      <c r="E18" s="40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N18" s="409"/>
      <c r="AO18" s="409"/>
    </row>
    <row r="19" spans="3:41" x14ac:dyDescent="0.3"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N19" s="409"/>
      <c r="AO19" s="409"/>
    </row>
    <row r="20" spans="3:41" x14ac:dyDescent="0.3"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N20" s="409"/>
      <c r="AO20" s="409"/>
    </row>
    <row r="21" spans="3:41" x14ac:dyDescent="0.3"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N21" s="409"/>
      <c r="AO21" s="409"/>
    </row>
    <row r="22" spans="3:41" x14ac:dyDescent="0.3"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N22" s="409"/>
      <c r="AO22" s="409"/>
    </row>
    <row r="23" spans="3:41" x14ac:dyDescent="0.3"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N23" s="409"/>
      <c r="AO23" s="409"/>
    </row>
    <row r="24" spans="3:41" x14ac:dyDescent="0.3"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  <c r="AA24" s="409"/>
      <c r="AB24" s="409"/>
      <c r="AC24" s="409"/>
      <c r="AD24" s="409"/>
      <c r="AE24" s="409"/>
      <c r="AF24" s="409"/>
      <c r="AG24" s="409"/>
      <c r="AH24" s="409"/>
      <c r="AI24" s="409"/>
      <c r="AN24" s="409"/>
      <c r="AO24" s="409"/>
    </row>
    <row r="25" spans="3:41" x14ac:dyDescent="0.3"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409"/>
      <c r="AB25" s="409"/>
      <c r="AC25" s="409"/>
      <c r="AD25" s="409"/>
      <c r="AE25" s="409"/>
      <c r="AF25" s="409"/>
      <c r="AG25" s="409"/>
      <c r="AH25" s="409"/>
      <c r="AI25" s="409"/>
      <c r="AN25" s="409"/>
      <c r="AO25" s="409"/>
    </row>
    <row r="26" spans="3:41" x14ac:dyDescent="0.3"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409"/>
      <c r="AB26" s="409"/>
      <c r="AC26" s="409"/>
      <c r="AD26" s="409"/>
      <c r="AE26" s="409"/>
      <c r="AF26" s="409"/>
      <c r="AG26" s="409"/>
      <c r="AH26" s="409"/>
      <c r="AI26" s="409"/>
      <c r="AN26" s="409"/>
      <c r="AO26" s="409"/>
    </row>
    <row r="27" spans="3:41" x14ac:dyDescent="0.3"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409"/>
      <c r="AB27" s="409"/>
      <c r="AC27" s="409"/>
      <c r="AD27" s="409"/>
      <c r="AE27" s="409"/>
      <c r="AF27" s="409"/>
      <c r="AG27" s="409"/>
      <c r="AH27" s="409"/>
      <c r="AI27" s="409"/>
      <c r="AN27" s="409"/>
      <c r="AO27" s="409"/>
    </row>
    <row r="28" spans="3:41" x14ac:dyDescent="0.3"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N28" s="409"/>
      <c r="AO28" s="409"/>
    </row>
    <row r="29" spans="3:41" x14ac:dyDescent="0.3"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  <c r="Z29" s="409"/>
      <c r="AA29" s="409"/>
      <c r="AB29" s="409"/>
      <c r="AC29" s="409"/>
      <c r="AD29" s="409"/>
      <c r="AE29" s="409"/>
      <c r="AF29" s="409"/>
      <c r="AG29" s="409"/>
      <c r="AH29" s="409"/>
      <c r="AI29" s="409"/>
      <c r="AN29" s="409"/>
      <c r="AO29" s="409"/>
    </row>
  </sheetData>
  <mergeCells count="13">
    <mergeCell ref="B2:B3"/>
    <mergeCell ref="AJ2:AM2"/>
    <mergeCell ref="C2:C3"/>
    <mergeCell ref="D2:D3"/>
    <mergeCell ref="E2:E3"/>
    <mergeCell ref="F2:G2"/>
    <mergeCell ref="H2:I2"/>
    <mergeCell ref="K2:P2"/>
    <mergeCell ref="R2:T2"/>
    <mergeCell ref="AN2:AO2"/>
    <mergeCell ref="Y2:AF2"/>
    <mergeCell ref="AG2:AI2"/>
    <mergeCell ref="U2:X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autoPageBreaks="0"/>
  </sheetPr>
  <dimension ref="A1:GZ52"/>
  <sheetViews>
    <sheetView showGridLines="0" zoomScale="75" zoomScaleNormal="75" workbookViewId="0">
      <pane xSplit="19" ySplit="5" topLeftCell="T6" activePane="bottomRight" state="frozen"/>
      <selection activeCell="BO13" sqref="BO13:CY19"/>
      <selection pane="topRight" activeCell="BO13" sqref="BO13:CY19"/>
      <selection pane="bottomLeft" activeCell="BO13" sqref="BO13:CY19"/>
      <selection pane="bottomRight" activeCell="O16" sqref="O16"/>
    </sheetView>
  </sheetViews>
  <sheetFormatPr defaultRowHeight="14.25" outlineLevelRow="1" outlineLevelCol="1" x14ac:dyDescent="0.3"/>
  <cols>
    <col min="1" max="1" width="5" style="1" customWidth="1"/>
    <col min="2" max="2" width="5.25" style="2" customWidth="1"/>
    <col min="3" max="3" width="7.625" style="3" customWidth="1"/>
    <col min="4" max="4" width="22.625" style="3" customWidth="1"/>
    <col min="5" max="5" width="4.875" style="3" customWidth="1"/>
    <col min="6" max="6" width="9.5" style="3" customWidth="1"/>
    <col min="7" max="7" width="7.125" style="3" customWidth="1"/>
    <col min="8" max="8" width="4.125" style="4" customWidth="1"/>
    <col min="9" max="9" width="15.25" style="4" customWidth="1"/>
    <col min="10" max="10" width="12.75" style="4" customWidth="1"/>
    <col min="11" max="11" width="4.875" style="5" customWidth="1"/>
    <col min="12" max="12" width="5.25" style="6" customWidth="1"/>
    <col min="13" max="13" width="4.5" style="4" customWidth="1"/>
    <col min="14" max="14" width="3.875" style="4" customWidth="1"/>
    <col min="15" max="15" width="17.75" style="5" customWidth="1" outlineLevel="1"/>
    <col min="16" max="17" width="3.75" style="4" customWidth="1" outlineLevel="1"/>
    <col min="18" max="18" width="6.25" style="7" customWidth="1" outlineLevel="1"/>
    <col min="19" max="19" width="13.875" style="4" customWidth="1"/>
    <col min="20" max="20" width="7.125" style="4" customWidth="1"/>
    <col min="21" max="21" width="14" style="4" customWidth="1"/>
    <col min="22" max="22" width="12.75" style="4" customWidth="1"/>
    <col min="23" max="23" width="14.5" style="4" hidden="1" customWidth="1"/>
    <col min="24" max="24" width="13.625" style="4" hidden="1" customWidth="1"/>
    <col min="25" max="25" width="13.25" style="5" customWidth="1"/>
    <col min="26" max="27" width="15.125" style="5" customWidth="1"/>
    <col min="28" max="28" width="13.875" style="4" hidden="1" customWidth="1" outlineLevel="1"/>
    <col min="29" max="29" width="14.625" style="4" hidden="1" customWidth="1" outlineLevel="1"/>
    <col min="30" max="30" width="13.25" style="4" hidden="1" customWidth="1" outlineLevel="1"/>
    <col min="31" max="31" width="14.875" style="4" hidden="1" customWidth="1" outlineLevel="1"/>
    <col min="32" max="32" width="13.625" style="4" hidden="1" customWidth="1" outlineLevel="1"/>
    <col min="33" max="33" width="13.25" style="4" hidden="1" customWidth="1" outlineLevel="1"/>
    <col min="34" max="34" width="6.5" style="4" hidden="1" customWidth="1" outlineLevel="1"/>
    <col min="35" max="35" width="18.125" style="8" customWidth="1" collapsed="1"/>
    <col min="36" max="36" width="5.125" style="4" customWidth="1"/>
    <col min="37" max="37" width="23.125" style="4" customWidth="1"/>
    <col min="38" max="38" width="8.875" style="4" hidden="1" customWidth="1"/>
    <col min="39" max="40" width="13.875" style="4" hidden="1" customWidth="1" outlineLevel="1"/>
    <col min="41" max="42" width="13.25" style="4" hidden="1" customWidth="1" outlineLevel="1"/>
    <col min="43" max="43" width="4.25" style="4" hidden="1" customWidth="1" outlineLevel="1"/>
    <col min="44" max="44" width="5.25" style="9" customWidth="1" collapsed="1"/>
    <col min="45" max="45" width="5.25" style="9" customWidth="1"/>
    <col min="46" max="46" width="5.875" style="9" customWidth="1" outlineLevel="1"/>
    <col min="47" max="47" width="6.625" style="9" customWidth="1" outlineLevel="1"/>
    <col min="48" max="48" width="8.75" style="10" customWidth="1"/>
    <col min="49" max="49" width="6.5" style="11" customWidth="1"/>
    <col min="50" max="50" width="7.625" style="12" customWidth="1"/>
    <col min="51" max="51" width="6.5" style="10" customWidth="1"/>
    <col min="52" max="52" width="5.375" style="9" customWidth="1"/>
    <col min="53" max="53" width="11.75" style="13" customWidth="1"/>
    <col min="54" max="66" width="5.25" style="15" hidden="1" customWidth="1" outlineLevel="1"/>
    <col min="67" max="67" width="7.5" style="5" customWidth="1" collapsed="1"/>
    <col min="68" max="69" width="10.5" style="5" hidden="1" customWidth="1" outlineLevel="1"/>
    <col min="70" max="70" width="7.5" style="15" customWidth="1" collapsed="1"/>
    <col min="71" max="71" width="10" style="15" hidden="1" customWidth="1" outlineLevel="1"/>
    <col min="72" max="72" width="11" style="15" hidden="1" customWidth="1" outlineLevel="1"/>
    <col min="73" max="73" width="10" style="15" hidden="1" customWidth="1" outlineLevel="1"/>
    <col min="74" max="74" width="11" style="15" hidden="1" customWidth="1" outlineLevel="1"/>
    <col min="75" max="75" width="4.5" style="15" hidden="1" customWidth="1" outlineLevel="1"/>
    <col min="76" max="76" width="5.375" style="15" hidden="1" customWidth="1" outlineLevel="1"/>
    <col min="77" max="77" width="9" style="15" hidden="1" customWidth="1" outlineLevel="1"/>
    <col min="78" max="78" width="4.5" style="15" hidden="1" customWidth="1" outlineLevel="1"/>
    <col min="79" max="79" width="5.375" style="15" hidden="1" customWidth="1" outlineLevel="1"/>
    <col min="80" max="80" width="9" style="15" hidden="1" customWidth="1" outlineLevel="1"/>
    <col min="81" max="84" width="5.5" style="5" hidden="1" customWidth="1" outlineLevel="1"/>
    <col min="85" max="85" width="7" style="4" customWidth="1" collapsed="1"/>
    <col min="86" max="86" width="9" style="3" customWidth="1"/>
    <col min="87" max="87" width="8.625" style="4" bestFit="1" customWidth="1"/>
    <col min="88" max="88" width="10" style="4" bestFit="1" customWidth="1"/>
    <col min="89" max="89" width="8.75" style="4" customWidth="1"/>
    <col min="90" max="94" width="6.375" style="4" customWidth="1"/>
    <col min="95" max="95" width="8.625" style="4" customWidth="1"/>
    <col min="96" max="97" width="6.5" style="4" customWidth="1"/>
    <col min="98" max="98" width="5.75" style="4" customWidth="1"/>
    <col min="99" max="99" width="8.75" style="4" customWidth="1"/>
    <col min="100" max="101" width="5.125" style="4" customWidth="1"/>
    <col min="102" max="102" width="7.5" style="4" customWidth="1"/>
    <col min="103" max="103" width="8.75" style="4" customWidth="1"/>
    <col min="104" max="104" width="7.625" style="4" customWidth="1"/>
    <col min="105" max="105" width="5" style="3" customWidth="1"/>
    <col min="106" max="106" width="5.25" style="4" customWidth="1"/>
    <col min="107" max="107" width="4.625" style="4" customWidth="1"/>
    <col min="108" max="108" width="8.5" style="4" customWidth="1"/>
    <col min="109" max="109" width="4.875" style="4" customWidth="1"/>
    <col min="110" max="112" width="6" style="4" customWidth="1"/>
    <col min="113" max="113" width="5.875" style="4" customWidth="1"/>
    <col min="114" max="114" width="5.25" style="4" customWidth="1"/>
    <col min="115" max="115" width="5.5" style="4" customWidth="1"/>
    <col min="116" max="116" width="4.875" style="4" customWidth="1"/>
    <col min="117" max="117" width="6" style="4" customWidth="1"/>
    <col min="118" max="118" width="7.5" style="4" customWidth="1"/>
    <col min="119" max="119" width="7.625" style="4" customWidth="1"/>
    <col min="120" max="121" width="6" style="3" customWidth="1"/>
    <col min="122" max="123" width="5.625" style="4" customWidth="1"/>
    <col min="124" max="124" width="4.25" style="4" customWidth="1"/>
    <col min="125" max="125" width="7.375" style="4" customWidth="1"/>
    <col min="126" max="126" width="5.25" style="4" customWidth="1"/>
    <col min="127" max="127" width="6.875" style="4" customWidth="1"/>
    <col min="128" max="136" width="4.5" style="4" customWidth="1"/>
    <col min="137" max="139" width="5.125" style="4" customWidth="1"/>
    <col min="140" max="141" width="4.5" style="4" customWidth="1"/>
    <col min="142" max="142" width="6.625" style="4" customWidth="1"/>
    <col min="143" max="145" width="4.5" style="4" customWidth="1"/>
    <col min="146" max="148" width="6" style="4" customWidth="1"/>
    <col min="149" max="149" width="5.5" style="4" customWidth="1"/>
    <col min="150" max="154" width="4.5" style="4" customWidth="1"/>
    <col min="155" max="155" width="6" style="4" customWidth="1"/>
    <col min="156" max="157" width="5.5" style="4" customWidth="1"/>
    <col min="158" max="158" width="5.875" style="4" customWidth="1"/>
    <col min="159" max="159" width="9.625" style="4" customWidth="1"/>
    <col min="160" max="160" width="5.625" style="4" customWidth="1"/>
    <col min="161" max="161" width="5.125" style="4" customWidth="1"/>
    <col min="162" max="162" width="5.625" style="4" customWidth="1"/>
    <col min="163" max="163" width="5.125" style="4" customWidth="1"/>
    <col min="164" max="164" width="6.125" style="4" customWidth="1"/>
    <col min="165" max="165" width="4.25" style="4" customWidth="1"/>
    <col min="166" max="166" width="1.625" style="4" customWidth="1"/>
    <col min="167" max="167" width="7.625" style="4" hidden="1" customWidth="1"/>
    <col min="168" max="169" width="10.625" style="4" hidden="1" customWidth="1"/>
    <col min="170" max="170" width="4.5" style="3" customWidth="1"/>
    <col min="171" max="171" width="5" style="4" customWidth="1"/>
    <col min="172" max="176" width="5.625" style="4" customWidth="1"/>
    <col min="177" max="177" width="5.5" style="4" customWidth="1"/>
    <col min="178" max="182" width="5.625" style="4" customWidth="1"/>
    <col min="183" max="183" width="7.125" style="3" customWidth="1"/>
    <col min="184" max="191" width="4.625" style="4" bestFit="1" customWidth="1"/>
    <col min="192" max="192" width="6.125" style="4" bestFit="1" customWidth="1"/>
    <col min="193" max="197" width="4.625" style="4" bestFit="1" customWidth="1"/>
    <col min="198" max="198" width="6.125" style="4" customWidth="1"/>
    <col min="199" max="199" width="8.75" style="4" customWidth="1"/>
    <col min="200" max="203" width="5.5" style="4" customWidth="1"/>
    <col min="204" max="205" width="5.375" style="4" customWidth="1"/>
    <col min="206" max="206" width="6.125" style="4" customWidth="1"/>
    <col min="207" max="207" width="4.25" style="10" customWidth="1"/>
    <col min="208" max="16384" width="9" style="1"/>
  </cols>
  <sheetData>
    <row r="1" spans="1:207" ht="12.75" customHeight="1" x14ac:dyDescent="0.3">
      <c r="BB1" s="14"/>
      <c r="BC1" s="14">
        <f>BC2/$BA$2</f>
        <v>2.8000000000000001E-2</v>
      </c>
      <c r="BD1" s="14">
        <f t="shared" ref="BD1:BN1" si="0">BD2/$BA$2</f>
        <v>4.5999999999999999E-2</v>
      </c>
      <c r="BE1" s="14">
        <f t="shared" si="0"/>
        <v>8.5999999999999993E-2</v>
      </c>
      <c r="BF1" s="14">
        <f t="shared" si="0"/>
        <v>0.13</v>
      </c>
      <c r="BG1" s="14">
        <f t="shared" si="0"/>
        <v>0.188</v>
      </c>
      <c r="BH1" s="14">
        <f t="shared" si="0"/>
        <v>0.19600000000000001</v>
      </c>
      <c r="BI1" s="14">
        <f t="shared" si="0"/>
        <v>0.17799999999999999</v>
      </c>
      <c r="BJ1" s="14">
        <f t="shared" si="0"/>
        <v>8.5999999999999993E-2</v>
      </c>
      <c r="BK1" s="14">
        <f t="shared" si="0"/>
        <v>2.1999999999999999E-2</v>
      </c>
      <c r="BL1" s="14">
        <f t="shared" si="0"/>
        <v>1.4E-2</v>
      </c>
      <c r="BM1" s="14">
        <f t="shared" si="0"/>
        <v>1.4E-2</v>
      </c>
      <c r="BN1" s="14">
        <f t="shared" si="0"/>
        <v>1.2E-2</v>
      </c>
    </row>
    <row r="2" spans="1:207" s="16" customFormat="1" ht="12.75" customHeight="1" x14ac:dyDescent="0.3">
      <c r="B2" s="17"/>
      <c r="C2" s="18"/>
      <c r="D2" s="18"/>
      <c r="E2" s="18"/>
      <c r="F2" s="18"/>
      <c r="G2" s="18"/>
      <c r="H2" s="5"/>
      <c r="I2" s="5"/>
      <c r="J2" s="5"/>
      <c r="K2" s="5"/>
      <c r="L2" s="6"/>
      <c r="M2" s="5"/>
      <c r="N2" s="5"/>
      <c r="O2" s="5"/>
      <c r="P2" s="5"/>
      <c r="Q2" s="5"/>
      <c r="R2" s="19"/>
      <c r="S2" s="5" t="s">
        <v>0</v>
      </c>
      <c r="T2" s="5"/>
      <c r="U2" s="5" t="s">
        <v>1</v>
      </c>
      <c r="V2" s="5" t="s">
        <v>2</v>
      </c>
      <c r="W2" s="5"/>
      <c r="X2" s="5" t="s">
        <v>1</v>
      </c>
      <c r="Y2" s="5" t="s">
        <v>3</v>
      </c>
      <c r="Z2" s="5" t="s">
        <v>0</v>
      </c>
      <c r="AA2" s="5" t="s">
        <v>0</v>
      </c>
      <c r="AB2" s="5"/>
      <c r="AC2" s="5" t="s">
        <v>4</v>
      </c>
      <c r="AD2" s="5"/>
      <c r="AE2" s="5"/>
      <c r="AF2" s="5"/>
      <c r="AG2" s="5"/>
      <c r="AH2" s="5"/>
      <c r="AI2" s="5" t="s">
        <v>5</v>
      </c>
      <c r="AJ2" s="5"/>
      <c r="AK2" s="5" t="s">
        <v>6</v>
      </c>
      <c r="AL2" s="5" t="s">
        <v>7</v>
      </c>
      <c r="AM2" s="5" t="s">
        <v>8</v>
      </c>
      <c r="AN2" s="5" t="s">
        <v>9</v>
      </c>
      <c r="AO2" s="5"/>
      <c r="AP2" s="5"/>
      <c r="AQ2" s="5"/>
      <c r="AR2" s="6"/>
      <c r="AS2" s="6"/>
      <c r="AT2" s="20" t="e">
        <f>SUM(#REF!)</f>
        <v>#REF!</v>
      </c>
      <c r="AU2" s="20" t="e">
        <f>SUM(#REF!)</f>
        <v>#REF!</v>
      </c>
      <c r="AV2" s="20"/>
      <c r="AW2" s="21"/>
      <c r="AX2" s="22"/>
      <c r="AY2" s="20">
        <f>SUM(AY6:AY11)</f>
        <v>0</v>
      </c>
      <c r="AZ2" s="20"/>
      <c r="BA2" s="23">
        <f>SUM(BA6:BA11)</f>
        <v>5000</v>
      </c>
      <c r="BB2" s="20" t="e">
        <f>SUM(#REF!)</f>
        <v>#REF!</v>
      </c>
      <c r="BC2" s="24">
        <f t="shared" ref="BC2:BN2" si="1">SUM(BC6:BC11)</f>
        <v>140</v>
      </c>
      <c r="BD2" s="24">
        <f t="shared" si="1"/>
        <v>230</v>
      </c>
      <c r="BE2" s="24">
        <f t="shared" si="1"/>
        <v>430</v>
      </c>
      <c r="BF2" s="25">
        <f t="shared" si="1"/>
        <v>650</v>
      </c>
      <c r="BG2" s="25">
        <f t="shared" si="1"/>
        <v>940</v>
      </c>
      <c r="BH2" s="25">
        <f t="shared" si="1"/>
        <v>980</v>
      </c>
      <c r="BI2" s="24">
        <f t="shared" si="1"/>
        <v>890</v>
      </c>
      <c r="BJ2" s="24">
        <f t="shared" si="1"/>
        <v>430</v>
      </c>
      <c r="BK2" s="24">
        <f t="shared" si="1"/>
        <v>110</v>
      </c>
      <c r="BL2" s="24">
        <f t="shared" si="1"/>
        <v>70</v>
      </c>
      <c r="BM2" s="24">
        <f t="shared" si="1"/>
        <v>70</v>
      </c>
      <c r="BN2" s="24">
        <f t="shared" si="1"/>
        <v>60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6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6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6"/>
      <c r="DQ2" s="6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 t="s">
        <v>10</v>
      </c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6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6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6"/>
    </row>
    <row r="3" spans="1:207" s="26" customFormat="1" ht="17.25" customHeight="1" x14ac:dyDescent="0.3">
      <c r="B3" s="622"/>
      <c r="C3" s="623" t="s">
        <v>11</v>
      </c>
      <c r="D3" s="623"/>
      <c r="E3" s="623"/>
      <c r="F3" s="623"/>
      <c r="G3" s="623"/>
      <c r="H3" s="625" t="s">
        <v>12</v>
      </c>
      <c r="I3" s="625"/>
      <c r="J3" s="625"/>
      <c r="K3" s="625"/>
      <c r="L3" s="625"/>
      <c r="M3" s="625"/>
      <c r="N3" s="625"/>
      <c r="O3" s="625" t="s">
        <v>13</v>
      </c>
      <c r="P3" s="625"/>
      <c r="Q3" s="625"/>
      <c r="R3" s="625"/>
      <c r="S3" s="619" t="s">
        <v>14</v>
      </c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620"/>
      <c r="AG3" s="620"/>
      <c r="AH3" s="620"/>
      <c r="AI3" s="620"/>
      <c r="AJ3" s="620"/>
      <c r="AK3" s="621"/>
      <c r="AL3" s="410"/>
      <c r="AM3" s="410"/>
      <c r="AN3" s="410"/>
      <c r="AO3" s="410"/>
      <c r="AP3" s="410"/>
      <c r="AQ3" s="410"/>
      <c r="AR3" s="636" t="s">
        <v>15</v>
      </c>
      <c r="AS3" s="636"/>
      <c r="AT3" s="636"/>
      <c r="AU3" s="636"/>
      <c r="AV3" s="636"/>
      <c r="AW3" s="636"/>
      <c r="AX3" s="636"/>
      <c r="AY3" s="636"/>
      <c r="AZ3" s="636"/>
      <c r="BA3" s="636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9" t="s">
        <v>16</v>
      </c>
      <c r="BP3" s="640"/>
      <c r="BQ3" s="640"/>
      <c r="BR3" s="640"/>
      <c r="BS3" s="640"/>
      <c r="BT3" s="640"/>
      <c r="BU3" s="640"/>
      <c r="BV3" s="640"/>
      <c r="BW3" s="640"/>
      <c r="BX3" s="640"/>
      <c r="BY3" s="640"/>
      <c r="BZ3" s="640"/>
      <c r="CA3" s="640"/>
      <c r="CB3" s="640"/>
      <c r="CC3" s="640"/>
      <c r="CD3" s="640"/>
      <c r="CE3" s="640"/>
      <c r="CF3" s="640"/>
      <c r="CG3" s="638" t="s">
        <v>17</v>
      </c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41" t="s">
        <v>18</v>
      </c>
      <c r="DB3" s="642"/>
      <c r="DC3" s="642"/>
      <c r="DD3" s="642"/>
      <c r="DE3" s="642"/>
      <c r="DF3" s="642"/>
      <c r="DG3" s="642"/>
      <c r="DH3" s="642"/>
      <c r="DI3" s="642"/>
      <c r="DJ3" s="642"/>
      <c r="DK3" s="642"/>
      <c r="DL3" s="642"/>
      <c r="DM3" s="642"/>
      <c r="DN3" s="642"/>
      <c r="DO3" s="642"/>
      <c r="DP3" s="642"/>
      <c r="DQ3" s="642"/>
      <c r="DR3" s="642"/>
      <c r="DS3" s="642"/>
      <c r="DT3" s="642"/>
      <c r="DU3" s="642"/>
      <c r="DV3" s="642"/>
      <c r="DW3" s="642"/>
      <c r="DX3" s="642"/>
      <c r="DY3" s="642"/>
      <c r="DZ3" s="642"/>
      <c r="EA3" s="642"/>
      <c r="EB3" s="642"/>
      <c r="EC3" s="642"/>
      <c r="ED3" s="642"/>
      <c r="EE3" s="642"/>
      <c r="EF3" s="642"/>
      <c r="EG3" s="642"/>
      <c r="EH3" s="642"/>
      <c r="EI3" s="642"/>
      <c r="EJ3" s="642"/>
      <c r="EK3" s="642"/>
      <c r="EL3" s="642"/>
      <c r="EM3" s="642"/>
      <c r="EN3" s="642"/>
      <c r="EO3" s="642"/>
      <c r="EP3" s="642"/>
      <c r="EQ3" s="642"/>
      <c r="ER3" s="642"/>
      <c r="ES3" s="642"/>
      <c r="ET3" s="642"/>
      <c r="EU3" s="642"/>
      <c r="EV3" s="642"/>
      <c r="EW3" s="642"/>
      <c r="EX3" s="642"/>
      <c r="EY3" s="642"/>
      <c r="EZ3" s="642"/>
      <c r="FA3" s="642"/>
      <c r="FB3" s="642"/>
      <c r="FC3" s="642"/>
      <c r="FD3" s="642"/>
      <c r="FE3" s="642"/>
      <c r="FF3" s="642"/>
      <c r="FG3" s="642"/>
      <c r="FH3" s="642"/>
      <c r="FI3" s="643"/>
      <c r="FJ3" s="27"/>
      <c r="FK3" s="644" t="s">
        <v>19</v>
      </c>
      <c r="FL3" s="645"/>
      <c r="FM3" s="646"/>
      <c r="FN3" s="627" t="s">
        <v>20</v>
      </c>
      <c r="FO3" s="628"/>
      <c r="FP3" s="628"/>
      <c r="FQ3" s="628"/>
      <c r="FR3" s="628"/>
      <c r="FS3" s="628"/>
      <c r="FT3" s="628"/>
      <c r="FU3" s="628"/>
      <c r="FV3" s="628"/>
      <c r="FW3" s="628"/>
      <c r="FX3" s="628"/>
      <c r="FY3" s="628"/>
      <c r="FZ3" s="628"/>
      <c r="GA3" s="628"/>
      <c r="GB3" s="628"/>
      <c r="GC3" s="628"/>
      <c r="GD3" s="628"/>
      <c r="GE3" s="628"/>
      <c r="GF3" s="628"/>
      <c r="GG3" s="628"/>
      <c r="GH3" s="628"/>
      <c r="GI3" s="628"/>
      <c r="GJ3" s="628"/>
      <c r="GK3" s="628"/>
      <c r="GL3" s="628"/>
      <c r="GM3" s="628"/>
      <c r="GN3" s="628"/>
      <c r="GO3" s="628"/>
      <c r="GP3" s="628"/>
      <c r="GQ3" s="628"/>
      <c r="GR3" s="628"/>
      <c r="GS3" s="628"/>
      <c r="GT3" s="628"/>
      <c r="GU3" s="628"/>
      <c r="GV3" s="628"/>
      <c r="GW3" s="628"/>
      <c r="GX3" s="628"/>
      <c r="GY3" s="629"/>
    </row>
    <row r="4" spans="1:207" s="26" customFormat="1" ht="18" customHeight="1" x14ac:dyDescent="0.3">
      <c r="B4" s="622"/>
      <c r="C4" s="624"/>
      <c r="D4" s="624"/>
      <c r="E4" s="624"/>
      <c r="F4" s="624"/>
      <c r="G4" s="624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30" t="s">
        <v>21</v>
      </c>
      <c r="T4" s="630"/>
      <c r="U4" s="630"/>
      <c r="V4" s="630"/>
      <c r="W4" s="630"/>
      <c r="X4" s="630"/>
      <c r="Y4" s="630"/>
      <c r="Z4" s="630"/>
      <c r="AA4" s="630"/>
      <c r="AB4" s="631"/>
      <c r="AC4" s="631"/>
      <c r="AD4" s="631"/>
      <c r="AE4" s="631"/>
      <c r="AF4" s="631"/>
      <c r="AG4" s="631"/>
      <c r="AH4" s="631"/>
      <c r="AI4" s="631" t="s">
        <v>22</v>
      </c>
      <c r="AJ4" s="631"/>
      <c r="AK4" s="631"/>
      <c r="AL4" s="631"/>
      <c r="AM4" s="631"/>
      <c r="AN4" s="631"/>
      <c r="AO4" s="631"/>
      <c r="AP4" s="631"/>
      <c r="AQ4" s="631"/>
      <c r="AR4" s="632" t="s">
        <v>23</v>
      </c>
      <c r="AS4" s="632"/>
      <c r="AT4" s="632"/>
      <c r="AU4" s="632"/>
      <c r="AV4" s="633" t="s">
        <v>24</v>
      </c>
      <c r="AW4" s="633"/>
      <c r="AX4" s="633"/>
      <c r="AY4" s="633"/>
      <c r="AZ4" s="633"/>
      <c r="BA4" s="633"/>
      <c r="BB4" s="634"/>
      <c r="BC4" s="634"/>
      <c r="BD4" s="634"/>
      <c r="BE4" s="634"/>
      <c r="BF4" s="634"/>
      <c r="BG4" s="634"/>
      <c r="BH4" s="634"/>
      <c r="BI4" s="634"/>
      <c r="BJ4" s="634"/>
      <c r="BK4" s="634"/>
      <c r="BL4" s="634"/>
      <c r="BM4" s="634"/>
      <c r="BN4" s="634"/>
      <c r="BO4" s="635" t="s">
        <v>25</v>
      </c>
      <c r="BP4" s="635"/>
      <c r="BQ4" s="635"/>
      <c r="BR4" s="640" t="s">
        <v>26</v>
      </c>
      <c r="BS4" s="640"/>
      <c r="BT4" s="640"/>
      <c r="BU4" s="640"/>
      <c r="BV4" s="640"/>
      <c r="BW4" s="640" t="s">
        <v>27</v>
      </c>
      <c r="BX4" s="640"/>
      <c r="BY4" s="640"/>
      <c r="BZ4" s="640" t="s">
        <v>28</v>
      </c>
      <c r="CA4" s="640"/>
      <c r="CB4" s="640"/>
      <c r="CC4" s="640" t="s">
        <v>29</v>
      </c>
      <c r="CD4" s="640"/>
      <c r="CE4" s="640"/>
      <c r="CF4" s="640"/>
      <c r="CG4" s="617" t="s">
        <v>30</v>
      </c>
      <c r="CH4" s="618"/>
      <c r="CI4" s="618"/>
      <c r="CJ4" s="618"/>
      <c r="CK4" s="618"/>
      <c r="CL4" s="618"/>
      <c r="CM4" s="618"/>
      <c r="CN4" s="618"/>
      <c r="CO4" s="618"/>
      <c r="CP4" s="618"/>
      <c r="CQ4" s="618"/>
      <c r="CR4" s="618"/>
      <c r="CS4" s="618"/>
      <c r="CT4" s="618"/>
      <c r="CU4" s="28"/>
      <c r="CV4" s="638" t="s">
        <v>31</v>
      </c>
      <c r="CW4" s="638"/>
      <c r="CX4" s="638"/>
      <c r="CY4" s="638" t="s">
        <v>32</v>
      </c>
      <c r="CZ4" s="638"/>
      <c r="DA4" s="652" t="s">
        <v>610</v>
      </c>
      <c r="DB4" s="653"/>
      <c r="DC4" s="653"/>
      <c r="DD4" s="653"/>
      <c r="DE4" s="653"/>
      <c r="DF4" s="653"/>
      <c r="DG4" s="653"/>
      <c r="DH4" s="653"/>
      <c r="DI4" s="653"/>
      <c r="DJ4" s="653"/>
      <c r="DK4" s="653"/>
      <c r="DL4" s="653"/>
      <c r="DM4" s="653"/>
      <c r="DN4" s="653"/>
      <c r="DO4" s="653"/>
      <c r="DP4" s="653"/>
      <c r="DQ4" s="656"/>
      <c r="DR4" s="650" t="s">
        <v>611</v>
      </c>
      <c r="DS4" s="651"/>
      <c r="DT4" s="651"/>
      <c r="DU4" s="651"/>
      <c r="DV4" s="652" t="s">
        <v>33</v>
      </c>
      <c r="DW4" s="653"/>
      <c r="DX4" s="653"/>
      <c r="DY4" s="657" t="s">
        <v>629</v>
      </c>
      <c r="DZ4" s="657"/>
      <c r="EA4" s="657"/>
      <c r="EB4" s="657"/>
      <c r="EC4" s="653" t="s">
        <v>34</v>
      </c>
      <c r="ED4" s="653"/>
      <c r="EE4" s="653"/>
      <c r="EF4" s="653"/>
      <c r="EG4" s="650" t="s">
        <v>35</v>
      </c>
      <c r="EH4" s="654"/>
      <c r="EI4" s="655"/>
      <c r="EJ4" s="650" t="s">
        <v>36</v>
      </c>
      <c r="EK4" s="654"/>
      <c r="EL4" s="655"/>
      <c r="EM4" s="652" t="s">
        <v>613</v>
      </c>
      <c r="EN4" s="653"/>
      <c r="EO4" s="656"/>
      <c r="EP4" s="652" t="s">
        <v>612</v>
      </c>
      <c r="EQ4" s="653"/>
      <c r="ER4" s="653"/>
      <c r="ES4" s="653"/>
      <c r="ET4" s="403" t="s">
        <v>614</v>
      </c>
      <c r="EU4" s="30" t="s">
        <v>40</v>
      </c>
      <c r="EV4" s="652" t="s">
        <v>41</v>
      </c>
      <c r="EW4" s="653"/>
      <c r="EX4" s="653"/>
      <c r="EY4" s="656"/>
      <c r="EZ4" s="652" t="s">
        <v>42</v>
      </c>
      <c r="FA4" s="653"/>
      <c r="FB4" s="653"/>
      <c r="FC4" s="653"/>
      <c r="FD4" s="647" t="s">
        <v>43</v>
      </c>
      <c r="FE4" s="648"/>
      <c r="FF4" s="648"/>
      <c r="FG4" s="649"/>
      <c r="FH4" s="30" t="s">
        <v>44</v>
      </c>
      <c r="FI4" s="30" t="s">
        <v>45</v>
      </c>
      <c r="FJ4" s="27"/>
      <c r="FK4" s="645" t="s">
        <v>25</v>
      </c>
      <c r="FL4" s="645"/>
      <c r="FM4" s="645"/>
      <c r="FN4" s="31" t="s">
        <v>46</v>
      </c>
      <c r="FO4" s="664" t="s">
        <v>615</v>
      </c>
      <c r="FP4" s="665"/>
      <c r="FQ4" s="665"/>
      <c r="FR4" s="665"/>
      <c r="FS4" s="665"/>
      <c r="FT4" s="665"/>
      <c r="FU4" s="665"/>
      <c r="FV4" s="665"/>
      <c r="FW4" s="665"/>
      <c r="FX4" s="665"/>
      <c r="FY4" s="665"/>
      <c r="FZ4" s="665"/>
      <c r="GA4" s="666"/>
      <c r="GB4" s="667" t="s">
        <v>48</v>
      </c>
      <c r="GC4" s="667"/>
      <c r="GD4" s="667" t="s">
        <v>34</v>
      </c>
      <c r="GE4" s="667"/>
      <c r="GF4" s="667"/>
      <c r="GG4" s="667" t="s">
        <v>613</v>
      </c>
      <c r="GH4" s="667"/>
      <c r="GI4" s="667"/>
      <c r="GJ4" s="32" t="s">
        <v>38</v>
      </c>
      <c r="GK4" s="33" t="s">
        <v>616</v>
      </c>
      <c r="GL4" s="32" t="s">
        <v>49</v>
      </c>
      <c r="GM4" s="667" t="s">
        <v>50</v>
      </c>
      <c r="GN4" s="667"/>
      <c r="GO4" s="667"/>
      <c r="GP4" s="658" t="s">
        <v>42</v>
      </c>
      <c r="GQ4" s="658"/>
      <c r="GR4" s="658"/>
      <c r="GS4" s="659" t="s">
        <v>51</v>
      </c>
      <c r="GT4" s="660"/>
      <c r="GU4" s="661"/>
      <c r="GV4" s="662" t="s">
        <v>36</v>
      </c>
      <c r="GW4" s="663"/>
      <c r="GX4" s="34" t="s">
        <v>44</v>
      </c>
      <c r="GY4" s="35" t="s">
        <v>52</v>
      </c>
    </row>
    <row r="5" spans="1:207" s="26" customFormat="1" ht="78.75" customHeight="1" x14ac:dyDescent="0.3">
      <c r="A5" s="26" t="s">
        <v>53</v>
      </c>
      <c r="B5" s="384" t="s">
        <v>54</v>
      </c>
      <c r="C5" s="414" t="s">
        <v>55</v>
      </c>
      <c r="D5" s="414" t="s">
        <v>56</v>
      </c>
      <c r="E5" s="415" t="s">
        <v>57</v>
      </c>
      <c r="F5" s="415" t="s">
        <v>58</v>
      </c>
      <c r="G5" s="415" t="s">
        <v>59</v>
      </c>
      <c r="H5" s="416" t="s">
        <v>60</v>
      </c>
      <c r="I5" s="417" t="s">
        <v>61</v>
      </c>
      <c r="J5" s="416" t="s">
        <v>62</v>
      </c>
      <c r="K5" s="418" t="s">
        <v>63</v>
      </c>
      <c r="L5" s="419" t="s">
        <v>64</v>
      </c>
      <c r="M5" s="416" t="s">
        <v>65</v>
      </c>
      <c r="N5" s="416" t="s">
        <v>66</v>
      </c>
      <c r="O5" s="418" t="s">
        <v>67</v>
      </c>
      <c r="P5" s="420" t="s">
        <v>68</v>
      </c>
      <c r="Q5" s="421" t="s">
        <v>69</v>
      </c>
      <c r="R5" s="422" t="s">
        <v>70</v>
      </c>
      <c r="S5" s="416" t="s">
        <v>71</v>
      </c>
      <c r="T5" s="418" t="s">
        <v>72</v>
      </c>
      <c r="U5" s="416" t="s">
        <v>73</v>
      </c>
      <c r="V5" s="416" t="s">
        <v>63</v>
      </c>
      <c r="W5" s="416" t="s">
        <v>74</v>
      </c>
      <c r="X5" s="416" t="s">
        <v>75</v>
      </c>
      <c r="Y5" s="418" t="s">
        <v>76</v>
      </c>
      <c r="Z5" s="418" t="s">
        <v>77</v>
      </c>
      <c r="AA5" s="418" t="s">
        <v>78</v>
      </c>
      <c r="AB5" s="411" t="s">
        <v>79</v>
      </c>
      <c r="AC5" s="37" t="s">
        <v>80</v>
      </c>
      <c r="AD5" s="37" t="s">
        <v>81</v>
      </c>
      <c r="AE5" s="37" t="s">
        <v>82</v>
      </c>
      <c r="AF5" s="37" t="s">
        <v>83</v>
      </c>
      <c r="AG5" s="37" t="s">
        <v>84</v>
      </c>
      <c r="AH5" s="37" t="s">
        <v>85</v>
      </c>
      <c r="AI5" s="43" t="s">
        <v>86</v>
      </c>
      <c r="AJ5" s="37" t="s">
        <v>87</v>
      </c>
      <c r="AK5" s="37" t="s">
        <v>88</v>
      </c>
      <c r="AL5" s="37" t="s">
        <v>89</v>
      </c>
      <c r="AM5" s="37" t="s">
        <v>90</v>
      </c>
      <c r="AN5" s="37" t="s">
        <v>91</v>
      </c>
      <c r="AO5" s="37" t="s">
        <v>82</v>
      </c>
      <c r="AP5" s="37" t="s">
        <v>84</v>
      </c>
      <c r="AQ5" s="37" t="s">
        <v>85</v>
      </c>
      <c r="AR5" s="44" t="s">
        <v>92</v>
      </c>
      <c r="AS5" s="44" t="s">
        <v>93</v>
      </c>
      <c r="AT5" s="45" t="s">
        <v>542</v>
      </c>
      <c r="AU5" s="45" t="s">
        <v>94</v>
      </c>
      <c r="AV5" s="46" t="s">
        <v>95</v>
      </c>
      <c r="AW5" s="47" t="s">
        <v>96</v>
      </c>
      <c r="AX5" s="48" t="s">
        <v>97</v>
      </c>
      <c r="AY5" s="46" t="s">
        <v>98</v>
      </c>
      <c r="AZ5" s="46" t="s">
        <v>99</v>
      </c>
      <c r="BA5" s="49" t="s">
        <v>100</v>
      </c>
      <c r="BB5" s="50" t="s">
        <v>101</v>
      </c>
      <c r="BC5" s="50" t="s">
        <v>102</v>
      </c>
      <c r="BD5" s="50" t="s">
        <v>103</v>
      </c>
      <c r="BE5" s="50" t="s">
        <v>104</v>
      </c>
      <c r="BF5" s="50" t="s">
        <v>105</v>
      </c>
      <c r="BG5" s="50" t="s">
        <v>106</v>
      </c>
      <c r="BH5" s="50" t="s">
        <v>107</v>
      </c>
      <c r="BI5" s="50" t="s">
        <v>108</v>
      </c>
      <c r="BJ5" s="50" t="s">
        <v>109</v>
      </c>
      <c r="BK5" s="50" t="s">
        <v>110</v>
      </c>
      <c r="BL5" s="50" t="s">
        <v>111</v>
      </c>
      <c r="BM5" s="50" t="s">
        <v>112</v>
      </c>
      <c r="BN5" s="50" t="s">
        <v>113</v>
      </c>
      <c r="BO5" s="51" t="s">
        <v>114</v>
      </c>
      <c r="BP5" s="51" t="s">
        <v>115</v>
      </c>
      <c r="BQ5" s="51" t="s">
        <v>116</v>
      </c>
      <c r="BR5" s="52" t="s">
        <v>117</v>
      </c>
      <c r="BS5" s="52" t="s">
        <v>118</v>
      </c>
      <c r="BT5" s="52" t="s">
        <v>119</v>
      </c>
      <c r="BU5" s="52" t="s">
        <v>120</v>
      </c>
      <c r="BV5" s="52" t="s">
        <v>121</v>
      </c>
      <c r="BW5" s="52" t="s">
        <v>122</v>
      </c>
      <c r="BX5" s="52" t="s">
        <v>123</v>
      </c>
      <c r="BY5" s="52" t="s">
        <v>124</v>
      </c>
      <c r="BZ5" s="52" t="s">
        <v>122</v>
      </c>
      <c r="CA5" s="52" t="s">
        <v>123</v>
      </c>
      <c r="CB5" s="52" t="s">
        <v>124</v>
      </c>
      <c r="CC5" s="52" t="s">
        <v>125</v>
      </c>
      <c r="CD5" s="52" t="s">
        <v>126</v>
      </c>
      <c r="CE5" s="52" t="s">
        <v>63</v>
      </c>
      <c r="CF5" s="52" t="s">
        <v>127</v>
      </c>
      <c r="CG5" s="53" t="s">
        <v>128</v>
      </c>
      <c r="CH5" s="54" t="s">
        <v>129</v>
      </c>
      <c r="CI5" s="53" t="s">
        <v>130</v>
      </c>
      <c r="CJ5" s="53" t="s">
        <v>131</v>
      </c>
      <c r="CK5" s="53" t="s">
        <v>132</v>
      </c>
      <c r="CL5" s="53" t="s">
        <v>133</v>
      </c>
      <c r="CM5" s="53" t="s">
        <v>134</v>
      </c>
      <c r="CN5" s="389" t="s">
        <v>590</v>
      </c>
      <c r="CO5" s="53" t="s">
        <v>591</v>
      </c>
      <c r="CP5" s="53" t="s">
        <v>136</v>
      </c>
      <c r="CQ5" s="53" t="s">
        <v>137</v>
      </c>
      <c r="CR5" s="53" t="s">
        <v>138</v>
      </c>
      <c r="CS5" s="53" t="s">
        <v>139</v>
      </c>
      <c r="CT5" s="53" t="s">
        <v>140</v>
      </c>
      <c r="CU5" s="53" t="s">
        <v>141</v>
      </c>
      <c r="CV5" s="53" t="s">
        <v>142</v>
      </c>
      <c r="CW5" s="53" t="s">
        <v>143</v>
      </c>
      <c r="CX5" s="53" t="s">
        <v>144</v>
      </c>
      <c r="CY5" s="53" t="s">
        <v>145</v>
      </c>
      <c r="CZ5" s="53" t="s">
        <v>146</v>
      </c>
      <c r="DA5" s="55" t="s">
        <v>147</v>
      </c>
      <c r="DB5" s="56" t="s">
        <v>148</v>
      </c>
      <c r="DC5" s="57" t="s">
        <v>621</v>
      </c>
      <c r="DD5" s="56" t="s">
        <v>620</v>
      </c>
      <c r="DE5" s="57" t="s">
        <v>149</v>
      </c>
      <c r="DF5" s="57" t="s">
        <v>150</v>
      </c>
      <c r="DG5" s="57" t="s">
        <v>151</v>
      </c>
      <c r="DH5" s="57" t="s">
        <v>152</v>
      </c>
      <c r="DI5" s="57" t="s">
        <v>153</v>
      </c>
      <c r="DJ5" s="56" t="s">
        <v>154</v>
      </c>
      <c r="DK5" s="57" t="s">
        <v>155</v>
      </c>
      <c r="DL5" s="57" t="s">
        <v>156</v>
      </c>
      <c r="DM5" s="57" t="s">
        <v>157</v>
      </c>
      <c r="DN5" s="57" t="s">
        <v>158</v>
      </c>
      <c r="DO5" s="57" t="s">
        <v>159</v>
      </c>
      <c r="DP5" s="56" t="s">
        <v>160</v>
      </c>
      <c r="DQ5" s="354" t="s">
        <v>617</v>
      </c>
      <c r="DR5" s="57" t="s">
        <v>161</v>
      </c>
      <c r="DS5" s="57" t="s">
        <v>162</v>
      </c>
      <c r="DT5" s="57" t="s">
        <v>163</v>
      </c>
      <c r="DU5" s="57" t="s">
        <v>618</v>
      </c>
      <c r="DV5" s="57" t="s">
        <v>165</v>
      </c>
      <c r="DW5" s="56" t="s">
        <v>638</v>
      </c>
      <c r="DX5" s="405" t="s">
        <v>166</v>
      </c>
      <c r="DY5" s="353" t="s">
        <v>625</v>
      </c>
      <c r="DZ5" s="353" t="s">
        <v>626</v>
      </c>
      <c r="EA5" s="353" t="s">
        <v>627</v>
      </c>
      <c r="EB5" s="353" t="s">
        <v>628</v>
      </c>
      <c r="EC5" s="406" t="s">
        <v>167</v>
      </c>
      <c r="ED5" s="58" t="s">
        <v>168</v>
      </c>
      <c r="EE5" s="58" t="s">
        <v>169</v>
      </c>
      <c r="EF5" s="58" t="s">
        <v>170</v>
      </c>
      <c r="EG5" s="57" t="s">
        <v>171</v>
      </c>
      <c r="EH5" s="57" t="s">
        <v>172</v>
      </c>
      <c r="EI5" s="57" t="s">
        <v>173</v>
      </c>
      <c r="EJ5" s="57" t="s">
        <v>174</v>
      </c>
      <c r="EK5" s="57" t="s">
        <v>175</v>
      </c>
      <c r="EL5" s="57" t="s">
        <v>624</v>
      </c>
      <c r="EM5" s="58" t="s">
        <v>38</v>
      </c>
      <c r="EN5" s="58" t="s">
        <v>176</v>
      </c>
      <c r="EO5" s="59" t="s">
        <v>177</v>
      </c>
      <c r="EP5" s="58" t="s">
        <v>178</v>
      </c>
      <c r="EQ5" s="58" t="s">
        <v>179</v>
      </c>
      <c r="ER5" s="60" t="s">
        <v>180</v>
      </c>
      <c r="ES5" s="61" t="s">
        <v>181</v>
      </c>
      <c r="ET5" s="62" t="s">
        <v>182</v>
      </c>
      <c r="EU5" s="60" t="s">
        <v>40</v>
      </c>
      <c r="EV5" s="58" t="s">
        <v>183</v>
      </c>
      <c r="EW5" s="58" t="s">
        <v>184</v>
      </c>
      <c r="EX5" s="58" t="s">
        <v>185</v>
      </c>
      <c r="EY5" s="58" t="s">
        <v>186</v>
      </c>
      <c r="EZ5" s="58" t="s">
        <v>187</v>
      </c>
      <c r="FA5" s="352" t="s">
        <v>597</v>
      </c>
      <c r="FB5" s="352" t="s">
        <v>598</v>
      </c>
      <c r="FC5" s="58" t="s">
        <v>188</v>
      </c>
      <c r="FD5" s="351" t="s">
        <v>189</v>
      </c>
      <c r="FE5" s="351" t="s">
        <v>190</v>
      </c>
      <c r="FF5" s="351" t="s">
        <v>44</v>
      </c>
      <c r="FG5" s="351" t="s">
        <v>191</v>
      </c>
      <c r="FH5" s="58" t="s">
        <v>192</v>
      </c>
      <c r="FI5" s="58" t="s">
        <v>193</v>
      </c>
      <c r="FJ5" s="63"/>
      <c r="FK5" s="64" t="s">
        <v>194</v>
      </c>
      <c r="FL5" s="64" t="s">
        <v>195</v>
      </c>
      <c r="FM5" s="64" t="s">
        <v>196</v>
      </c>
      <c r="FN5" s="65" t="s">
        <v>197</v>
      </c>
      <c r="FO5" s="66" t="s">
        <v>198</v>
      </c>
      <c r="FP5" s="67" t="s">
        <v>199</v>
      </c>
      <c r="FQ5" s="67" t="s">
        <v>200</v>
      </c>
      <c r="FR5" s="65" t="s">
        <v>201</v>
      </c>
      <c r="FS5" s="68" t="s">
        <v>150</v>
      </c>
      <c r="FT5" s="68" t="s">
        <v>151</v>
      </c>
      <c r="FU5" s="68" t="s">
        <v>153</v>
      </c>
      <c r="FV5" s="69" t="s">
        <v>202</v>
      </c>
      <c r="FW5" s="70" t="s">
        <v>203</v>
      </c>
      <c r="FX5" s="70" t="s">
        <v>204</v>
      </c>
      <c r="FY5" s="71" t="s">
        <v>205</v>
      </c>
      <c r="FZ5" s="72" t="s">
        <v>206</v>
      </c>
      <c r="GA5" s="73" t="s">
        <v>207</v>
      </c>
      <c r="GB5" s="68" t="s">
        <v>208</v>
      </c>
      <c r="GC5" s="68" t="s">
        <v>209</v>
      </c>
      <c r="GD5" s="68" t="s">
        <v>167</v>
      </c>
      <c r="GE5" s="68" t="s">
        <v>210</v>
      </c>
      <c r="GF5" s="68" t="s">
        <v>211</v>
      </c>
      <c r="GG5" s="68" t="s">
        <v>212</v>
      </c>
      <c r="GH5" s="68" t="s">
        <v>213</v>
      </c>
      <c r="GI5" s="59" t="s">
        <v>214</v>
      </c>
      <c r="GJ5" s="68" t="s">
        <v>178</v>
      </c>
      <c r="GK5" s="59" t="s">
        <v>215</v>
      </c>
      <c r="GL5" s="68" t="s">
        <v>213</v>
      </c>
      <c r="GM5" s="68" t="s">
        <v>216</v>
      </c>
      <c r="GN5" s="68" t="s">
        <v>217</v>
      </c>
      <c r="GO5" s="68" t="s">
        <v>218</v>
      </c>
      <c r="GP5" s="74" t="s">
        <v>219</v>
      </c>
      <c r="GQ5" s="74" t="s">
        <v>220</v>
      </c>
      <c r="GR5" s="74" t="s">
        <v>221</v>
      </c>
      <c r="GS5" s="75" t="s">
        <v>222</v>
      </c>
      <c r="GT5" s="75" t="s">
        <v>192</v>
      </c>
      <c r="GU5" s="75" t="s">
        <v>191</v>
      </c>
      <c r="GV5" s="75" t="s">
        <v>223</v>
      </c>
      <c r="GW5" s="75" t="s">
        <v>224</v>
      </c>
      <c r="GX5" s="74" t="s">
        <v>225</v>
      </c>
      <c r="GY5" s="65" t="s">
        <v>226</v>
      </c>
    </row>
    <row r="6" spans="1:207" ht="38.450000000000003" hidden="1" customHeight="1" outlineLevel="1" x14ac:dyDescent="0.3">
      <c r="A6" s="76"/>
      <c r="B6" s="383" t="s">
        <v>454</v>
      </c>
      <c r="C6" s="385" t="s">
        <v>455</v>
      </c>
      <c r="D6" s="387" t="s">
        <v>576</v>
      </c>
      <c r="E6" s="369" t="s">
        <v>456</v>
      </c>
      <c r="F6" s="412" t="s">
        <v>249</v>
      </c>
      <c r="G6" s="162" t="s">
        <v>378</v>
      </c>
      <c r="H6" s="397" t="s">
        <v>250</v>
      </c>
      <c r="I6" s="398" t="s">
        <v>352</v>
      </c>
      <c r="J6" s="413" t="s">
        <v>457</v>
      </c>
      <c r="K6" s="390" t="s">
        <v>251</v>
      </c>
      <c r="L6" s="385" t="s">
        <v>252</v>
      </c>
      <c r="M6" s="391">
        <v>20</v>
      </c>
      <c r="N6" s="392" t="s">
        <v>233</v>
      </c>
      <c r="O6" s="393" t="s">
        <v>458</v>
      </c>
      <c r="P6" s="151" t="s">
        <v>253</v>
      </c>
      <c r="Q6" s="399" t="s">
        <v>354</v>
      </c>
      <c r="R6" s="394" t="s">
        <v>228</v>
      </c>
      <c r="S6" s="400" t="s">
        <v>459</v>
      </c>
      <c r="T6" s="390" t="s">
        <v>254</v>
      </c>
      <c r="U6" s="401" t="str">
        <f>MID(S6,1,9)&amp;"N"</f>
        <v>FW20PDNBAN</v>
      </c>
      <c r="V6" s="395" t="str">
        <f>MID(S6,1,2)&amp;M6+"6"&amp;"DNAU"</f>
        <v>FW26DNAU</v>
      </c>
      <c r="W6" s="402"/>
      <c r="X6" s="395"/>
      <c r="Y6" s="390" t="str">
        <f>MID($S6,1,9)&amp;"1"</f>
        <v>FW20PDNBA1</v>
      </c>
      <c r="Z6" s="390" t="str">
        <f>MID($S6,1,9)&amp;"2M"</f>
        <v>FW20PDNBA2M</v>
      </c>
      <c r="AA6" s="390" t="str">
        <f>MID($S6,1,9)&amp;"1M"</f>
        <v>FW20PDNBA1M</v>
      </c>
      <c r="AB6" s="125" t="s">
        <v>460</v>
      </c>
      <c r="AC6" s="133" t="s">
        <v>461</v>
      </c>
      <c r="AD6" s="125"/>
      <c r="AE6" s="125"/>
      <c r="AF6" s="125"/>
      <c r="AG6" s="125"/>
      <c r="AH6" s="125"/>
      <c r="AI6" s="84" t="s">
        <v>462</v>
      </c>
      <c r="AJ6" s="125" t="s">
        <v>330</v>
      </c>
      <c r="AK6" s="142"/>
      <c r="AL6" s="125"/>
      <c r="AM6" s="125" t="s">
        <v>463</v>
      </c>
      <c r="AN6" s="125" t="s">
        <v>464</v>
      </c>
      <c r="AO6" s="125"/>
      <c r="AP6" s="125"/>
      <c r="AQ6" s="125"/>
      <c r="AR6" s="128"/>
      <c r="AS6" s="128"/>
      <c r="AT6" s="121"/>
      <c r="AU6" s="174"/>
      <c r="AV6" s="80" t="s">
        <v>465</v>
      </c>
      <c r="AW6" s="130">
        <v>515</v>
      </c>
      <c r="AX6" s="131">
        <v>515</v>
      </c>
      <c r="AY6" s="121"/>
      <c r="AZ6" s="120"/>
      <c r="BA6" s="132">
        <v>200</v>
      </c>
      <c r="BB6" s="81"/>
      <c r="BC6" s="147">
        <v>10</v>
      </c>
      <c r="BD6" s="118">
        <v>10</v>
      </c>
      <c r="BE6" s="175">
        <v>20</v>
      </c>
      <c r="BF6" s="142">
        <v>30</v>
      </c>
      <c r="BG6" s="142">
        <v>40</v>
      </c>
      <c r="BH6" s="118">
        <v>40</v>
      </c>
      <c r="BI6" s="175">
        <v>30</v>
      </c>
      <c r="BJ6" s="175">
        <v>20</v>
      </c>
      <c r="BK6" s="175">
        <v>0</v>
      </c>
      <c r="BL6" s="175">
        <v>0</v>
      </c>
      <c r="BM6" s="175">
        <v>0</v>
      </c>
      <c r="BN6" s="142">
        <v>0</v>
      </c>
      <c r="BO6" s="142"/>
      <c r="BP6" s="142"/>
      <c r="BQ6" s="142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25"/>
      <c r="CD6" s="125"/>
      <c r="CE6" s="125"/>
      <c r="CF6" s="172"/>
      <c r="CG6" s="125" t="s">
        <v>288</v>
      </c>
      <c r="CH6" s="133" t="s">
        <v>331</v>
      </c>
      <c r="CI6" s="133" t="s">
        <v>396</v>
      </c>
      <c r="CJ6" s="133" t="s">
        <v>466</v>
      </c>
      <c r="CK6" s="176" t="s">
        <v>299</v>
      </c>
      <c r="CL6" s="125" t="s">
        <v>234</v>
      </c>
      <c r="CM6" s="125" t="s">
        <v>234</v>
      </c>
      <c r="CN6" s="125" t="s">
        <v>261</v>
      </c>
      <c r="CO6" s="157" t="s">
        <v>262</v>
      </c>
      <c r="CP6" s="125" t="s">
        <v>300</v>
      </c>
      <c r="CQ6" s="125" t="s">
        <v>301</v>
      </c>
      <c r="CR6" s="133" t="s">
        <v>300</v>
      </c>
      <c r="CS6" s="125" t="s">
        <v>300</v>
      </c>
      <c r="CT6" s="125" t="s">
        <v>265</v>
      </c>
      <c r="CU6" s="125" t="s">
        <v>234</v>
      </c>
      <c r="CV6" s="125" t="s">
        <v>234</v>
      </c>
      <c r="CW6" s="125" t="s">
        <v>234</v>
      </c>
      <c r="CX6" s="125" t="s">
        <v>239</v>
      </c>
      <c r="CY6" s="143" t="s">
        <v>247</v>
      </c>
      <c r="CZ6" s="125" t="s">
        <v>467</v>
      </c>
      <c r="DA6" s="177" t="s">
        <v>468</v>
      </c>
      <c r="DB6" s="178" t="s">
        <v>235</v>
      </c>
      <c r="DC6" s="178" t="s">
        <v>356</v>
      </c>
      <c r="DD6" s="177" t="s">
        <v>293</v>
      </c>
      <c r="DE6" s="178" t="s">
        <v>294</v>
      </c>
      <c r="DF6" s="178" t="s">
        <v>267</v>
      </c>
      <c r="DG6" s="178" t="s">
        <v>235</v>
      </c>
      <c r="DH6" s="178" t="s">
        <v>229</v>
      </c>
      <c r="DI6" s="179" t="s">
        <v>433</v>
      </c>
      <c r="DJ6" s="112" t="s">
        <v>235</v>
      </c>
      <c r="DK6" s="112" t="s">
        <v>236</v>
      </c>
      <c r="DL6" s="112" t="s">
        <v>235</v>
      </c>
      <c r="DM6" s="112" t="s">
        <v>235</v>
      </c>
      <c r="DN6" s="112" t="s">
        <v>235</v>
      </c>
      <c r="DO6" s="112" t="s">
        <v>582</v>
      </c>
      <c r="DP6" s="177" t="s">
        <v>235</v>
      </c>
      <c r="DQ6" s="177"/>
      <c r="DR6" s="112" t="s">
        <v>235</v>
      </c>
      <c r="DS6" s="112" t="s">
        <v>235</v>
      </c>
      <c r="DT6" s="112" t="s">
        <v>235</v>
      </c>
      <c r="DU6" s="112" t="s">
        <v>235</v>
      </c>
      <c r="DV6" s="112" t="s">
        <v>229</v>
      </c>
      <c r="DW6" s="112" t="s">
        <v>229</v>
      </c>
      <c r="DX6" s="112" t="s">
        <v>268</v>
      </c>
      <c r="DY6" s="112"/>
      <c r="DZ6" s="112"/>
      <c r="EA6" s="112"/>
      <c r="EB6" s="112"/>
      <c r="EC6" s="112" t="s">
        <v>296</v>
      </c>
      <c r="ED6" s="112" t="s">
        <v>235</v>
      </c>
      <c r="EE6" s="112" t="s">
        <v>235</v>
      </c>
      <c r="EF6" s="112" t="s">
        <v>229</v>
      </c>
      <c r="EG6" s="112" t="s">
        <v>235</v>
      </c>
      <c r="EH6" s="112" t="s">
        <v>235</v>
      </c>
      <c r="EI6" s="112" t="s">
        <v>235</v>
      </c>
      <c r="EJ6" s="180" t="s">
        <v>240</v>
      </c>
      <c r="EK6" s="112" t="s">
        <v>269</v>
      </c>
      <c r="EL6" s="112" t="s">
        <v>239</v>
      </c>
      <c r="EM6" s="112" t="s">
        <v>235</v>
      </c>
      <c r="EN6" s="112" t="s">
        <v>235</v>
      </c>
      <c r="EO6" s="135" t="s">
        <v>235</v>
      </c>
      <c r="EP6" s="112" t="s">
        <v>235</v>
      </c>
      <c r="EQ6" s="112" t="s">
        <v>229</v>
      </c>
      <c r="ER6" s="112" t="s">
        <v>229</v>
      </c>
      <c r="ES6" s="112" t="s">
        <v>229</v>
      </c>
      <c r="ET6" s="135" t="s">
        <v>235</v>
      </c>
      <c r="EU6" s="112" t="s">
        <v>229</v>
      </c>
      <c r="EV6" s="112" t="s">
        <v>235</v>
      </c>
      <c r="EW6" s="112" t="s">
        <v>229</v>
      </c>
      <c r="EX6" s="112" t="s">
        <v>235</v>
      </c>
      <c r="EY6" s="112" t="s">
        <v>270</v>
      </c>
      <c r="EZ6" s="133" t="s">
        <v>469</v>
      </c>
      <c r="FA6" s="135" t="s">
        <v>470</v>
      </c>
      <c r="FB6" s="133" t="s">
        <v>239</v>
      </c>
      <c r="FC6" s="181" t="s">
        <v>272</v>
      </c>
      <c r="FD6" s="144" t="s">
        <v>420</v>
      </c>
      <c r="FE6" s="136" t="s">
        <v>347</v>
      </c>
      <c r="FF6" s="136" t="s">
        <v>347</v>
      </c>
      <c r="FG6" s="136" t="s">
        <v>273</v>
      </c>
      <c r="FH6" s="112" t="s">
        <v>274</v>
      </c>
      <c r="FI6" s="136" t="s">
        <v>275</v>
      </c>
      <c r="FJ6" s="112"/>
      <c r="FK6" s="112"/>
      <c r="FL6" s="112"/>
      <c r="FM6" s="112"/>
      <c r="FN6" s="82" t="s">
        <v>297</v>
      </c>
      <c r="FO6" s="112" t="s">
        <v>276</v>
      </c>
      <c r="FP6" s="112" t="s">
        <v>235</v>
      </c>
      <c r="FQ6" s="182" t="s">
        <v>277</v>
      </c>
      <c r="FR6" s="133" t="s">
        <v>278</v>
      </c>
      <c r="FS6" s="183" t="s">
        <v>298</v>
      </c>
      <c r="FT6" s="112" t="s">
        <v>235</v>
      </c>
      <c r="FU6" s="134" t="s">
        <v>471</v>
      </c>
      <c r="FV6" s="112" t="s">
        <v>235</v>
      </c>
      <c r="FW6" s="112" t="s">
        <v>229</v>
      </c>
      <c r="FX6" s="112" t="s">
        <v>229</v>
      </c>
      <c r="FY6" s="112" t="s">
        <v>229</v>
      </c>
      <c r="FZ6" s="112" t="s">
        <v>229</v>
      </c>
      <c r="GA6" s="136" t="s">
        <v>229</v>
      </c>
      <c r="GB6" s="112" t="s">
        <v>229</v>
      </c>
      <c r="GC6" s="112" t="s">
        <v>229</v>
      </c>
      <c r="GD6" s="112">
        <v>2</v>
      </c>
      <c r="GE6" s="112" t="s">
        <v>235</v>
      </c>
      <c r="GF6" s="112" t="s">
        <v>235</v>
      </c>
      <c r="GG6" s="112" t="s">
        <v>235</v>
      </c>
      <c r="GH6" s="112" t="s">
        <v>235</v>
      </c>
      <c r="GI6" s="144" t="s">
        <v>238</v>
      </c>
      <c r="GJ6" s="112" t="s">
        <v>235</v>
      </c>
      <c r="GK6" s="144" t="s">
        <v>238</v>
      </c>
      <c r="GL6" s="112" t="s">
        <v>235</v>
      </c>
      <c r="GM6" s="112" t="s">
        <v>239</v>
      </c>
      <c r="GN6" s="112" t="s">
        <v>235</v>
      </c>
      <c r="GO6" s="112" t="s">
        <v>235</v>
      </c>
      <c r="GP6" s="112" t="s">
        <v>271</v>
      </c>
      <c r="GQ6" s="112" t="s">
        <v>280</v>
      </c>
      <c r="GR6" s="112" t="s">
        <v>246</v>
      </c>
      <c r="GS6" s="112" t="s">
        <v>281</v>
      </c>
      <c r="GT6" s="112" t="s">
        <v>281</v>
      </c>
      <c r="GU6" s="112" t="s">
        <v>273</v>
      </c>
      <c r="GV6" s="112" t="s">
        <v>235</v>
      </c>
      <c r="GW6" s="112" t="s">
        <v>282</v>
      </c>
      <c r="GX6" s="184" t="s">
        <v>283</v>
      </c>
      <c r="GY6" s="136" t="s">
        <v>275</v>
      </c>
    </row>
    <row r="7" spans="1:207" ht="38.450000000000003" hidden="1" customHeight="1" outlineLevel="1" x14ac:dyDescent="0.3">
      <c r="A7" s="76"/>
      <c r="B7" s="383" t="s">
        <v>454</v>
      </c>
      <c r="C7" s="110" t="s">
        <v>472</v>
      </c>
      <c r="D7" s="121" t="s">
        <v>577</v>
      </c>
      <c r="E7" s="156" t="s">
        <v>473</v>
      </c>
      <c r="F7" s="169" t="s">
        <v>351</v>
      </c>
      <c r="G7" s="185" t="s">
        <v>378</v>
      </c>
      <c r="H7" s="127" t="s">
        <v>250</v>
      </c>
      <c r="I7" s="122" t="s">
        <v>307</v>
      </c>
      <c r="J7" s="170" t="s">
        <v>249</v>
      </c>
      <c r="K7" s="142" t="s">
        <v>251</v>
      </c>
      <c r="L7" s="120" t="s">
        <v>252</v>
      </c>
      <c r="M7" s="154">
        <v>20</v>
      </c>
      <c r="N7" s="155" t="s">
        <v>474</v>
      </c>
      <c r="O7" s="123" t="s">
        <v>458</v>
      </c>
      <c r="P7" s="141" t="s">
        <v>253</v>
      </c>
      <c r="Q7" s="171" t="s">
        <v>253</v>
      </c>
      <c r="R7" s="145" t="s">
        <v>364</v>
      </c>
      <c r="S7" s="146" t="s">
        <v>475</v>
      </c>
      <c r="T7" s="142" t="s">
        <v>254</v>
      </c>
      <c r="U7" s="172" t="str">
        <f>MID(S7,1,9)&amp;"N"</f>
        <v>FW20SDNBAN</v>
      </c>
      <c r="V7" s="125" t="str">
        <f>MID(S7,1,2)&amp;M7+"6"&amp;"DNAU"</f>
        <v>FW26DNAU</v>
      </c>
      <c r="W7" s="173"/>
      <c r="X7" s="125"/>
      <c r="Y7" s="142" t="str">
        <f>MID($S7,1,9)&amp;"1"</f>
        <v>FW20SDNBA1</v>
      </c>
      <c r="Z7" s="142" t="str">
        <f>MID($S7,1,9)&amp;"2M"</f>
        <v>FW20SDNBA2M</v>
      </c>
      <c r="AA7" s="142" t="str">
        <f>MID($S7,1,9)&amp;"1M"</f>
        <v>FW20SDNBA1M</v>
      </c>
      <c r="AB7" s="125" t="s">
        <v>476</v>
      </c>
      <c r="AC7" s="133" t="s">
        <v>461</v>
      </c>
      <c r="AD7" s="125"/>
      <c r="AE7" s="125"/>
      <c r="AF7" s="125"/>
      <c r="AG7" s="125"/>
      <c r="AH7" s="125"/>
      <c r="AI7" s="84" t="s">
        <v>462</v>
      </c>
      <c r="AJ7" s="125" t="s">
        <v>337</v>
      </c>
      <c r="AK7" s="142"/>
      <c r="AL7" s="125"/>
      <c r="AM7" s="125" t="s">
        <v>477</v>
      </c>
      <c r="AN7" s="125" t="s">
        <v>464</v>
      </c>
      <c r="AO7" s="125"/>
      <c r="AP7" s="125"/>
      <c r="AQ7" s="125"/>
      <c r="AR7" s="128"/>
      <c r="AS7" s="128"/>
      <c r="AT7" s="121"/>
      <c r="AU7" s="129"/>
      <c r="AV7" s="80" t="s">
        <v>478</v>
      </c>
      <c r="AW7" s="130">
        <v>465</v>
      </c>
      <c r="AX7" s="131">
        <v>465</v>
      </c>
      <c r="AY7" s="121"/>
      <c r="AZ7" s="120"/>
      <c r="BA7" s="132">
        <v>200</v>
      </c>
      <c r="BB7" s="81"/>
      <c r="BC7" s="153">
        <v>10</v>
      </c>
      <c r="BD7" s="153">
        <v>10</v>
      </c>
      <c r="BE7" s="153">
        <v>20</v>
      </c>
      <c r="BF7" s="153">
        <v>30</v>
      </c>
      <c r="BG7" s="153">
        <v>40</v>
      </c>
      <c r="BH7" s="153">
        <v>40</v>
      </c>
      <c r="BI7" s="153">
        <v>30</v>
      </c>
      <c r="BJ7" s="153">
        <v>20</v>
      </c>
      <c r="BK7" s="153">
        <v>0</v>
      </c>
      <c r="BL7" s="153">
        <v>0</v>
      </c>
      <c r="BM7" s="153">
        <v>0</v>
      </c>
      <c r="BN7" s="153">
        <v>0</v>
      </c>
      <c r="BO7" s="142"/>
      <c r="BP7" s="142"/>
      <c r="BQ7" s="142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25"/>
      <c r="CD7" s="125"/>
      <c r="CE7" s="125"/>
      <c r="CF7" s="172"/>
      <c r="CG7" s="125" t="s">
        <v>288</v>
      </c>
      <c r="CH7" s="133" t="s">
        <v>331</v>
      </c>
      <c r="CI7" s="133" t="s">
        <v>479</v>
      </c>
      <c r="CJ7" s="133" t="s">
        <v>480</v>
      </c>
      <c r="CK7" s="149" t="s">
        <v>299</v>
      </c>
      <c r="CL7" s="125" t="s">
        <v>234</v>
      </c>
      <c r="CM7" s="125" t="s">
        <v>234</v>
      </c>
      <c r="CN7" s="125" t="s">
        <v>261</v>
      </c>
      <c r="CO7" s="157" t="s">
        <v>262</v>
      </c>
      <c r="CP7" s="125" t="s">
        <v>300</v>
      </c>
      <c r="CQ7" s="125" t="s">
        <v>301</v>
      </c>
      <c r="CR7" s="133" t="s">
        <v>300</v>
      </c>
      <c r="CS7" s="125" t="s">
        <v>229</v>
      </c>
      <c r="CT7" s="125" t="s">
        <v>265</v>
      </c>
      <c r="CU7" s="125" t="s">
        <v>234</v>
      </c>
      <c r="CV7" s="125" t="s">
        <v>234</v>
      </c>
      <c r="CW7" s="125" t="s">
        <v>234</v>
      </c>
      <c r="CX7" s="125" t="s">
        <v>333</v>
      </c>
      <c r="CY7" s="125" t="s">
        <v>244</v>
      </c>
      <c r="CZ7" s="125" t="s">
        <v>292</v>
      </c>
      <c r="DA7" s="133" t="s">
        <v>431</v>
      </c>
      <c r="DB7" s="124" t="s">
        <v>235</v>
      </c>
      <c r="DC7" s="126" t="s">
        <v>266</v>
      </c>
      <c r="DD7" s="135" t="s">
        <v>293</v>
      </c>
      <c r="DE7" s="126" t="s">
        <v>294</v>
      </c>
      <c r="DF7" s="126" t="s">
        <v>267</v>
      </c>
      <c r="DG7" s="126" t="s">
        <v>235</v>
      </c>
      <c r="DH7" s="126" t="s">
        <v>229</v>
      </c>
      <c r="DI7" s="179" t="s">
        <v>417</v>
      </c>
      <c r="DJ7" s="136" t="s">
        <v>235</v>
      </c>
      <c r="DK7" s="136" t="s">
        <v>236</v>
      </c>
      <c r="DL7" s="136" t="s">
        <v>235</v>
      </c>
      <c r="DM7" s="136" t="s">
        <v>229</v>
      </c>
      <c r="DN7" s="136" t="s">
        <v>229</v>
      </c>
      <c r="DO7" s="136" t="s">
        <v>235</v>
      </c>
      <c r="DP7" s="135" t="s">
        <v>235</v>
      </c>
      <c r="DQ7" s="135"/>
      <c r="DR7" s="136" t="s">
        <v>235</v>
      </c>
      <c r="DS7" s="136" t="s">
        <v>235</v>
      </c>
      <c r="DT7" s="136" t="s">
        <v>235</v>
      </c>
      <c r="DU7" s="136" t="s">
        <v>235</v>
      </c>
      <c r="DV7" s="136" t="s">
        <v>229</v>
      </c>
      <c r="DW7" s="136" t="s">
        <v>229</v>
      </c>
      <c r="DX7" s="136" t="s">
        <v>268</v>
      </c>
      <c r="DY7" s="136"/>
      <c r="DZ7" s="136"/>
      <c r="EA7" s="136"/>
      <c r="EB7" s="136"/>
      <c r="EC7" s="136" t="s">
        <v>296</v>
      </c>
      <c r="ED7" s="136" t="s">
        <v>235</v>
      </c>
      <c r="EE7" s="136" t="s">
        <v>235</v>
      </c>
      <c r="EF7" s="136" t="s">
        <v>229</v>
      </c>
      <c r="EG7" s="136" t="s">
        <v>481</v>
      </c>
      <c r="EH7" s="136" t="s">
        <v>239</v>
      </c>
      <c r="EI7" s="136" t="s">
        <v>239</v>
      </c>
      <c r="EJ7" s="122" t="s">
        <v>240</v>
      </c>
      <c r="EK7" s="136" t="s">
        <v>305</v>
      </c>
      <c r="EL7" s="136" t="s">
        <v>481</v>
      </c>
      <c r="EM7" s="136" t="s">
        <v>235</v>
      </c>
      <c r="EN7" s="136" t="s">
        <v>235</v>
      </c>
      <c r="EO7" s="135" t="s">
        <v>235</v>
      </c>
      <c r="EP7" s="136" t="s">
        <v>235</v>
      </c>
      <c r="EQ7" s="136" t="s">
        <v>229</v>
      </c>
      <c r="ER7" s="136" t="s">
        <v>229</v>
      </c>
      <c r="ES7" s="136" t="s">
        <v>229</v>
      </c>
      <c r="ET7" s="135" t="s">
        <v>235</v>
      </c>
      <c r="EU7" s="136" t="s">
        <v>229</v>
      </c>
      <c r="EV7" s="136" t="s">
        <v>235</v>
      </c>
      <c r="EW7" s="136" t="s">
        <v>229</v>
      </c>
      <c r="EX7" s="136" t="s">
        <v>235</v>
      </c>
      <c r="EY7" s="136" t="s">
        <v>270</v>
      </c>
      <c r="EZ7" s="136" t="s">
        <v>245</v>
      </c>
      <c r="FA7" s="135" t="s">
        <v>470</v>
      </c>
      <c r="FB7" s="133" t="s">
        <v>239</v>
      </c>
      <c r="FC7" s="134" t="s">
        <v>272</v>
      </c>
      <c r="FD7" s="136" t="s">
        <v>347</v>
      </c>
      <c r="FE7" s="136" t="s">
        <v>347</v>
      </c>
      <c r="FF7" s="136" t="s">
        <v>347</v>
      </c>
      <c r="FG7" s="136" t="s">
        <v>273</v>
      </c>
      <c r="FH7" s="135" t="s">
        <v>283</v>
      </c>
      <c r="FI7" s="136" t="s">
        <v>275</v>
      </c>
      <c r="FJ7" s="136"/>
      <c r="FK7" s="136"/>
      <c r="FL7" s="136"/>
      <c r="FM7" s="136"/>
      <c r="FN7" s="85" t="s">
        <v>297</v>
      </c>
      <c r="FO7" s="136" t="s">
        <v>242</v>
      </c>
      <c r="FP7" s="85" t="s">
        <v>235</v>
      </c>
      <c r="FQ7" s="85" t="s">
        <v>277</v>
      </c>
      <c r="FR7" s="119" t="s">
        <v>278</v>
      </c>
      <c r="FS7" s="85" t="s">
        <v>298</v>
      </c>
      <c r="FT7" s="85" t="s">
        <v>235</v>
      </c>
      <c r="FU7" s="134" t="s">
        <v>471</v>
      </c>
      <c r="FV7" s="85" t="s">
        <v>235</v>
      </c>
      <c r="FW7" s="85" t="s">
        <v>229</v>
      </c>
      <c r="FX7" s="85" t="s">
        <v>229</v>
      </c>
      <c r="FY7" s="85" t="s">
        <v>229</v>
      </c>
      <c r="FZ7" s="85" t="s">
        <v>229</v>
      </c>
      <c r="GA7" s="136" t="s">
        <v>229</v>
      </c>
      <c r="GB7" s="136" t="s">
        <v>229</v>
      </c>
      <c r="GC7" s="136" t="s">
        <v>229</v>
      </c>
      <c r="GD7" s="136">
        <v>2</v>
      </c>
      <c r="GE7" s="136" t="s">
        <v>235</v>
      </c>
      <c r="GF7" s="136" t="s">
        <v>235</v>
      </c>
      <c r="GG7" s="136" t="s">
        <v>235</v>
      </c>
      <c r="GH7" s="136" t="s">
        <v>235</v>
      </c>
      <c r="GI7" s="144" t="s">
        <v>238</v>
      </c>
      <c r="GJ7" s="136" t="s">
        <v>235</v>
      </c>
      <c r="GK7" s="144" t="s">
        <v>235</v>
      </c>
      <c r="GL7" s="136" t="s">
        <v>235</v>
      </c>
      <c r="GM7" s="136" t="s">
        <v>229</v>
      </c>
      <c r="GN7" s="136" t="s">
        <v>235</v>
      </c>
      <c r="GO7" s="136" t="s">
        <v>235</v>
      </c>
      <c r="GP7" s="186" t="s">
        <v>271</v>
      </c>
      <c r="GQ7" s="136" t="s">
        <v>280</v>
      </c>
      <c r="GR7" s="136" t="s">
        <v>321</v>
      </c>
      <c r="GS7" s="136" t="s">
        <v>281</v>
      </c>
      <c r="GT7" s="136" t="s">
        <v>281</v>
      </c>
      <c r="GU7" s="136" t="s">
        <v>273</v>
      </c>
      <c r="GV7" s="136" t="s">
        <v>235</v>
      </c>
      <c r="GW7" s="136" t="s">
        <v>482</v>
      </c>
      <c r="GX7" s="135" t="s">
        <v>283</v>
      </c>
      <c r="GY7" s="136" t="s">
        <v>449</v>
      </c>
    </row>
    <row r="8" spans="1:207" ht="38.450000000000003" hidden="1" customHeight="1" outlineLevel="1" x14ac:dyDescent="0.3">
      <c r="A8" s="76"/>
      <c r="B8" s="383" t="s">
        <v>483</v>
      </c>
      <c r="C8" s="110" t="s">
        <v>484</v>
      </c>
      <c r="D8" s="121" t="s">
        <v>578</v>
      </c>
      <c r="E8" s="156" t="s">
        <v>485</v>
      </c>
      <c r="F8" s="187" t="s">
        <v>249</v>
      </c>
      <c r="G8" s="120" t="s">
        <v>378</v>
      </c>
      <c r="H8" s="142" t="s">
        <v>250</v>
      </c>
      <c r="I8" s="121" t="s">
        <v>486</v>
      </c>
      <c r="J8" s="170" t="s">
        <v>487</v>
      </c>
      <c r="K8" s="142" t="s">
        <v>251</v>
      </c>
      <c r="L8" s="120" t="s">
        <v>488</v>
      </c>
      <c r="M8" s="154">
        <v>20</v>
      </c>
      <c r="N8" s="155" t="s">
        <v>489</v>
      </c>
      <c r="O8" s="123" t="s">
        <v>458</v>
      </c>
      <c r="P8" s="141" t="s">
        <v>253</v>
      </c>
      <c r="Q8" s="171" t="s">
        <v>442</v>
      </c>
      <c r="R8" s="145" t="s">
        <v>228</v>
      </c>
      <c r="S8" s="146" t="s">
        <v>490</v>
      </c>
      <c r="T8" s="142" t="s">
        <v>254</v>
      </c>
      <c r="U8" s="125" t="str">
        <f>MID(S8,1,9)&amp;"N"</f>
        <v>FW20DDNBAN</v>
      </c>
      <c r="V8" s="125" t="str">
        <f>MID(S8,1,2)&amp;M8+"6"&amp;"DNAU"</f>
        <v>FW26DNAU</v>
      </c>
      <c r="W8" s="142"/>
      <c r="X8" s="125" t="s">
        <v>491</v>
      </c>
      <c r="Y8" s="142" t="str">
        <f>MID($S8,1,9)&amp;"1"</f>
        <v>FW20DDNBA1</v>
      </c>
      <c r="Z8" s="142" t="str">
        <f>MID($S8,1,9)&amp;"2M"</f>
        <v>FW20DDNBA2M</v>
      </c>
      <c r="AA8" s="142" t="str">
        <f>MID($S8,1,9)&amp;"1M"</f>
        <v>FW20DDNBA1M</v>
      </c>
      <c r="AB8" s="125" t="s">
        <v>460</v>
      </c>
      <c r="AC8" s="133" t="s">
        <v>461</v>
      </c>
      <c r="AD8" s="125"/>
      <c r="AE8" s="125"/>
      <c r="AF8" s="125"/>
      <c r="AG8" s="125"/>
      <c r="AH8" s="125"/>
      <c r="AI8" s="120" t="s">
        <v>492</v>
      </c>
      <c r="AJ8" s="125" t="s">
        <v>337</v>
      </c>
      <c r="AK8" s="142"/>
      <c r="AL8" s="125"/>
      <c r="AM8" s="125" t="s">
        <v>463</v>
      </c>
      <c r="AN8" s="125" t="s">
        <v>493</v>
      </c>
      <c r="AO8" s="125"/>
      <c r="AP8" s="125"/>
      <c r="AQ8" s="125"/>
      <c r="AR8" s="128"/>
      <c r="AS8" s="128"/>
      <c r="AT8" s="121"/>
      <c r="AU8" s="148"/>
      <c r="AV8" s="80" t="s">
        <v>478</v>
      </c>
      <c r="AW8" s="128">
        <v>415</v>
      </c>
      <c r="AX8" s="131">
        <v>415</v>
      </c>
      <c r="AY8" s="121"/>
      <c r="AZ8" s="120"/>
      <c r="BA8" s="132">
        <v>500</v>
      </c>
      <c r="BB8" s="81"/>
      <c r="BC8" s="142">
        <v>10</v>
      </c>
      <c r="BD8" s="142">
        <v>20</v>
      </c>
      <c r="BE8" s="142">
        <v>40</v>
      </c>
      <c r="BF8" s="142">
        <v>60</v>
      </c>
      <c r="BG8" s="142">
        <v>90</v>
      </c>
      <c r="BH8" s="142">
        <v>100</v>
      </c>
      <c r="BI8" s="142">
        <v>90</v>
      </c>
      <c r="BJ8" s="142">
        <v>40</v>
      </c>
      <c r="BK8" s="142">
        <v>20</v>
      </c>
      <c r="BL8" s="142">
        <v>10</v>
      </c>
      <c r="BM8" s="142">
        <v>10</v>
      </c>
      <c r="BN8" s="142">
        <v>10</v>
      </c>
      <c r="BO8" s="142"/>
      <c r="BP8" s="142"/>
      <c r="BQ8" s="142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25"/>
      <c r="CD8" s="125"/>
      <c r="CE8" s="125"/>
      <c r="CF8" s="172"/>
      <c r="CG8" s="125" t="s">
        <v>494</v>
      </c>
      <c r="CH8" s="133" t="s">
        <v>395</v>
      </c>
      <c r="CI8" s="133" t="s">
        <v>396</v>
      </c>
      <c r="CJ8" s="133" t="s">
        <v>495</v>
      </c>
      <c r="CK8" s="125" t="s">
        <v>388</v>
      </c>
      <c r="CL8" s="125" t="s">
        <v>233</v>
      </c>
      <c r="CM8" s="125" t="s">
        <v>233</v>
      </c>
      <c r="CN8" s="125" t="s">
        <v>496</v>
      </c>
      <c r="CO8" s="157" t="s">
        <v>262</v>
      </c>
      <c r="CP8" s="125" t="s">
        <v>300</v>
      </c>
      <c r="CQ8" s="125" t="s">
        <v>264</v>
      </c>
      <c r="CR8" s="133" t="s">
        <v>263</v>
      </c>
      <c r="CS8" s="125" t="s">
        <v>229</v>
      </c>
      <c r="CT8" s="125" t="s">
        <v>265</v>
      </c>
      <c r="CU8" s="125" t="s">
        <v>234</v>
      </c>
      <c r="CV8" s="125" t="s">
        <v>234</v>
      </c>
      <c r="CW8" s="125" t="s">
        <v>234</v>
      </c>
      <c r="CX8" s="125" t="s">
        <v>239</v>
      </c>
      <c r="CY8" s="125" t="s">
        <v>244</v>
      </c>
      <c r="CZ8" s="125" t="s">
        <v>292</v>
      </c>
      <c r="DA8" s="133" t="s">
        <v>245</v>
      </c>
      <c r="DB8" s="146" t="s">
        <v>235</v>
      </c>
      <c r="DC8" s="125" t="s">
        <v>239</v>
      </c>
      <c r="DD8" s="125" t="s">
        <v>229</v>
      </c>
      <c r="DE8" s="125" t="s">
        <v>239</v>
      </c>
      <c r="DF8" s="125" t="s">
        <v>229</v>
      </c>
      <c r="DG8" s="125" t="s">
        <v>239</v>
      </c>
      <c r="DH8" s="125" t="s">
        <v>229</v>
      </c>
      <c r="DI8" s="125" t="s">
        <v>239</v>
      </c>
      <c r="DJ8" s="133" t="s">
        <v>235</v>
      </c>
      <c r="DK8" s="133" t="s">
        <v>236</v>
      </c>
      <c r="DL8" s="133" t="s">
        <v>235</v>
      </c>
      <c r="DM8" s="133" t="s">
        <v>229</v>
      </c>
      <c r="DN8" s="133" t="s">
        <v>229</v>
      </c>
      <c r="DO8" s="133" t="s">
        <v>235</v>
      </c>
      <c r="DP8" s="144" t="s">
        <v>235</v>
      </c>
      <c r="DQ8" s="144"/>
      <c r="DR8" s="133" t="s">
        <v>235</v>
      </c>
      <c r="DS8" s="133" t="s">
        <v>235</v>
      </c>
      <c r="DT8" s="133" t="s">
        <v>235</v>
      </c>
      <c r="DU8" s="133" t="s">
        <v>235</v>
      </c>
      <c r="DV8" s="133" t="s">
        <v>229</v>
      </c>
      <c r="DW8" s="133" t="s">
        <v>229</v>
      </c>
      <c r="DX8" s="133" t="s">
        <v>268</v>
      </c>
      <c r="DY8" s="133"/>
      <c r="DZ8" s="133"/>
      <c r="EA8" s="133"/>
      <c r="EB8" s="133"/>
      <c r="EC8" s="133" t="s">
        <v>296</v>
      </c>
      <c r="ED8" s="133" t="s">
        <v>235</v>
      </c>
      <c r="EE8" s="133" t="s">
        <v>235</v>
      </c>
      <c r="EF8" s="133" t="s">
        <v>229</v>
      </c>
      <c r="EG8" s="133" t="s">
        <v>239</v>
      </c>
      <c r="EH8" s="133" t="s">
        <v>239</v>
      </c>
      <c r="EI8" s="133" t="s">
        <v>239</v>
      </c>
      <c r="EJ8" s="120" t="s">
        <v>240</v>
      </c>
      <c r="EK8" s="133" t="s">
        <v>305</v>
      </c>
      <c r="EL8" s="133" t="s">
        <v>239</v>
      </c>
      <c r="EM8" s="133" t="s">
        <v>235</v>
      </c>
      <c r="EN8" s="133" t="s">
        <v>235</v>
      </c>
      <c r="EO8" s="144" t="s">
        <v>235</v>
      </c>
      <c r="EP8" s="133" t="s">
        <v>235</v>
      </c>
      <c r="EQ8" s="133" t="s">
        <v>239</v>
      </c>
      <c r="ER8" s="133" t="s">
        <v>229</v>
      </c>
      <c r="ES8" s="133" t="s">
        <v>229</v>
      </c>
      <c r="ET8" s="144" t="s">
        <v>238</v>
      </c>
      <c r="EU8" s="133" t="s">
        <v>229</v>
      </c>
      <c r="EV8" s="133" t="s">
        <v>235</v>
      </c>
      <c r="EW8" s="133" t="s">
        <v>229</v>
      </c>
      <c r="EX8" s="133" t="s">
        <v>235</v>
      </c>
      <c r="EY8" s="133" t="s">
        <v>270</v>
      </c>
      <c r="EZ8" s="133" t="s">
        <v>245</v>
      </c>
      <c r="FA8" s="135" t="s">
        <v>470</v>
      </c>
      <c r="FB8" s="133" t="s">
        <v>239</v>
      </c>
      <c r="FC8" s="149" t="s">
        <v>272</v>
      </c>
      <c r="FD8" s="133" t="s">
        <v>347</v>
      </c>
      <c r="FE8" s="133" t="s">
        <v>347</v>
      </c>
      <c r="FF8" s="133" t="s">
        <v>347</v>
      </c>
      <c r="FG8" s="133" t="s">
        <v>273</v>
      </c>
      <c r="FH8" s="144" t="s">
        <v>283</v>
      </c>
      <c r="FI8" s="136" t="s">
        <v>275</v>
      </c>
      <c r="FJ8" s="133"/>
      <c r="FK8" s="133"/>
      <c r="FL8" s="133"/>
      <c r="FM8" s="133"/>
      <c r="FN8" s="133" t="s">
        <v>297</v>
      </c>
      <c r="FO8" s="133" t="s">
        <v>383</v>
      </c>
      <c r="FP8" s="133" t="s">
        <v>235</v>
      </c>
      <c r="FQ8" s="133" t="s">
        <v>229</v>
      </c>
      <c r="FR8" s="133" t="s">
        <v>229</v>
      </c>
      <c r="FS8" s="133" t="s">
        <v>229</v>
      </c>
      <c r="FT8" s="133" t="s">
        <v>229</v>
      </c>
      <c r="FU8" s="133" t="s">
        <v>229</v>
      </c>
      <c r="FV8" s="133" t="s">
        <v>235</v>
      </c>
      <c r="FW8" s="133" t="s">
        <v>229</v>
      </c>
      <c r="FX8" s="133" t="s">
        <v>229</v>
      </c>
      <c r="FY8" s="133" t="s">
        <v>229</v>
      </c>
      <c r="FZ8" s="133" t="s">
        <v>229</v>
      </c>
      <c r="GA8" s="133" t="s">
        <v>229</v>
      </c>
      <c r="GB8" s="133" t="s">
        <v>229</v>
      </c>
      <c r="GC8" s="133" t="s">
        <v>229</v>
      </c>
      <c r="GD8" s="133">
        <v>2</v>
      </c>
      <c r="GE8" s="133" t="s">
        <v>235</v>
      </c>
      <c r="GF8" s="133" t="s">
        <v>235</v>
      </c>
      <c r="GG8" s="133" t="s">
        <v>235</v>
      </c>
      <c r="GH8" s="133" t="s">
        <v>235</v>
      </c>
      <c r="GI8" s="144" t="s">
        <v>238</v>
      </c>
      <c r="GJ8" s="133" t="s">
        <v>235</v>
      </c>
      <c r="GK8" s="144" t="s">
        <v>235</v>
      </c>
      <c r="GL8" s="133" t="s">
        <v>235</v>
      </c>
      <c r="GM8" s="133" t="s">
        <v>229</v>
      </c>
      <c r="GN8" s="133" t="s">
        <v>235</v>
      </c>
      <c r="GO8" s="133" t="s">
        <v>235</v>
      </c>
      <c r="GP8" s="133" t="s">
        <v>271</v>
      </c>
      <c r="GQ8" s="133" t="s">
        <v>384</v>
      </c>
      <c r="GR8" s="133" t="s">
        <v>321</v>
      </c>
      <c r="GS8" s="133" t="s">
        <v>281</v>
      </c>
      <c r="GT8" s="133" t="s">
        <v>281</v>
      </c>
      <c r="GU8" s="133" t="s">
        <v>273</v>
      </c>
      <c r="GV8" s="133" t="s">
        <v>235</v>
      </c>
      <c r="GW8" s="133" t="s">
        <v>282</v>
      </c>
      <c r="GX8" s="144" t="s">
        <v>283</v>
      </c>
      <c r="GY8" s="136" t="s">
        <v>275</v>
      </c>
    </row>
    <row r="9" spans="1:207" ht="38.450000000000003" hidden="1" customHeight="1" outlineLevel="1" x14ac:dyDescent="0.3">
      <c r="A9" s="76"/>
      <c r="B9" s="383" t="s">
        <v>454</v>
      </c>
      <c r="C9" s="120" t="s">
        <v>497</v>
      </c>
      <c r="D9" s="121" t="s">
        <v>579</v>
      </c>
      <c r="E9" s="133" t="s">
        <v>473</v>
      </c>
      <c r="F9" s="187" t="s">
        <v>249</v>
      </c>
      <c r="G9" s="120" t="s">
        <v>378</v>
      </c>
      <c r="H9" s="142" t="s">
        <v>250</v>
      </c>
      <c r="I9" s="121" t="s">
        <v>498</v>
      </c>
      <c r="J9" s="170" t="s">
        <v>249</v>
      </c>
      <c r="K9" s="142" t="s">
        <v>251</v>
      </c>
      <c r="L9" s="120" t="s">
        <v>252</v>
      </c>
      <c r="M9" s="154">
        <v>20</v>
      </c>
      <c r="N9" s="155" t="s">
        <v>233</v>
      </c>
      <c r="O9" s="123" t="s">
        <v>458</v>
      </c>
      <c r="P9" s="141" t="s">
        <v>253</v>
      </c>
      <c r="Q9" s="171" t="s">
        <v>253</v>
      </c>
      <c r="R9" s="145" t="s">
        <v>228</v>
      </c>
      <c r="S9" s="146" t="s">
        <v>499</v>
      </c>
      <c r="T9" s="142" t="s">
        <v>254</v>
      </c>
      <c r="U9" s="125" t="str">
        <f>MID(S9,1,9)&amp;"N"</f>
        <v>FW20HDNBAN</v>
      </c>
      <c r="V9" s="125" t="str">
        <f>MID(S9,1,2)&amp;M9+"6"&amp;"DNAU"</f>
        <v>FW26DNAU</v>
      </c>
      <c r="W9" s="142"/>
      <c r="X9" s="125"/>
      <c r="Y9" s="142" t="str">
        <f>MID($S9,1,9)&amp;"1"</f>
        <v>FW20HDNBA1</v>
      </c>
      <c r="Z9" s="142" t="str">
        <f>MID($S9,1,9)&amp;"2M"</f>
        <v>FW20HDNBA2M</v>
      </c>
      <c r="AA9" s="142" t="str">
        <f>MID($S9,1,9)&amp;"1M"</f>
        <v>FW20HDNBA1M</v>
      </c>
      <c r="AB9" s="125" t="s">
        <v>500</v>
      </c>
      <c r="AC9" s="133" t="s">
        <v>501</v>
      </c>
      <c r="AD9" s="125"/>
      <c r="AE9" s="125"/>
      <c r="AF9" s="125"/>
      <c r="AG9" s="125"/>
      <c r="AH9" s="125"/>
      <c r="AI9" s="120" t="s">
        <v>502</v>
      </c>
      <c r="AJ9" s="125" t="s">
        <v>330</v>
      </c>
      <c r="AK9" s="142"/>
      <c r="AL9" s="125"/>
      <c r="AM9" s="125" t="s">
        <v>463</v>
      </c>
      <c r="AN9" s="125" t="s">
        <v>464</v>
      </c>
      <c r="AO9" s="125"/>
      <c r="AP9" s="125"/>
      <c r="AQ9" s="125"/>
      <c r="AR9" s="128"/>
      <c r="AS9" s="128"/>
      <c r="AT9" s="121"/>
      <c r="AU9" s="148"/>
      <c r="AV9" s="80" t="s">
        <v>503</v>
      </c>
      <c r="AW9" s="128">
        <v>360</v>
      </c>
      <c r="AX9" s="131">
        <v>360</v>
      </c>
      <c r="AY9" s="121"/>
      <c r="AZ9" s="120"/>
      <c r="BA9" s="132">
        <v>600</v>
      </c>
      <c r="BB9" s="81"/>
      <c r="BC9" s="142">
        <v>20</v>
      </c>
      <c r="BD9" s="142">
        <v>30</v>
      </c>
      <c r="BE9" s="142">
        <v>50</v>
      </c>
      <c r="BF9" s="142">
        <v>80</v>
      </c>
      <c r="BG9" s="142">
        <v>110.00000000000001</v>
      </c>
      <c r="BH9" s="142">
        <v>120</v>
      </c>
      <c r="BI9" s="142">
        <v>110.00000000000001</v>
      </c>
      <c r="BJ9" s="142">
        <v>40</v>
      </c>
      <c r="BK9" s="142">
        <v>10</v>
      </c>
      <c r="BL9" s="142">
        <v>10</v>
      </c>
      <c r="BM9" s="142">
        <v>10</v>
      </c>
      <c r="BN9" s="142">
        <v>10</v>
      </c>
      <c r="BO9" s="142"/>
      <c r="BP9" s="142"/>
      <c r="BQ9" s="142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25"/>
      <c r="CD9" s="125"/>
      <c r="CE9" s="125"/>
      <c r="CF9" s="172"/>
      <c r="CG9" s="125" t="s">
        <v>258</v>
      </c>
      <c r="CH9" s="133" t="s">
        <v>331</v>
      </c>
      <c r="CI9" s="133" t="s">
        <v>398</v>
      </c>
      <c r="CJ9" s="133" t="s">
        <v>504</v>
      </c>
      <c r="CK9" s="125" t="s">
        <v>388</v>
      </c>
      <c r="CL9" s="125" t="s">
        <v>233</v>
      </c>
      <c r="CM9" s="125" t="s">
        <v>233</v>
      </c>
      <c r="CN9" s="133" t="s">
        <v>229</v>
      </c>
      <c r="CO9" s="157" t="s">
        <v>262</v>
      </c>
      <c r="CP9" s="125" t="s">
        <v>300</v>
      </c>
      <c r="CQ9" s="125" t="s">
        <v>264</v>
      </c>
      <c r="CR9" s="133" t="s">
        <v>263</v>
      </c>
      <c r="CS9" s="125" t="s">
        <v>229</v>
      </c>
      <c r="CT9" s="125" t="s">
        <v>265</v>
      </c>
      <c r="CU9" s="125" t="s">
        <v>234</v>
      </c>
      <c r="CV9" s="125" t="s">
        <v>234</v>
      </c>
      <c r="CW9" s="125" t="s">
        <v>234</v>
      </c>
      <c r="CX9" s="125" t="s">
        <v>229</v>
      </c>
      <c r="CY9" s="133" t="s">
        <v>298</v>
      </c>
      <c r="CZ9" s="125" t="s">
        <v>292</v>
      </c>
      <c r="DA9" s="133" t="s">
        <v>276</v>
      </c>
      <c r="DB9" s="146" t="s">
        <v>235</v>
      </c>
      <c r="DC9" s="125" t="s">
        <v>239</v>
      </c>
      <c r="DD9" s="125" t="s">
        <v>229</v>
      </c>
      <c r="DE9" s="125" t="s">
        <v>239</v>
      </c>
      <c r="DF9" s="125" t="s">
        <v>229</v>
      </c>
      <c r="DG9" s="125" t="s">
        <v>239</v>
      </c>
      <c r="DH9" s="125" t="s">
        <v>229</v>
      </c>
      <c r="DI9" s="125" t="s">
        <v>239</v>
      </c>
      <c r="DJ9" s="133" t="s">
        <v>235</v>
      </c>
      <c r="DK9" s="133" t="s">
        <v>229</v>
      </c>
      <c r="DL9" s="133" t="s">
        <v>229</v>
      </c>
      <c r="DM9" s="133" t="s">
        <v>229</v>
      </c>
      <c r="DN9" s="133" t="s">
        <v>229</v>
      </c>
      <c r="DO9" s="133" t="s">
        <v>235</v>
      </c>
      <c r="DP9" s="144" t="s">
        <v>235</v>
      </c>
      <c r="DQ9" s="144"/>
      <c r="DR9" s="133" t="s">
        <v>235</v>
      </c>
      <c r="DS9" s="133" t="s">
        <v>235</v>
      </c>
      <c r="DT9" s="133" t="s">
        <v>235</v>
      </c>
      <c r="DU9" s="133" t="s">
        <v>235</v>
      </c>
      <c r="DV9" s="133" t="s">
        <v>229</v>
      </c>
      <c r="DW9" s="133" t="s">
        <v>229</v>
      </c>
      <c r="DX9" s="133" t="s">
        <v>229</v>
      </c>
      <c r="DY9" s="133"/>
      <c r="DZ9" s="133"/>
      <c r="EA9" s="133"/>
      <c r="EB9" s="133"/>
      <c r="EC9" s="133" t="s">
        <v>296</v>
      </c>
      <c r="ED9" s="133" t="s">
        <v>235</v>
      </c>
      <c r="EE9" s="133" t="s">
        <v>235</v>
      </c>
      <c r="EF9" s="133" t="s">
        <v>229</v>
      </c>
      <c r="EG9" s="133" t="s">
        <v>239</v>
      </c>
      <c r="EH9" s="133" t="s">
        <v>239</v>
      </c>
      <c r="EI9" s="133" t="s">
        <v>239</v>
      </c>
      <c r="EJ9" s="158" t="s">
        <v>400</v>
      </c>
      <c r="EK9" s="133" t="s">
        <v>305</v>
      </c>
      <c r="EL9" s="133" t="s">
        <v>239</v>
      </c>
      <c r="EM9" s="133" t="s">
        <v>235</v>
      </c>
      <c r="EN9" s="133" t="s">
        <v>235</v>
      </c>
      <c r="EO9" s="144" t="s">
        <v>235</v>
      </c>
      <c r="EP9" s="133" t="s">
        <v>235</v>
      </c>
      <c r="EQ9" s="133" t="s">
        <v>229</v>
      </c>
      <c r="ER9" s="133" t="s">
        <v>229</v>
      </c>
      <c r="ES9" s="133" t="s">
        <v>229</v>
      </c>
      <c r="ET9" s="144" t="s">
        <v>238</v>
      </c>
      <c r="EU9" s="133" t="s">
        <v>229</v>
      </c>
      <c r="EV9" s="133" t="s">
        <v>235</v>
      </c>
      <c r="EW9" s="133" t="s">
        <v>229</v>
      </c>
      <c r="EX9" s="133" t="s">
        <v>235</v>
      </c>
      <c r="EY9" s="133" t="s">
        <v>270</v>
      </c>
      <c r="EZ9" s="133" t="s">
        <v>245</v>
      </c>
      <c r="FA9" s="144" t="s">
        <v>239</v>
      </c>
      <c r="FB9" s="133" t="s">
        <v>239</v>
      </c>
      <c r="FC9" s="149" t="s">
        <v>272</v>
      </c>
      <c r="FD9" s="133" t="s">
        <v>347</v>
      </c>
      <c r="FE9" s="133" t="s">
        <v>347</v>
      </c>
      <c r="FF9" s="133" t="s">
        <v>347</v>
      </c>
      <c r="FG9" s="133" t="s">
        <v>273</v>
      </c>
      <c r="FH9" s="144" t="s">
        <v>283</v>
      </c>
      <c r="FI9" s="136" t="s">
        <v>275</v>
      </c>
      <c r="FJ9" s="133"/>
      <c r="FK9" s="133"/>
      <c r="FL9" s="133"/>
      <c r="FM9" s="133"/>
      <c r="FN9" s="133" t="s">
        <v>297</v>
      </c>
      <c r="FO9" s="133" t="s">
        <v>383</v>
      </c>
      <c r="FP9" s="133" t="s">
        <v>235</v>
      </c>
      <c r="FQ9" s="133" t="s">
        <v>229</v>
      </c>
      <c r="FR9" s="133" t="s">
        <v>229</v>
      </c>
      <c r="FS9" s="133" t="s">
        <v>229</v>
      </c>
      <c r="FT9" s="133" t="s">
        <v>229</v>
      </c>
      <c r="FU9" s="133" t="s">
        <v>229</v>
      </c>
      <c r="FV9" s="133" t="s">
        <v>235</v>
      </c>
      <c r="FW9" s="133" t="s">
        <v>229</v>
      </c>
      <c r="FX9" s="133" t="s">
        <v>229</v>
      </c>
      <c r="FY9" s="133" t="s">
        <v>229</v>
      </c>
      <c r="FZ9" s="133" t="s">
        <v>229</v>
      </c>
      <c r="GA9" s="133" t="s">
        <v>239</v>
      </c>
      <c r="GB9" s="133" t="s">
        <v>229</v>
      </c>
      <c r="GC9" s="133" t="s">
        <v>229</v>
      </c>
      <c r="GD9" s="133">
        <v>2</v>
      </c>
      <c r="GE9" s="133" t="s">
        <v>235</v>
      </c>
      <c r="GF9" s="133" t="s">
        <v>235</v>
      </c>
      <c r="GG9" s="133" t="s">
        <v>235</v>
      </c>
      <c r="GH9" s="133" t="s">
        <v>235</v>
      </c>
      <c r="GI9" s="144" t="s">
        <v>238</v>
      </c>
      <c r="GJ9" s="133" t="s">
        <v>235</v>
      </c>
      <c r="GK9" s="144" t="s">
        <v>238</v>
      </c>
      <c r="GL9" s="133" t="s">
        <v>235</v>
      </c>
      <c r="GM9" s="133" t="s">
        <v>229</v>
      </c>
      <c r="GN9" s="133" t="s">
        <v>235</v>
      </c>
      <c r="GO9" s="133" t="s">
        <v>235</v>
      </c>
      <c r="GP9" s="133" t="s">
        <v>271</v>
      </c>
      <c r="GQ9" s="133" t="s">
        <v>384</v>
      </c>
      <c r="GR9" s="133" t="s">
        <v>321</v>
      </c>
      <c r="GS9" s="133" t="s">
        <v>281</v>
      </c>
      <c r="GT9" s="133" t="s">
        <v>281</v>
      </c>
      <c r="GU9" s="133" t="s">
        <v>273</v>
      </c>
      <c r="GV9" s="133" t="s">
        <v>235</v>
      </c>
      <c r="GW9" s="133" t="s">
        <v>282</v>
      </c>
      <c r="GX9" s="144" t="s">
        <v>283</v>
      </c>
      <c r="GY9" s="136" t="s">
        <v>275</v>
      </c>
    </row>
    <row r="10" spans="1:207" ht="38.450000000000003" hidden="1" customHeight="1" outlineLevel="1" x14ac:dyDescent="0.3">
      <c r="A10" s="76"/>
      <c r="B10" s="383" t="s">
        <v>454</v>
      </c>
      <c r="C10" s="121" t="s">
        <v>505</v>
      </c>
      <c r="D10" s="121" t="s">
        <v>580</v>
      </c>
      <c r="E10" s="152" t="s">
        <v>473</v>
      </c>
      <c r="F10" s="188" t="s">
        <v>443</v>
      </c>
      <c r="G10" s="133" t="s">
        <v>378</v>
      </c>
      <c r="H10" s="125" t="s">
        <v>435</v>
      </c>
      <c r="I10" s="133" t="s">
        <v>399</v>
      </c>
      <c r="J10" s="165" t="s">
        <v>379</v>
      </c>
      <c r="K10" s="142" t="s">
        <v>251</v>
      </c>
      <c r="L10" s="120" t="s">
        <v>402</v>
      </c>
      <c r="M10" s="154">
        <v>17</v>
      </c>
      <c r="N10" s="133" t="s">
        <v>233</v>
      </c>
      <c r="O10" s="189" t="s">
        <v>506</v>
      </c>
      <c r="P10" s="125" t="s">
        <v>253</v>
      </c>
      <c r="Q10" s="172" t="s">
        <v>253</v>
      </c>
      <c r="R10" s="145" t="s">
        <v>228</v>
      </c>
      <c r="S10" s="146" t="s">
        <v>507</v>
      </c>
      <c r="T10" s="125" t="s">
        <v>380</v>
      </c>
      <c r="U10" s="125" t="str">
        <f>MID(S10,1,9)&amp;"N"</f>
        <v>FW17VDDWAN</v>
      </c>
      <c r="V10" s="125" t="str">
        <f>MID(S10,1,2)&amp;M10+"6"&amp;"DDAU"</f>
        <v>FW23DDAU</v>
      </c>
      <c r="W10" s="125"/>
      <c r="X10" s="125"/>
      <c r="Y10" s="142" t="str">
        <f>MID($S10,1,9)&amp;"1"</f>
        <v>FW17VDDWA1</v>
      </c>
      <c r="Z10" s="142" t="str">
        <f>MID($S10,1,9)&amp;"2M"</f>
        <v>FW17VDDWA2M</v>
      </c>
      <c r="AA10" s="142" t="str">
        <f>MID($S10,1,9)&amp;"1M"</f>
        <v>FW17VDDWA1M</v>
      </c>
      <c r="AB10" s="125" t="s">
        <v>508</v>
      </c>
      <c r="AC10" s="133" t="s">
        <v>501</v>
      </c>
      <c r="AD10" s="125"/>
      <c r="AE10" s="125"/>
      <c r="AF10" s="125"/>
      <c r="AG10" s="125"/>
      <c r="AH10" s="125"/>
      <c r="AI10" s="120" t="s">
        <v>509</v>
      </c>
      <c r="AJ10" s="125" t="s">
        <v>510</v>
      </c>
      <c r="AK10" s="120"/>
      <c r="AL10" s="125"/>
      <c r="AM10" s="125" t="s">
        <v>477</v>
      </c>
      <c r="AN10" s="125" t="s">
        <v>511</v>
      </c>
      <c r="AO10" s="125"/>
      <c r="AP10" s="125"/>
      <c r="AQ10" s="125"/>
      <c r="AR10" s="128"/>
      <c r="AS10" s="128"/>
      <c r="AT10" s="121"/>
      <c r="AU10" s="120"/>
      <c r="AV10" s="80" t="s">
        <v>512</v>
      </c>
      <c r="AW10" s="128">
        <v>330</v>
      </c>
      <c r="AX10" s="131">
        <v>335</v>
      </c>
      <c r="AY10" s="121"/>
      <c r="AZ10" s="120"/>
      <c r="BA10" s="132">
        <v>1500</v>
      </c>
      <c r="BB10" s="81"/>
      <c r="BC10" s="142">
        <v>40</v>
      </c>
      <c r="BD10" s="142">
        <v>70</v>
      </c>
      <c r="BE10" s="142">
        <v>130</v>
      </c>
      <c r="BF10" s="142">
        <v>190</v>
      </c>
      <c r="BG10" s="142">
        <v>280</v>
      </c>
      <c r="BH10" s="142">
        <v>290</v>
      </c>
      <c r="BI10" s="142">
        <v>270</v>
      </c>
      <c r="BJ10" s="142">
        <v>140</v>
      </c>
      <c r="BK10" s="142">
        <v>30</v>
      </c>
      <c r="BL10" s="142">
        <v>20</v>
      </c>
      <c r="BM10" s="142">
        <v>20</v>
      </c>
      <c r="BN10" s="142">
        <v>20</v>
      </c>
      <c r="BO10" s="142"/>
      <c r="BP10" s="142"/>
      <c r="BQ10" s="142"/>
      <c r="BR10" s="141"/>
      <c r="BS10" s="141">
        <v>22.8</v>
      </c>
      <c r="BT10" s="141" t="s">
        <v>513</v>
      </c>
      <c r="BU10" s="141">
        <v>10000</v>
      </c>
      <c r="BV10" s="141" t="s">
        <v>514</v>
      </c>
      <c r="BW10" s="141"/>
      <c r="BX10" s="141"/>
      <c r="BY10" s="141"/>
      <c r="BZ10" s="141"/>
      <c r="CA10" s="141"/>
      <c r="CB10" s="141"/>
      <c r="CC10" s="125" t="s">
        <v>436</v>
      </c>
      <c r="CD10" s="125" t="s">
        <v>437</v>
      </c>
      <c r="CE10" s="125" t="s">
        <v>318</v>
      </c>
      <c r="CF10" s="172" t="s">
        <v>319</v>
      </c>
      <c r="CG10" s="125" t="s">
        <v>446</v>
      </c>
      <c r="CH10" s="133" t="s">
        <v>339</v>
      </c>
      <c r="CI10" s="125" t="s">
        <v>234</v>
      </c>
      <c r="CJ10" s="125" t="s">
        <v>234</v>
      </c>
      <c r="CK10" s="125" t="s">
        <v>515</v>
      </c>
      <c r="CL10" s="125" t="s">
        <v>234</v>
      </c>
      <c r="CM10" s="125" t="s">
        <v>234</v>
      </c>
      <c r="CN10" s="125" t="s">
        <v>234</v>
      </c>
      <c r="CO10" s="125" t="s">
        <v>234</v>
      </c>
      <c r="CP10" s="125" t="s">
        <v>407</v>
      </c>
      <c r="CQ10" s="125" t="s">
        <v>407</v>
      </c>
      <c r="CR10" s="125" t="s">
        <v>407</v>
      </c>
      <c r="CS10" s="125" t="s">
        <v>229</v>
      </c>
      <c r="CT10" s="125" t="s">
        <v>229</v>
      </c>
      <c r="CU10" s="190" t="s">
        <v>516</v>
      </c>
      <c r="CV10" s="125" t="s">
        <v>438</v>
      </c>
      <c r="CW10" s="149" t="s">
        <v>517</v>
      </c>
      <c r="CX10" s="125" t="s">
        <v>229</v>
      </c>
      <c r="CY10" s="133" t="s">
        <v>427</v>
      </c>
      <c r="CZ10" s="125" t="s">
        <v>292</v>
      </c>
      <c r="DA10" s="133" t="s">
        <v>336</v>
      </c>
      <c r="DB10" s="191" t="s">
        <v>235</v>
      </c>
      <c r="DC10" s="159" t="s">
        <v>440</v>
      </c>
      <c r="DD10" s="133" t="s">
        <v>278</v>
      </c>
      <c r="DE10" s="158" t="s">
        <v>419</v>
      </c>
      <c r="DF10" s="158" t="s">
        <v>334</v>
      </c>
      <c r="DG10" s="158" t="s">
        <v>335</v>
      </c>
      <c r="DH10" s="158" t="s">
        <v>229</v>
      </c>
      <c r="DI10" s="179" t="s">
        <v>518</v>
      </c>
      <c r="DJ10" s="133" t="s">
        <v>235</v>
      </c>
      <c r="DK10" s="133" t="s">
        <v>229</v>
      </c>
      <c r="DL10" s="133" t="s">
        <v>229</v>
      </c>
      <c r="DM10" s="133" t="s">
        <v>229</v>
      </c>
      <c r="DN10" s="133" t="s">
        <v>229</v>
      </c>
      <c r="DO10" s="133" t="s">
        <v>235</v>
      </c>
      <c r="DP10" s="133" t="s">
        <v>333</v>
      </c>
      <c r="DQ10" s="133"/>
      <c r="DR10" s="133" t="s">
        <v>235</v>
      </c>
      <c r="DS10" s="133" t="s">
        <v>235</v>
      </c>
      <c r="DT10" s="133" t="s">
        <v>229</v>
      </c>
      <c r="DU10" s="133" t="s">
        <v>229</v>
      </c>
      <c r="DV10" s="133" t="s">
        <v>229</v>
      </c>
      <c r="DW10" s="133" t="s">
        <v>229</v>
      </c>
      <c r="DX10" s="133" t="s">
        <v>229</v>
      </c>
      <c r="DY10" s="133"/>
      <c r="DZ10" s="133"/>
      <c r="EA10" s="133"/>
      <c r="EB10" s="133"/>
      <c r="EC10" s="133" t="s">
        <v>296</v>
      </c>
      <c r="ED10" s="133" t="s">
        <v>235</v>
      </c>
      <c r="EE10" s="133" t="s">
        <v>235</v>
      </c>
      <c r="EF10" s="133" t="s">
        <v>229</v>
      </c>
      <c r="EG10" s="133" t="s">
        <v>333</v>
      </c>
      <c r="EH10" s="133" t="s">
        <v>334</v>
      </c>
      <c r="EI10" s="133" t="s">
        <v>239</v>
      </c>
      <c r="EJ10" s="158" t="s">
        <v>400</v>
      </c>
      <c r="EK10" s="133" t="s">
        <v>389</v>
      </c>
      <c r="EL10" s="133" t="s">
        <v>239</v>
      </c>
      <c r="EM10" s="133" t="s">
        <v>235</v>
      </c>
      <c r="EN10" s="133" t="s">
        <v>235</v>
      </c>
      <c r="EO10" s="140" t="s">
        <v>340</v>
      </c>
      <c r="EP10" s="133" t="s">
        <v>235</v>
      </c>
      <c r="EQ10" s="133" t="s">
        <v>235</v>
      </c>
      <c r="ER10" s="133" t="s">
        <v>229</v>
      </c>
      <c r="ES10" s="133" t="s">
        <v>229</v>
      </c>
      <c r="ET10" s="192" t="s">
        <v>335</v>
      </c>
      <c r="EU10" s="133" t="s">
        <v>229</v>
      </c>
      <c r="EV10" s="133" t="s">
        <v>229</v>
      </c>
      <c r="EW10" s="133" t="s">
        <v>235</v>
      </c>
      <c r="EX10" s="133" t="s">
        <v>235</v>
      </c>
      <c r="EY10" s="133" t="s">
        <v>270</v>
      </c>
      <c r="EZ10" s="133" t="s">
        <v>451</v>
      </c>
      <c r="FA10" s="133" t="s">
        <v>334</v>
      </c>
      <c r="FB10" s="133" t="s">
        <v>333</v>
      </c>
      <c r="FC10" s="133" t="s">
        <v>243</v>
      </c>
      <c r="FD10" s="133" t="s">
        <v>347</v>
      </c>
      <c r="FE10" s="133" t="s">
        <v>357</v>
      </c>
      <c r="FF10" s="133" t="s">
        <v>357</v>
      </c>
      <c r="FG10" s="133" t="s">
        <v>420</v>
      </c>
      <c r="FH10" s="133" t="s">
        <v>441</v>
      </c>
      <c r="FI10" s="136" t="s">
        <v>350</v>
      </c>
      <c r="FJ10" s="133"/>
      <c r="FK10" s="133"/>
      <c r="FL10" s="133"/>
      <c r="FM10" s="133"/>
      <c r="FN10" s="133" t="s">
        <v>297</v>
      </c>
      <c r="FO10" s="133" t="s">
        <v>519</v>
      </c>
      <c r="FP10" s="133" t="s">
        <v>235</v>
      </c>
      <c r="FQ10" s="133" t="s">
        <v>229</v>
      </c>
      <c r="FR10" s="133" t="s">
        <v>229</v>
      </c>
      <c r="FS10" s="133" t="s">
        <v>229</v>
      </c>
      <c r="FT10" s="133" t="s">
        <v>229</v>
      </c>
      <c r="FU10" s="133" t="s">
        <v>229</v>
      </c>
      <c r="FV10" s="133" t="s">
        <v>235</v>
      </c>
      <c r="FW10" s="133" t="s">
        <v>229</v>
      </c>
      <c r="FX10" s="133" t="s">
        <v>229</v>
      </c>
      <c r="FY10" s="133" t="s">
        <v>229</v>
      </c>
      <c r="FZ10" s="133" t="s">
        <v>229</v>
      </c>
      <c r="GA10" s="133" t="s">
        <v>333</v>
      </c>
      <c r="GB10" s="133" t="s">
        <v>229</v>
      </c>
      <c r="GC10" s="133" t="s">
        <v>229</v>
      </c>
      <c r="GD10" s="133">
        <v>2</v>
      </c>
      <c r="GE10" s="133" t="s">
        <v>235</v>
      </c>
      <c r="GF10" s="133" t="s">
        <v>235</v>
      </c>
      <c r="GG10" s="133" t="s">
        <v>235</v>
      </c>
      <c r="GH10" s="133" t="s">
        <v>235</v>
      </c>
      <c r="GI10" s="140" t="s">
        <v>238</v>
      </c>
      <c r="GJ10" s="133" t="s">
        <v>235</v>
      </c>
      <c r="GK10" s="140" t="s">
        <v>335</v>
      </c>
      <c r="GL10" s="133" t="s">
        <v>235</v>
      </c>
      <c r="GM10" s="133" t="s">
        <v>229</v>
      </c>
      <c r="GN10" s="133" t="s">
        <v>235</v>
      </c>
      <c r="GO10" s="133" t="s">
        <v>235</v>
      </c>
      <c r="GP10" s="133" t="s">
        <v>271</v>
      </c>
      <c r="GQ10" s="133" t="s">
        <v>401</v>
      </c>
      <c r="GR10" s="133" t="s">
        <v>321</v>
      </c>
      <c r="GS10" s="133" t="s">
        <v>281</v>
      </c>
      <c r="GT10" s="133" t="s">
        <v>341</v>
      </c>
      <c r="GU10" s="133" t="s">
        <v>420</v>
      </c>
      <c r="GV10" s="133" t="s">
        <v>235</v>
      </c>
      <c r="GW10" s="133" t="s">
        <v>348</v>
      </c>
      <c r="GX10" s="133" t="s">
        <v>441</v>
      </c>
      <c r="GY10" s="136" t="s">
        <v>391</v>
      </c>
    </row>
    <row r="11" spans="1:207" ht="38.450000000000003" hidden="1" customHeight="1" outlineLevel="1" x14ac:dyDescent="0.3">
      <c r="A11" s="76"/>
      <c r="B11" s="383" t="s">
        <v>520</v>
      </c>
      <c r="C11" s="120" t="s">
        <v>450</v>
      </c>
      <c r="D11" s="121" t="s">
        <v>581</v>
      </c>
      <c r="E11" s="133" t="s">
        <v>521</v>
      </c>
      <c r="F11" s="193" t="s">
        <v>522</v>
      </c>
      <c r="G11" s="152" t="s">
        <v>430</v>
      </c>
      <c r="H11" s="168" t="s">
        <v>452</v>
      </c>
      <c r="I11" s="106" t="s">
        <v>339</v>
      </c>
      <c r="J11" s="93" t="s">
        <v>233</v>
      </c>
      <c r="K11" s="142" t="s">
        <v>429</v>
      </c>
      <c r="L11" s="120" t="s">
        <v>523</v>
      </c>
      <c r="M11" s="95">
        <v>16</v>
      </c>
      <c r="N11" s="96">
        <v>5</v>
      </c>
      <c r="O11" s="189" t="s">
        <v>524</v>
      </c>
      <c r="P11" s="96" t="s">
        <v>363</v>
      </c>
      <c r="Q11" s="194" t="s">
        <v>363</v>
      </c>
      <c r="R11" s="98" t="s">
        <v>370</v>
      </c>
      <c r="S11" s="99" t="s">
        <v>339</v>
      </c>
      <c r="T11" s="94" t="s">
        <v>525</v>
      </c>
      <c r="U11" s="106" t="s">
        <v>526</v>
      </c>
      <c r="V11" s="138" t="s">
        <v>527</v>
      </c>
      <c r="W11" s="93"/>
      <c r="X11" s="106"/>
      <c r="Y11" s="93" t="s">
        <v>528</v>
      </c>
      <c r="Z11" s="93" t="s">
        <v>529</v>
      </c>
      <c r="AA11" s="93" t="s">
        <v>530</v>
      </c>
      <c r="AB11" s="106" t="s">
        <v>531</v>
      </c>
      <c r="AC11" s="133" t="s">
        <v>532</v>
      </c>
      <c r="AD11" s="106"/>
      <c r="AE11" s="106"/>
      <c r="AF11" s="106"/>
      <c r="AG11" s="106"/>
      <c r="AH11" s="106"/>
      <c r="AI11" s="93" t="s">
        <v>332</v>
      </c>
      <c r="AJ11" s="106" t="s">
        <v>233</v>
      </c>
      <c r="AK11" s="94"/>
      <c r="AL11" s="101"/>
      <c r="AM11" s="101" t="s">
        <v>229</v>
      </c>
      <c r="AN11" s="101" t="s">
        <v>229</v>
      </c>
      <c r="AO11" s="101" t="s">
        <v>229</v>
      </c>
      <c r="AP11" s="101" t="s">
        <v>229</v>
      </c>
      <c r="AQ11" s="102" t="s">
        <v>229</v>
      </c>
      <c r="AR11" s="103"/>
      <c r="AS11" s="164"/>
      <c r="AT11" s="104"/>
      <c r="AU11" s="195"/>
      <c r="AV11" s="80" t="s">
        <v>478</v>
      </c>
      <c r="AW11" s="164">
        <v>240</v>
      </c>
      <c r="AX11" s="105">
        <v>250</v>
      </c>
      <c r="AY11" s="104"/>
      <c r="AZ11" s="93"/>
      <c r="BA11" s="132">
        <v>2000</v>
      </c>
      <c r="BB11" s="81"/>
      <c r="BC11" s="94">
        <v>50</v>
      </c>
      <c r="BD11" s="94">
        <v>90</v>
      </c>
      <c r="BE11" s="94">
        <v>170</v>
      </c>
      <c r="BF11" s="94">
        <v>260</v>
      </c>
      <c r="BG11" s="94">
        <v>380</v>
      </c>
      <c r="BH11" s="94">
        <v>390</v>
      </c>
      <c r="BI11" s="94">
        <v>360</v>
      </c>
      <c r="BJ11" s="94">
        <v>170</v>
      </c>
      <c r="BK11" s="94">
        <v>50</v>
      </c>
      <c r="BL11" s="94">
        <v>30</v>
      </c>
      <c r="BM11" s="94">
        <v>30</v>
      </c>
      <c r="BN11" s="94">
        <v>20</v>
      </c>
      <c r="BO11" s="94"/>
      <c r="BP11" s="94"/>
      <c r="BQ11" s="94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101" t="s">
        <v>444</v>
      </c>
      <c r="CD11" s="101" t="s">
        <v>445</v>
      </c>
      <c r="CE11" s="101" t="s">
        <v>318</v>
      </c>
      <c r="CF11" s="100" t="s">
        <v>319</v>
      </c>
      <c r="CG11" s="125" t="s">
        <v>446</v>
      </c>
      <c r="CH11" s="133" t="s">
        <v>339</v>
      </c>
      <c r="CI11" s="125" t="s">
        <v>234</v>
      </c>
      <c r="CJ11" s="125" t="s">
        <v>234</v>
      </c>
      <c r="CK11" s="134" t="s">
        <v>447</v>
      </c>
      <c r="CL11" s="134" t="s">
        <v>448</v>
      </c>
      <c r="CM11" s="134" t="s">
        <v>448</v>
      </c>
      <c r="CN11" s="125" t="s">
        <v>234</v>
      </c>
      <c r="CO11" s="125" t="s">
        <v>234</v>
      </c>
      <c r="CP11" s="125" t="s">
        <v>407</v>
      </c>
      <c r="CQ11" s="125" t="s">
        <v>407</v>
      </c>
      <c r="CR11" s="125" t="s">
        <v>407</v>
      </c>
      <c r="CS11" s="125" t="s">
        <v>229</v>
      </c>
      <c r="CT11" s="125" t="s">
        <v>229</v>
      </c>
      <c r="CU11" s="133" t="s">
        <v>533</v>
      </c>
      <c r="CV11" s="125" t="s">
        <v>229</v>
      </c>
      <c r="CW11" s="125" t="s">
        <v>229</v>
      </c>
      <c r="CX11" s="125" t="s">
        <v>333</v>
      </c>
      <c r="CY11" s="125" t="s">
        <v>244</v>
      </c>
      <c r="CZ11" s="125" t="s">
        <v>292</v>
      </c>
      <c r="DA11" s="133" t="s">
        <v>336</v>
      </c>
      <c r="DB11" s="196" t="s">
        <v>235</v>
      </c>
      <c r="DC11" s="161" t="s">
        <v>229</v>
      </c>
      <c r="DD11" s="161" t="s">
        <v>229</v>
      </c>
      <c r="DE11" s="161" t="s">
        <v>229</v>
      </c>
      <c r="DF11" s="161" t="s">
        <v>229</v>
      </c>
      <c r="DG11" s="161" t="s">
        <v>333</v>
      </c>
      <c r="DH11" s="161" t="s">
        <v>229</v>
      </c>
      <c r="DI11" s="161" t="s">
        <v>333</v>
      </c>
      <c r="DJ11" s="160" t="s">
        <v>235</v>
      </c>
      <c r="DK11" s="160" t="s">
        <v>229</v>
      </c>
      <c r="DL11" s="160" t="s">
        <v>229</v>
      </c>
      <c r="DM11" s="160" t="s">
        <v>229</v>
      </c>
      <c r="DN11" s="160" t="s">
        <v>229</v>
      </c>
      <c r="DO11" s="160" t="s">
        <v>235</v>
      </c>
      <c r="DP11" s="160" t="s">
        <v>239</v>
      </c>
      <c r="DQ11" s="160"/>
      <c r="DR11" s="160" t="s">
        <v>235</v>
      </c>
      <c r="DS11" s="160" t="s">
        <v>235</v>
      </c>
      <c r="DT11" s="160" t="s">
        <v>229</v>
      </c>
      <c r="DU11" s="160" t="s">
        <v>229</v>
      </c>
      <c r="DV11" s="160" t="s">
        <v>229</v>
      </c>
      <c r="DW11" s="160" t="s">
        <v>229</v>
      </c>
      <c r="DX11" s="160" t="s">
        <v>229</v>
      </c>
      <c r="DY11" s="160"/>
      <c r="DZ11" s="160"/>
      <c r="EA11" s="160"/>
      <c r="EB11" s="160"/>
      <c r="EC11" s="160" t="s">
        <v>296</v>
      </c>
      <c r="ED11" s="160" t="s">
        <v>235</v>
      </c>
      <c r="EE11" s="160" t="s">
        <v>235</v>
      </c>
      <c r="EF11" s="160" t="s">
        <v>229</v>
      </c>
      <c r="EG11" s="160" t="s">
        <v>239</v>
      </c>
      <c r="EH11" s="160" t="s">
        <v>239</v>
      </c>
      <c r="EI11" s="160" t="s">
        <v>453</v>
      </c>
      <c r="EJ11" s="158" t="s">
        <v>400</v>
      </c>
      <c r="EK11" s="160" t="s">
        <v>305</v>
      </c>
      <c r="EL11" s="160" t="s">
        <v>239</v>
      </c>
      <c r="EM11" s="160" t="s">
        <v>235</v>
      </c>
      <c r="EN11" s="160" t="s">
        <v>235</v>
      </c>
      <c r="EO11" s="166" t="s">
        <v>335</v>
      </c>
      <c r="EP11" s="160" t="s">
        <v>235</v>
      </c>
      <c r="EQ11" s="160" t="s">
        <v>229</v>
      </c>
      <c r="ER11" s="160" t="s">
        <v>229</v>
      </c>
      <c r="ES11" s="160" t="s">
        <v>229</v>
      </c>
      <c r="ET11" s="197" t="s">
        <v>238</v>
      </c>
      <c r="EU11" s="160" t="s">
        <v>229</v>
      </c>
      <c r="EV11" s="160" t="s">
        <v>229</v>
      </c>
      <c r="EW11" s="160" t="s">
        <v>235</v>
      </c>
      <c r="EX11" s="160" t="s">
        <v>235</v>
      </c>
      <c r="EY11" s="160" t="s">
        <v>270</v>
      </c>
      <c r="EZ11" s="160" t="s">
        <v>242</v>
      </c>
      <c r="FA11" s="160" t="s">
        <v>239</v>
      </c>
      <c r="FB11" s="160" t="s">
        <v>453</v>
      </c>
      <c r="FC11" s="160" t="s">
        <v>333</v>
      </c>
      <c r="FD11" s="160" t="s">
        <v>347</v>
      </c>
      <c r="FE11" s="160" t="s">
        <v>347</v>
      </c>
      <c r="FF11" s="160" t="s">
        <v>357</v>
      </c>
      <c r="FG11" s="160" t="s">
        <v>358</v>
      </c>
      <c r="FH11" s="136" t="s">
        <v>534</v>
      </c>
      <c r="FI11" s="138" t="s">
        <v>239</v>
      </c>
      <c r="FJ11" s="160"/>
      <c r="FK11" s="160"/>
      <c r="FL11" s="160"/>
      <c r="FM11" s="160"/>
      <c r="FN11" s="136" t="s">
        <v>297</v>
      </c>
      <c r="FO11" s="136" t="s">
        <v>383</v>
      </c>
      <c r="FP11" s="160" t="s">
        <v>235</v>
      </c>
      <c r="FQ11" s="160" t="s">
        <v>229</v>
      </c>
      <c r="FR11" s="160" t="s">
        <v>229</v>
      </c>
      <c r="FS11" s="160" t="s">
        <v>229</v>
      </c>
      <c r="FT11" s="160" t="s">
        <v>229</v>
      </c>
      <c r="FU11" s="160" t="s">
        <v>229</v>
      </c>
      <c r="FV11" s="160" t="s">
        <v>235</v>
      </c>
      <c r="FW11" s="160" t="s">
        <v>229</v>
      </c>
      <c r="FX11" s="160" t="s">
        <v>229</v>
      </c>
      <c r="FY11" s="160" t="s">
        <v>229</v>
      </c>
      <c r="FZ11" s="160" t="s">
        <v>229</v>
      </c>
      <c r="GA11" s="136" t="s">
        <v>239</v>
      </c>
      <c r="GB11" s="160" t="s">
        <v>229</v>
      </c>
      <c r="GC11" s="160" t="s">
        <v>229</v>
      </c>
      <c r="GD11" s="160">
        <v>2</v>
      </c>
      <c r="GE11" s="160" t="s">
        <v>235</v>
      </c>
      <c r="GF11" s="160" t="s">
        <v>235</v>
      </c>
      <c r="GG11" s="160" t="s">
        <v>235</v>
      </c>
      <c r="GH11" s="160" t="s">
        <v>235</v>
      </c>
      <c r="GI11" s="166" t="s">
        <v>238</v>
      </c>
      <c r="GJ11" s="136" t="s">
        <v>235</v>
      </c>
      <c r="GK11" s="166" t="s">
        <v>238</v>
      </c>
      <c r="GL11" s="136" t="s">
        <v>235</v>
      </c>
      <c r="GM11" s="136" t="s">
        <v>229</v>
      </c>
      <c r="GN11" s="136" t="s">
        <v>235</v>
      </c>
      <c r="GO11" s="136" t="s">
        <v>235</v>
      </c>
      <c r="GP11" s="160" t="s">
        <v>271</v>
      </c>
      <c r="GQ11" s="160" t="s">
        <v>401</v>
      </c>
      <c r="GR11" s="160" t="s">
        <v>321</v>
      </c>
      <c r="GS11" s="160" t="s">
        <v>368</v>
      </c>
      <c r="GT11" s="160" t="s">
        <v>368</v>
      </c>
      <c r="GU11" s="160" t="s">
        <v>273</v>
      </c>
      <c r="GV11" s="160" t="s">
        <v>235</v>
      </c>
      <c r="GW11" s="160" t="s">
        <v>535</v>
      </c>
      <c r="GX11" s="136" t="s">
        <v>439</v>
      </c>
      <c r="GY11" s="138" t="s">
        <v>239</v>
      </c>
    </row>
    <row r="12" spans="1:207" ht="24" customHeight="1" collapsed="1" x14ac:dyDescent="0.3">
      <c r="C12" s="551" t="s">
        <v>1119</v>
      </c>
    </row>
    <row r="13" spans="1:207" ht="38.450000000000003" customHeight="1" x14ac:dyDescent="0.3">
      <c r="A13" s="76">
        <v>1</v>
      </c>
      <c r="B13" s="554" t="s">
        <v>1120</v>
      </c>
      <c r="C13" s="434" t="s">
        <v>1118</v>
      </c>
      <c r="D13" s="446" t="s">
        <v>1124</v>
      </c>
      <c r="E13" s="133" t="s">
        <v>456</v>
      </c>
      <c r="F13" s="357" t="s">
        <v>249</v>
      </c>
      <c r="G13" s="553" t="s">
        <v>584</v>
      </c>
      <c r="H13" s="142" t="s">
        <v>250</v>
      </c>
      <c r="I13" s="120" t="s">
        <v>352</v>
      </c>
      <c r="J13" s="170" t="s">
        <v>457</v>
      </c>
      <c r="K13" s="142" t="s">
        <v>251</v>
      </c>
      <c r="L13" s="120" t="s">
        <v>252</v>
      </c>
      <c r="M13" s="154">
        <v>20</v>
      </c>
      <c r="N13" s="155" t="s">
        <v>233</v>
      </c>
      <c r="O13" s="606" t="s">
        <v>1385</v>
      </c>
      <c r="P13" s="141"/>
      <c r="Q13" s="141"/>
      <c r="R13" s="605" t="s">
        <v>228</v>
      </c>
      <c r="S13" s="549" t="s">
        <v>1126</v>
      </c>
      <c r="T13" s="142" t="s">
        <v>254</v>
      </c>
      <c r="U13" s="549" t="str">
        <f t="shared" ref="U13:U16" si="2">MID(S13,1,9)&amp;"N"</f>
        <v>FW20PENBAN</v>
      </c>
      <c r="V13" s="549" t="s">
        <v>1382</v>
      </c>
      <c r="W13" s="142"/>
      <c r="X13" s="125"/>
      <c r="Y13" s="142" t="s">
        <v>653</v>
      </c>
      <c r="Z13" s="455" t="str">
        <f t="shared" ref="Z13:Z18" si="3">MID($S13,1,9)&amp;"2M"</f>
        <v>FW20PENBA2M</v>
      </c>
      <c r="AA13" s="142" t="s">
        <v>653</v>
      </c>
      <c r="AB13" s="125" t="s">
        <v>460</v>
      </c>
      <c r="AC13" s="133" t="s">
        <v>461</v>
      </c>
      <c r="AD13" s="125"/>
      <c r="AE13" s="125"/>
      <c r="AF13" s="125"/>
      <c r="AG13" s="125"/>
      <c r="AH13" s="125"/>
      <c r="AI13" s="84" t="s">
        <v>1135</v>
      </c>
      <c r="AJ13" s="125" t="s">
        <v>330</v>
      </c>
      <c r="AK13" s="142"/>
      <c r="AL13" s="125"/>
      <c r="AM13" s="125" t="s">
        <v>463</v>
      </c>
      <c r="AN13" s="125" t="s">
        <v>464</v>
      </c>
      <c r="AO13" s="125"/>
      <c r="AP13" s="125"/>
      <c r="AQ13" s="125"/>
      <c r="AR13" s="128"/>
      <c r="AS13" s="131"/>
      <c r="AT13" s="121"/>
      <c r="AU13" s="148"/>
      <c r="AV13" s="340" t="s">
        <v>1138</v>
      </c>
      <c r="AW13" s="547" t="s">
        <v>589</v>
      </c>
      <c r="AX13" s="548" t="s">
        <v>589</v>
      </c>
      <c r="AY13" s="121"/>
      <c r="AZ13" s="120"/>
      <c r="BA13" s="132"/>
      <c r="BB13" s="153"/>
      <c r="BC13" s="142">
        <v>10</v>
      </c>
      <c r="BD13" s="142">
        <v>10</v>
      </c>
      <c r="BE13" s="142">
        <v>20</v>
      </c>
      <c r="BF13" s="142">
        <v>30</v>
      </c>
      <c r="BG13" s="142">
        <v>40</v>
      </c>
      <c r="BH13" s="142">
        <v>40</v>
      </c>
      <c r="BI13" s="142">
        <v>30</v>
      </c>
      <c r="BJ13" s="142">
        <v>20</v>
      </c>
      <c r="BK13" s="142">
        <v>0</v>
      </c>
      <c r="BL13" s="142">
        <v>0</v>
      </c>
      <c r="BM13" s="142">
        <v>0</v>
      </c>
      <c r="BN13" s="142">
        <v>0</v>
      </c>
      <c r="BO13" s="142"/>
      <c r="BP13" s="142"/>
      <c r="BQ13" s="142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25"/>
      <c r="CD13" s="125"/>
      <c r="CE13" s="125"/>
      <c r="CF13" s="125"/>
      <c r="CG13" s="125" t="s">
        <v>288</v>
      </c>
      <c r="CH13" s="133" t="s">
        <v>331</v>
      </c>
      <c r="CI13" s="144" t="s">
        <v>396</v>
      </c>
      <c r="CJ13" s="144" t="s">
        <v>466</v>
      </c>
      <c r="CK13" s="176" t="s">
        <v>299</v>
      </c>
      <c r="CL13" s="125" t="s">
        <v>234</v>
      </c>
      <c r="CM13" s="125" t="s">
        <v>234</v>
      </c>
      <c r="CN13" s="125" t="s">
        <v>261</v>
      </c>
      <c r="CO13" s="157" t="s">
        <v>262</v>
      </c>
      <c r="CP13" s="125" t="s">
        <v>300</v>
      </c>
      <c r="CQ13" s="125" t="s">
        <v>301</v>
      </c>
      <c r="CR13" s="133" t="s">
        <v>300</v>
      </c>
      <c r="CS13" s="125" t="s">
        <v>300</v>
      </c>
      <c r="CT13" s="125" t="s">
        <v>265</v>
      </c>
      <c r="CU13" s="125" t="s">
        <v>234</v>
      </c>
      <c r="CV13" s="125" t="s">
        <v>234</v>
      </c>
      <c r="CW13" s="125" t="s">
        <v>234</v>
      </c>
      <c r="CX13" s="125" t="s">
        <v>239</v>
      </c>
      <c r="CY13" s="125" t="s">
        <v>247</v>
      </c>
      <c r="CZ13" s="125" t="s">
        <v>467</v>
      </c>
      <c r="DA13" s="144" t="s">
        <v>1145</v>
      </c>
      <c r="DB13" s="133" t="s">
        <v>235</v>
      </c>
      <c r="DC13" s="133" t="s">
        <v>356</v>
      </c>
      <c r="DD13" s="366" t="s">
        <v>595</v>
      </c>
      <c r="DE13" s="133" t="s">
        <v>294</v>
      </c>
      <c r="DF13" s="133" t="s">
        <v>267</v>
      </c>
      <c r="DG13" s="133" t="s">
        <v>235</v>
      </c>
      <c r="DH13" s="133" t="s">
        <v>229</v>
      </c>
      <c r="DI13" s="149" t="s">
        <v>596</v>
      </c>
      <c r="DJ13" s="133" t="s">
        <v>235</v>
      </c>
      <c r="DK13" s="133" t="s">
        <v>236</v>
      </c>
      <c r="DL13" s="133" t="s">
        <v>235</v>
      </c>
      <c r="DM13" s="133" t="s">
        <v>235</v>
      </c>
      <c r="DN13" s="133" t="s">
        <v>235</v>
      </c>
      <c r="DO13" s="133" t="s">
        <v>235</v>
      </c>
      <c r="DP13" s="133" t="s">
        <v>235</v>
      </c>
      <c r="DQ13" s="556" t="s">
        <v>600</v>
      </c>
      <c r="DR13" s="133" t="s">
        <v>235</v>
      </c>
      <c r="DS13" s="133" t="s">
        <v>235</v>
      </c>
      <c r="DT13" s="133" t="s">
        <v>235</v>
      </c>
      <c r="DU13" s="133" t="s">
        <v>235</v>
      </c>
      <c r="DV13" s="556" t="s">
        <v>582</v>
      </c>
      <c r="DW13" s="133" t="s">
        <v>229</v>
      </c>
      <c r="DX13" s="133" t="s">
        <v>268</v>
      </c>
      <c r="DY13" s="133" t="s">
        <v>635</v>
      </c>
      <c r="DZ13" s="133" t="s">
        <v>633</v>
      </c>
      <c r="EA13" s="133" t="s">
        <v>632</v>
      </c>
      <c r="EB13" s="133" t="s">
        <v>631</v>
      </c>
      <c r="EC13" s="133" t="s">
        <v>296</v>
      </c>
      <c r="ED13" s="133" t="s">
        <v>235</v>
      </c>
      <c r="EE13" s="133" t="s">
        <v>235</v>
      </c>
      <c r="EF13" s="133" t="s">
        <v>229</v>
      </c>
      <c r="EG13" s="133" t="s">
        <v>235</v>
      </c>
      <c r="EH13" s="133" t="s">
        <v>235</v>
      </c>
      <c r="EI13" s="133" t="s">
        <v>235</v>
      </c>
      <c r="EJ13" s="120" t="s">
        <v>240</v>
      </c>
      <c r="EK13" s="133" t="s">
        <v>269</v>
      </c>
      <c r="EL13" s="133" t="s">
        <v>235</v>
      </c>
      <c r="EM13" s="133" t="s">
        <v>235</v>
      </c>
      <c r="EN13" s="133" t="s">
        <v>235</v>
      </c>
      <c r="EO13" s="144" t="s">
        <v>235</v>
      </c>
      <c r="EP13" s="133" t="s">
        <v>235</v>
      </c>
      <c r="EQ13" s="133" t="s">
        <v>229</v>
      </c>
      <c r="ER13" s="133" t="s">
        <v>229</v>
      </c>
      <c r="ES13" s="133" t="s">
        <v>229</v>
      </c>
      <c r="ET13" s="144" t="s">
        <v>235</v>
      </c>
      <c r="EU13" s="133" t="s">
        <v>229</v>
      </c>
      <c r="EV13" s="133" t="s">
        <v>235</v>
      </c>
      <c r="EW13" s="133" t="s">
        <v>229</v>
      </c>
      <c r="EX13" s="133" t="s">
        <v>235</v>
      </c>
      <c r="EY13" s="133" t="s">
        <v>270</v>
      </c>
      <c r="EZ13" s="133" t="s">
        <v>469</v>
      </c>
      <c r="FA13" s="556" t="s">
        <v>574</v>
      </c>
      <c r="FB13" s="556" t="s">
        <v>600</v>
      </c>
      <c r="FC13" s="149" t="s">
        <v>601</v>
      </c>
      <c r="FD13" s="144" t="s">
        <v>602</v>
      </c>
      <c r="FE13" s="133" t="s">
        <v>347</v>
      </c>
      <c r="FF13" s="133" t="s">
        <v>347</v>
      </c>
      <c r="FG13" s="133" t="s">
        <v>602</v>
      </c>
      <c r="FH13" s="556" t="s">
        <v>274</v>
      </c>
      <c r="FI13" s="133" t="s">
        <v>275</v>
      </c>
      <c r="FJ13" s="133"/>
      <c r="FK13" s="133"/>
      <c r="FL13" s="133"/>
      <c r="FM13" s="133"/>
      <c r="FN13" s="133" t="s">
        <v>297</v>
      </c>
      <c r="FO13" s="133" t="s">
        <v>276</v>
      </c>
      <c r="FP13" s="133" t="s">
        <v>235</v>
      </c>
      <c r="FQ13" s="133" t="s">
        <v>277</v>
      </c>
      <c r="FR13" s="133" t="s">
        <v>278</v>
      </c>
      <c r="FS13" s="133" t="s">
        <v>298</v>
      </c>
      <c r="FT13" s="133" t="s">
        <v>235</v>
      </c>
      <c r="FU13" s="149" t="s">
        <v>471</v>
      </c>
      <c r="FV13" s="133" t="s">
        <v>235</v>
      </c>
      <c r="FW13" s="133" t="s">
        <v>229</v>
      </c>
      <c r="FX13" s="133" t="s">
        <v>229</v>
      </c>
      <c r="FY13" s="133" t="s">
        <v>229</v>
      </c>
      <c r="FZ13" s="133" t="s">
        <v>229</v>
      </c>
      <c r="GA13" s="133" t="s">
        <v>235</v>
      </c>
      <c r="GB13" s="133" t="s">
        <v>229</v>
      </c>
      <c r="GC13" s="133" t="s">
        <v>229</v>
      </c>
      <c r="GD13" s="133">
        <v>2</v>
      </c>
      <c r="GE13" s="133" t="s">
        <v>235</v>
      </c>
      <c r="GF13" s="133" t="s">
        <v>235</v>
      </c>
      <c r="GG13" s="133" t="s">
        <v>235</v>
      </c>
      <c r="GH13" s="133" t="s">
        <v>235</v>
      </c>
      <c r="GI13" s="144" t="s">
        <v>238</v>
      </c>
      <c r="GJ13" s="133" t="s">
        <v>235</v>
      </c>
      <c r="GK13" s="144" t="s">
        <v>238</v>
      </c>
      <c r="GL13" s="133" t="s">
        <v>235</v>
      </c>
      <c r="GM13" s="133" t="s">
        <v>239</v>
      </c>
      <c r="GN13" s="133" t="s">
        <v>235</v>
      </c>
      <c r="GO13" s="133" t="s">
        <v>235</v>
      </c>
      <c r="GP13" s="133" t="s">
        <v>271</v>
      </c>
      <c r="GQ13" s="133" t="s">
        <v>280</v>
      </c>
      <c r="GR13" s="133" t="s">
        <v>246</v>
      </c>
      <c r="GS13" s="133" t="s">
        <v>347</v>
      </c>
      <c r="GT13" s="133" t="s">
        <v>347</v>
      </c>
      <c r="GU13" s="133" t="s">
        <v>603</v>
      </c>
      <c r="GV13" s="133" t="s">
        <v>235</v>
      </c>
      <c r="GW13" s="133" t="s">
        <v>282</v>
      </c>
      <c r="GX13" s="133" t="s">
        <v>283</v>
      </c>
      <c r="GY13" s="133" t="s">
        <v>275</v>
      </c>
    </row>
    <row r="14" spans="1:207" ht="38.450000000000003" customHeight="1" outlineLevel="1" x14ac:dyDescent="0.3">
      <c r="A14" s="76">
        <v>2</v>
      </c>
      <c r="B14" s="552" t="s">
        <v>586</v>
      </c>
      <c r="C14" s="120" t="s">
        <v>1118</v>
      </c>
      <c r="D14" s="121" t="s">
        <v>1123</v>
      </c>
      <c r="E14" s="133" t="s">
        <v>456</v>
      </c>
      <c r="F14" s="357" t="s">
        <v>249</v>
      </c>
      <c r="G14" s="120" t="s">
        <v>378</v>
      </c>
      <c r="H14" s="142" t="s">
        <v>250</v>
      </c>
      <c r="I14" s="120" t="s">
        <v>307</v>
      </c>
      <c r="J14" s="170" t="s">
        <v>249</v>
      </c>
      <c r="K14" s="142" t="s">
        <v>251</v>
      </c>
      <c r="L14" s="120" t="s">
        <v>252</v>
      </c>
      <c r="M14" s="154">
        <v>20</v>
      </c>
      <c r="N14" s="155" t="s">
        <v>233</v>
      </c>
      <c r="O14" s="123" t="s">
        <v>458</v>
      </c>
      <c r="P14" s="141" t="s">
        <v>253</v>
      </c>
      <c r="Q14" s="141" t="s">
        <v>253</v>
      </c>
      <c r="R14" s="145" t="s">
        <v>654</v>
      </c>
      <c r="S14" s="125" t="s">
        <v>1127</v>
      </c>
      <c r="T14" s="142" t="s">
        <v>254</v>
      </c>
      <c r="U14" s="125" t="str">
        <f>MID(S14,1,9)&amp;"N"</f>
        <v>FW20PDNBAN</v>
      </c>
      <c r="V14" s="125" t="str">
        <f>MID(S14,1,2)&amp;M14+"6"&amp;"DNAU"</f>
        <v>FW26DNAU</v>
      </c>
      <c r="W14" s="142"/>
      <c r="X14" s="125"/>
      <c r="Y14" s="142" t="s">
        <v>653</v>
      </c>
      <c r="Z14" s="142" t="str">
        <f>MID($S14,1,9)&amp;"2M"</f>
        <v>FW20PDNBA2M</v>
      </c>
      <c r="AA14" s="142" t="s">
        <v>653</v>
      </c>
      <c r="AB14" s="125" t="s">
        <v>460</v>
      </c>
      <c r="AC14" s="133" t="s">
        <v>461</v>
      </c>
      <c r="AD14" s="125"/>
      <c r="AE14" s="125"/>
      <c r="AF14" s="125"/>
      <c r="AG14" s="125"/>
      <c r="AH14" s="125"/>
      <c r="AI14" s="84" t="s">
        <v>1135</v>
      </c>
      <c r="AJ14" s="125" t="s">
        <v>230</v>
      </c>
      <c r="AK14" s="142"/>
      <c r="AL14" s="125"/>
      <c r="AM14" s="125" t="s">
        <v>463</v>
      </c>
      <c r="AN14" s="125" t="s">
        <v>464</v>
      </c>
      <c r="AO14" s="125"/>
      <c r="AP14" s="125"/>
      <c r="AQ14" s="125"/>
      <c r="AR14" s="128">
        <v>515</v>
      </c>
      <c r="AS14" s="131">
        <v>515</v>
      </c>
      <c r="AT14" s="121"/>
      <c r="AU14" s="148"/>
      <c r="AV14" s="80" t="s">
        <v>1137</v>
      </c>
      <c r="AW14" s="128">
        <v>515</v>
      </c>
      <c r="AX14" s="131">
        <v>515</v>
      </c>
      <c r="AY14" s="121"/>
      <c r="AZ14" s="120"/>
      <c r="BA14" s="132"/>
      <c r="BB14" s="153"/>
      <c r="BC14" s="142">
        <v>10</v>
      </c>
      <c r="BD14" s="142">
        <v>10</v>
      </c>
      <c r="BE14" s="142">
        <v>20</v>
      </c>
      <c r="BF14" s="142">
        <v>30</v>
      </c>
      <c r="BG14" s="142">
        <v>40</v>
      </c>
      <c r="BH14" s="142">
        <v>40</v>
      </c>
      <c r="BI14" s="142">
        <v>30</v>
      </c>
      <c r="BJ14" s="142">
        <v>20</v>
      </c>
      <c r="BK14" s="142">
        <v>0</v>
      </c>
      <c r="BL14" s="142">
        <v>0</v>
      </c>
      <c r="BM14" s="142">
        <v>0</v>
      </c>
      <c r="BN14" s="142">
        <v>0</v>
      </c>
      <c r="BO14" s="142"/>
      <c r="BP14" s="142"/>
      <c r="BQ14" s="142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25"/>
      <c r="CD14" s="125"/>
      <c r="CE14" s="125"/>
      <c r="CF14" s="125"/>
      <c r="CG14" s="125" t="s">
        <v>288</v>
      </c>
      <c r="CH14" s="133" t="s">
        <v>259</v>
      </c>
      <c r="CI14" s="144" t="s">
        <v>396</v>
      </c>
      <c r="CJ14" s="144" t="s">
        <v>466</v>
      </c>
      <c r="CK14" s="176" t="s">
        <v>299</v>
      </c>
      <c r="CL14" s="125" t="s">
        <v>234</v>
      </c>
      <c r="CM14" s="125" t="s">
        <v>234</v>
      </c>
      <c r="CN14" s="125" t="s">
        <v>261</v>
      </c>
      <c r="CO14" s="157" t="s">
        <v>262</v>
      </c>
      <c r="CP14" s="125" t="s">
        <v>300</v>
      </c>
      <c r="CQ14" s="125" t="s">
        <v>301</v>
      </c>
      <c r="CR14" s="133" t="s">
        <v>300</v>
      </c>
      <c r="CS14" s="125" t="s">
        <v>300</v>
      </c>
      <c r="CT14" s="125" t="s">
        <v>265</v>
      </c>
      <c r="CU14" s="125" t="s">
        <v>234</v>
      </c>
      <c r="CV14" s="125" t="s">
        <v>234</v>
      </c>
      <c r="CW14" s="125" t="s">
        <v>234</v>
      </c>
      <c r="CX14" s="125" t="s">
        <v>237</v>
      </c>
      <c r="CY14" s="125" t="s">
        <v>247</v>
      </c>
      <c r="CZ14" s="125" t="s">
        <v>467</v>
      </c>
      <c r="DA14" s="133" t="s">
        <v>1144</v>
      </c>
      <c r="DB14" s="125" t="s">
        <v>235</v>
      </c>
      <c r="DC14" s="125" t="s">
        <v>266</v>
      </c>
      <c r="DD14" s="555" t="s">
        <v>1142</v>
      </c>
      <c r="DE14" s="125" t="s">
        <v>294</v>
      </c>
      <c r="DF14" s="125" t="s">
        <v>267</v>
      </c>
      <c r="DG14" s="125" t="s">
        <v>235</v>
      </c>
      <c r="DH14" s="125" t="s">
        <v>229</v>
      </c>
      <c r="DI14" s="149" t="s">
        <v>410</v>
      </c>
      <c r="DJ14" s="133" t="s">
        <v>235</v>
      </c>
      <c r="DK14" s="133" t="s">
        <v>236</v>
      </c>
      <c r="DL14" s="133" t="s">
        <v>235</v>
      </c>
      <c r="DM14" s="133" t="s">
        <v>235</v>
      </c>
      <c r="DN14" s="133" t="s">
        <v>235</v>
      </c>
      <c r="DO14" s="133" t="s">
        <v>582</v>
      </c>
      <c r="DP14" s="133" t="s">
        <v>235</v>
      </c>
      <c r="DQ14" s="353" t="s">
        <v>1143</v>
      </c>
      <c r="DR14" s="133" t="s">
        <v>235</v>
      </c>
      <c r="DS14" s="133" t="s">
        <v>235</v>
      </c>
      <c r="DT14" s="133" t="s">
        <v>235</v>
      </c>
      <c r="DU14" s="133" t="s">
        <v>235</v>
      </c>
      <c r="DV14" s="133" t="s">
        <v>229</v>
      </c>
      <c r="DW14" s="133" t="s">
        <v>229</v>
      </c>
      <c r="DX14" s="133" t="s">
        <v>268</v>
      </c>
      <c r="DY14" s="133" t="s">
        <v>536</v>
      </c>
      <c r="DZ14" s="133" t="s">
        <v>630</v>
      </c>
      <c r="EA14" s="133" t="s">
        <v>630</v>
      </c>
      <c r="EB14" s="133" t="s">
        <v>630</v>
      </c>
      <c r="EC14" s="133" t="s">
        <v>296</v>
      </c>
      <c r="ED14" s="133" t="s">
        <v>235</v>
      </c>
      <c r="EE14" s="133" t="s">
        <v>235</v>
      </c>
      <c r="EF14" s="133" t="s">
        <v>229</v>
      </c>
      <c r="EG14" s="133" t="s">
        <v>235</v>
      </c>
      <c r="EH14" s="133" t="s">
        <v>235</v>
      </c>
      <c r="EI14" s="133" t="s">
        <v>235</v>
      </c>
      <c r="EJ14" s="120" t="s">
        <v>240</v>
      </c>
      <c r="EK14" s="133" t="s">
        <v>269</v>
      </c>
      <c r="EL14" s="133" t="s">
        <v>235</v>
      </c>
      <c r="EM14" s="133" t="s">
        <v>235</v>
      </c>
      <c r="EN14" s="133" t="s">
        <v>235</v>
      </c>
      <c r="EO14" s="144" t="s">
        <v>235</v>
      </c>
      <c r="EP14" s="133" t="s">
        <v>235</v>
      </c>
      <c r="EQ14" s="133" t="s">
        <v>229</v>
      </c>
      <c r="ER14" s="133" t="s">
        <v>229</v>
      </c>
      <c r="ES14" s="133" t="s">
        <v>229</v>
      </c>
      <c r="ET14" s="144" t="s">
        <v>235</v>
      </c>
      <c r="EU14" s="133" t="s">
        <v>229</v>
      </c>
      <c r="EV14" s="133" t="s">
        <v>235</v>
      </c>
      <c r="EW14" s="133" t="s">
        <v>229</v>
      </c>
      <c r="EX14" s="133" t="s">
        <v>235</v>
      </c>
      <c r="EY14" s="133" t="s">
        <v>270</v>
      </c>
      <c r="EZ14" s="133" t="s">
        <v>245</v>
      </c>
      <c r="FA14" s="353" t="s">
        <v>1143</v>
      </c>
      <c r="FB14" s="353" t="s">
        <v>1143</v>
      </c>
      <c r="FC14" s="149" t="s">
        <v>272</v>
      </c>
      <c r="FD14" s="144" t="s">
        <v>602</v>
      </c>
      <c r="FE14" s="133" t="s">
        <v>347</v>
      </c>
      <c r="FF14" s="133" t="s">
        <v>347</v>
      </c>
      <c r="FG14" s="133" t="s">
        <v>602</v>
      </c>
      <c r="FH14" s="133" t="s">
        <v>274</v>
      </c>
      <c r="FI14" s="133" t="s">
        <v>275</v>
      </c>
      <c r="FJ14" s="133"/>
      <c r="FK14" s="133"/>
      <c r="FL14" s="133"/>
      <c r="FM14" s="133"/>
      <c r="FN14" s="133" t="s">
        <v>297</v>
      </c>
      <c r="FO14" s="133" t="s">
        <v>276</v>
      </c>
      <c r="FP14" s="133" t="s">
        <v>235</v>
      </c>
      <c r="FQ14" s="133" t="s">
        <v>277</v>
      </c>
      <c r="FR14" s="133" t="s">
        <v>278</v>
      </c>
      <c r="FS14" s="133" t="s">
        <v>298</v>
      </c>
      <c r="FT14" s="133" t="s">
        <v>235</v>
      </c>
      <c r="FU14" s="149" t="s">
        <v>471</v>
      </c>
      <c r="FV14" s="133" t="s">
        <v>235</v>
      </c>
      <c r="FW14" s="133" t="s">
        <v>229</v>
      </c>
      <c r="FX14" s="133" t="s">
        <v>229</v>
      </c>
      <c r="FY14" s="133" t="s">
        <v>229</v>
      </c>
      <c r="FZ14" s="133" t="s">
        <v>229</v>
      </c>
      <c r="GA14" s="133" t="s">
        <v>235</v>
      </c>
      <c r="GB14" s="133" t="s">
        <v>229</v>
      </c>
      <c r="GC14" s="133" t="s">
        <v>229</v>
      </c>
      <c r="GD14" s="133">
        <v>2</v>
      </c>
      <c r="GE14" s="133" t="s">
        <v>235</v>
      </c>
      <c r="GF14" s="133" t="s">
        <v>235</v>
      </c>
      <c r="GG14" s="133" t="s">
        <v>235</v>
      </c>
      <c r="GH14" s="133" t="s">
        <v>235</v>
      </c>
      <c r="GI14" s="144" t="s">
        <v>238</v>
      </c>
      <c r="GJ14" s="133" t="s">
        <v>235</v>
      </c>
      <c r="GK14" s="144" t="s">
        <v>238</v>
      </c>
      <c r="GL14" s="133" t="s">
        <v>235</v>
      </c>
      <c r="GM14" s="133" t="s">
        <v>237</v>
      </c>
      <c r="GN14" s="133" t="s">
        <v>235</v>
      </c>
      <c r="GO14" s="133" t="s">
        <v>235</v>
      </c>
      <c r="GP14" s="133" t="s">
        <v>271</v>
      </c>
      <c r="GQ14" s="133" t="s">
        <v>280</v>
      </c>
      <c r="GR14" s="133" t="s">
        <v>246</v>
      </c>
      <c r="GS14" s="133" t="s">
        <v>347</v>
      </c>
      <c r="GT14" s="133" t="s">
        <v>347</v>
      </c>
      <c r="GU14" s="133" t="s">
        <v>603</v>
      </c>
      <c r="GV14" s="133" t="s">
        <v>235</v>
      </c>
      <c r="GW14" s="133" t="s">
        <v>282</v>
      </c>
      <c r="GX14" s="133" t="s">
        <v>283</v>
      </c>
      <c r="GY14" s="133" t="s">
        <v>275</v>
      </c>
    </row>
    <row r="15" spans="1:207" ht="38.450000000000003" customHeight="1" x14ac:dyDescent="0.3">
      <c r="A15" s="76">
        <v>3</v>
      </c>
      <c r="B15" s="552" t="s">
        <v>586</v>
      </c>
      <c r="C15" s="120" t="s">
        <v>587</v>
      </c>
      <c r="D15" s="121" t="s">
        <v>1121</v>
      </c>
      <c r="E15" s="133" t="s">
        <v>456</v>
      </c>
      <c r="F15" s="357" t="s">
        <v>249</v>
      </c>
      <c r="G15" s="120" t="s">
        <v>378</v>
      </c>
      <c r="H15" s="142" t="s">
        <v>250</v>
      </c>
      <c r="I15" s="120" t="s">
        <v>307</v>
      </c>
      <c r="J15" s="170" t="s">
        <v>249</v>
      </c>
      <c r="K15" s="142" t="s">
        <v>251</v>
      </c>
      <c r="L15" s="120" t="s">
        <v>252</v>
      </c>
      <c r="M15" s="154">
        <v>20</v>
      </c>
      <c r="N15" s="155" t="s">
        <v>474</v>
      </c>
      <c r="O15" s="123" t="s">
        <v>458</v>
      </c>
      <c r="P15" s="141" t="s">
        <v>253</v>
      </c>
      <c r="Q15" s="141" t="s">
        <v>253</v>
      </c>
      <c r="R15" s="145" t="s">
        <v>654</v>
      </c>
      <c r="S15" s="125" t="s">
        <v>1128</v>
      </c>
      <c r="T15" s="142" t="s">
        <v>254</v>
      </c>
      <c r="U15" s="125" t="str">
        <f t="shared" si="2"/>
        <v>FW20SDNBAN</v>
      </c>
      <c r="V15" s="125" t="str">
        <f t="shared" ref="V15" si="4">MID(S15,1,2)&amp;M15+"6"&amp;"DNAU"</f>
        <v>FW26DNAU</v>
      </c>
      <c r="W15" s="142"/>
      <c r="X15" s="125"/>
      <c r="Y15" s="142" t="s">
        <v>653</v>
      </c>
      <c r="Z15" s="142" t="str">
        <f t="shared" si="3"/>
        <v>FW20SDNBA2M</v>
      </c>
      <c r="AA15" s="142" t="s">
        <v>653</v>
      </c>
      <c r="AB15" s="125" t="s">
        <v>476</v>
      </c>
      <c r="AC15" s="133" t="s">
        <v>461</v>
      </c>
      <c r="AD15" s="125"/>
      <c r="AE15" s="125"/>
      <c r="AF15" s="125"/>
      <c r="AG15" s="125"/>
      <c r="AH15" s="125"/>
      <c r="AI15" s="84" t="s">
        <v>1135</v>
      </c>
      <c r="AJ15" s="125" t="s">
        <v>337</v>
      </c>
      <c r="AK15" s="142"/>
      <c r="AL15" s="125"/>
      <c r="AM15" s="125" t="s">
        <v>477</v>
      </c>
      <c r="AN15" s="125" t="s">
        <v>464</v>
      </c>
      <c r="AO15" s="125"/>
      <c r="AP15" s="125"/>
      <c r="AQ15" s="125"/>
      <c r="AR15" s="128">
        <v>465</v>
      </c>
      <c r="AS15" s="131">
        <v>465</v>
      </c>
      <c r="AT15" s="121"/>
      <c r="AU15" s="148"/>
      <c r="AV15" s="80" t="s">
        <v>1139</v>
      </c>
      <c r="AW15" s="128">
        <v>465</v>
      </c>
      <c r="AX15" s="131">
        <v>465</v>
      </c>
      <c r="AY15" s="121"/>
      <c r="AZ15" s="120"/>
      <c r="BA15" s="132"/>
      <c r="BB15" s="153"/>
      <c r="BC15" s="153">
        <v>10</v>
      </c>
      <c r="BD15" s="153">
        <v>10</v>
      </c>
      <c r="BE15" s="153">
        <v>20</v>
      </c>
      <c r="BF15" s="153">
        <v>30</v>
      </c>
      <c r="BG15" s="153">
        <v>40</v>
      </c>
      <c r="BH15" s="153">
        <v>40</v>
      </c>
      <c r="BI15" s="153">
        <v>30</v>
      </c>
      <c r="BJ15" s="153">
        <v>20</v>
      </c>
      <c r="BK15" s="153">
        <v>0</v>
      </c>
      <c r="BL15" s="153">
        <v>0</v>
      </c>
      <c r="BM15" s="153">
        <v>0</v>
      </c>
      <c r="BN15" s="153">
        <v>0</v>
      </c>
      <c r="BO15" s="142"/>
      <c r="BP15" s="142"/>
      <c r="BQ15" s="142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25"/>
      <c r="CD15" s="125"/>
      <c r="CE15" s="125"/>
      <c r="CF15" s="125"/>
      <c r="CG15" s="125" t="s">
        <v>288</v>
      </c>
      <c r="CH15" s="133" t="s">
        <v>289</v>
      </c>
      <c r="CI15" s="144" t="s">
        <v>479</v>
      </c>
      <c r="CJ15" s="144" t="s">
        <v>480</v>
      </c>
      <c r="CK15" s="149" t="s">
        <v>299</v>
      </c>
      <c r="CL15" s="125" t="s">
        <v>234</v>
      </c>
      <c r="CM15" s="125" t="s">
        <v>234</v>
      </c>
      <c r="CN15" s="125" t="s">
        <v>261</v>
      </c>
      <c r="CO15" s="157" t="s">
        <v>262</v>
      </c>
      <c r="CP15" s="125" t="s">
        <v>300</v>
      </c>
      <c r="CQ15" s="125" t="s">
        <v>301</v>
      </c>
      <c r="CR15" s="133" t="s">
        <v>300</v>
      </c>
      <c r="CS15" s="125" t="s">
        <v>229</v>
      </c>
      <c r="CT15" s="125" t="s">
        <v>265</v>
      </c>
      <c r="CU15" s="125" t="s">
        <v>234</v>
      </c>
      <c r="CV15" s="125" t="s">
        <v>234</v>
      </c>
      <c r="CW15" s="125" t="s">
        <v>234</v>
      </c>
      <c r="CX15" s="125" t="s">
        <v>326</v>
      </c>
      <c r="CY15" s="143" t="s">
        <v>244</v>
      </c>
      <c r="CZ15" s="125" t="s">
        <v>292</v>
      </c>
      <c r="DA15" s="133" t="s">
        <v>431</v>
      </c>
      <c r="DB15" s="125" t="s">
        <v>235</v>
      </c>
      <c r="DC15" s="125" t="s">
        <v>266</v>
      </c>
      <c r="DD15" s="133" t="s">
        <v>1141</v>
      </c>
      <c r="DE15" s="125" t="s">
        <v>294</v>
      </c>
      <c r="DF15" s="125" t="s">
        <v>267</v>
      </c>
      <c r="DG15" s="125" t="s">
        <v>235</v>
      </c>
      <c r="DH15" s="125" t="s">
        <v>229</v>
      </c>
      <c r="DI15" s="149" t="s">
        <v>596</v>
      </c>
      <c r="DJ15" s="133" t="s">
        <v>235</v>
      </c>
      <c r="DK15" s="133" t="s">
        <v>236</v>
      </c>
      <c r="DL15" s="133" t="s">
        <v>235</v>
      </c>
      <c r="DM15" s="133" t="s">
        <v>229</v>
      </c>
      <c r="DN15" s="133" t="s">
        <v>229</v>
      </c>
      <c r="DO15" s="133" t="s">
        <v>235</v>
      </c>
      <c r="DP15" s="133" t="s">
        <v>235</v>
      </c>
      <c r="DQ15" s="353" t="s">
        <v>1143</v>
      </c>
      <c r="DR15" s="133" t="s">
        <v>235</v>
      </c>
      <c r="DS15" s="133" t="s">
        <v>235</v>
      </c>
      <c r="DT15" s="133" t="s">
        <v>235</v>
      </c>
      <c r="DU15" s="133" t="s">
        <v>235</v>
      </c>
      <c r="DV15" s="133" t="s">
        <v>634</v>
      </c>
      <c r="DW15" s="133" t="s">
        <v>229</v>
      </c>
      <c r="DX15" s="133" t="s">
        <v>268</v>
      </c>
      <c r="DY15" s="133" t="s">
        <v>536</v>
      </c>
      <c r="DZ15" s="133" t="s">
        <v>536</v>
      </c>
      <c r="EA15" s="133" t="s">
        <v>536</v>
      </c>
      <c r="EB15" s="133" t="s">
        <v>536</v>
      </c>
      <c r="EC15" s="133" t="s">
        <v>296</v>
      </c>
      <c r="ED15" s="133" t="s">
        <v>235</v>
      </c>
      <c r="EE15" s="133" t="s">
        <v>235</v>
      </c>
      <c r="EF15" s="133" t="s">
        <v>229</v>
      </c>
      <c r="EG15" s="133" t="s">
        <v>481</v>
      </c>
      <c r="EH15" s="133" t="s">
        <v>239</v>
      </c>
      <c r="EI15" s="133" t="s">
        <v>239</v>
      </c>
      <c r="EJ15" s="120" t="s">
        <v>240</v>
      </c>
      <c r="EK15" s="133" t="s">
        <v>305</v>
      </c>
      <c r="EL15" s="133" t="s">
        <v>229</v>
      </c>
      <c r="EM15" s="133" t="s">
        <v>235</v>
      </c>
      <c r="EN15" s="133" t="s">
        <v>235</v>
      </c>
      <c r="EO15" s="144" t="s">
        <v>235</v>
      </c>
      <c r="EP15" s="133" t="s">
        <v>235</v>
      </c>
      <c r="EQ15" s="133" t="s">
        <v>229</v>
      </c>
      <c r="ER15" s="133" t="s">
        <v>229</v>
      </c>
      <c r="ES15" s="133" t="s">
        <v>229</v>
      </c>
      <c r="ET15" s="144" t="s">
        <v>235</v>
      </c>
      <c r="EU15" s="133" t="s">
        <v>229</v>
      </c>
      <c r="EV15" s="133" t="s">
        <v>235</v>
      </c>
      <c r="EW15" s="133" t="s">
        <v>229</v>
      </c>
      <c r="EX15" s="133" t="s">
        <v>235</v>
      </c>
      <c r="EY15" s="133" t="s">
        <v>270</v>
      </c>
      <c r="EZ15" s="133" t="s">
        <v>245</v>
      </c>
      <c r="FA15" s="353" t="s">
        <v>1143</v>
      </c>
      <c r="FB15" s="353" t="s">
        <v>1143</v>
      </c>
      <c r="FC15" s="149" t="s">
        <v>601</v>
      </c>
      <c r="FD15" s="133" t="s">
        <v>347</v>
      </c>
      <c r="FE15" s="133" t="s">
        <v>347</v>
      </c>
      <c r="FF15" s="133" t="s">
        <v>347</v>
      </c>
      <c r="FG15" s="133" t="s">
        <v>602</v>
      </c>
      <c r="FH15" s="133" t="s">
        <v>283</v>
      </c>
      <c r="FI15" s="133" t="s">
        <v>275</v>
      </c>
      <c r="FJ15" s="133"/>
      <c r="FK15" s="133"/>
      <c r="FL15" s="133"/>
      <c r="FM15" s="133"/>
      <c r="FN15" s="133" t="s">
        <v>297</v>
      </c>
      <c r="FO15" s="133" t="s">
        <v>276</v>
      </c>
      <c r="FP15" s="133" t="s">
        <v>235</v>
      </c>
      <c r="FQ15" s="133" t="s">
        <v>277</v>
      </c>
      <c r="FR15" s="133" t="s">
        <v>278</v>
      </c>
      <c r="FS15" s="133" t="s">
        <v>298</v>
      </c>
      <c r="FT15" s="133" t="s">
        <v>235</v>
      </c>
      <c r="FU15" s="149" t="s">
        <v>471</v>
      </c>
      <c r="FV15" s="133" t="s">
        <v>235</v>
      </c>
      <c r="FW15" s="133" t="s">
        <v>229</v>
      </c>
      <c r="FX15" s="133" t="s">
        <v>229</v>
      </c>
      <c r="FY15" s="133" t="s">
        <v>229</v>
      </c>
      <c r="FZ15" s="133" t="s">
        <v>229</v>
      </c>
      <c r="GA15" s="133" t="s">
        <v>235</v>
      </c>
      <c r="GB15" s="133" t="s">
        <v>229</v>
      </c>
      <c r="GC15" s="133" t="s">
        <v>229</v>
      </c>
      <c r="GD15" s="133">
        <v>2</v>
      </c>
      <c r="GE15" s="133" t="s">
        <v>235</v>
      </c>
      <c r="GF15" s="133" t="s">
        <v>235</v>
      </c>
      <c r="GG15" s="133" t="s">
        <v>235</v>
      </c>
      <c r="GH15" s="133" t="s">
        <v>235</v>
      </c>
      <c r="GI15" s="144" t="s">
        <v>238</v>
      </c>
      <c r="GJ15" s="133" t="s">
        <v>235</v>
      </c>
      <c r="GK15" s="144" t="s">
        <v>235</v>
      </c>
      <c r="GL15" s="133" t="s">
        <v>235</v>
      </c>
      <c r="GM15" s="133" t="s">
        <v>229</v>
      </c>
      <c r="GN15" s="133" t="s">
        <v>235</v>
      </c>
      <c r="GO15" s="133" t="s">
        <v>235</v>
      </c>
      <c r="GP15" s="133" t="s">
        <v>271</v>
      </c>
      <c r="GQ15" s="133" t="s">
        <v>280</v>
      </c>
      <c r="GR15" s="133" t="s">
        <v>321</v>
      </c>
      <c r="GS15" s="133" t="s">
        <v>372</v>
      </c>
      <c r="GT15" s="133" t="s">
        <v>605</v>
      </c>
      <c r="GU15" s="133" t="s">
        <v>606</v>
      </c>
      <c r="GV15" s="133" t="s">
        <v>235</v>
      </c>
      <c r="GW15" s="133" t="s">
        <v>482</v>
      </c>
      <c r="GX15" s="133" t="s">
        <v>283</v>
      </c>
      <c r="GY15" s="133" t="s">
        <v>449</v>
      </c>
    </row>
    <row r="16" spans="1:207" ht="38.450000000000003" customHeight="1" x14ac:dyDescent="0.3">
      <c r="A16" s="76">
        <v>4</v>
      </c>
      <c r="B16" s="388" t="s">
        <v>585</v>
      </c>
      <c r="C16" s="434" t="s">
        <v>673</v>
      </c>
      <c r="D16" s="739" t="s">
        <v>1133</v>
      </c>
      <c r="E16" s="133" t="s">
        <v>473</v>
      </c>
      <c r="F16" s="357" t="s">
        <v>351</v>
      </c>
      <c r="G16" s="120" t="s">
        <v>378</v>
      </c>
      <c r="H16" s="142" t="s">
        <v>250</v>
      </c>
      <c r="I16" s="121" t="s">
        <v>1132</v>
      </c>
      <c r="J16" s="170" t="s">
        <v>249</v>
      </c>
      <c r="K16" s="142" t="s">
        <v>251</v>
      </c>
      <c r="L16" s="120" t="s">
        <v>252</v>
      </c>
      <c r="M16" s="433">
        <v>19</v>
      </c>
      <c r="N16" s="155" t="s">
        <v>474</v>
      </c>
      <c r="O16" s="606" t="s">
        <v>1386</v>
      </c>
      <c r="P16" s="141"/>
      <c r="Q16" s="141"/>
      <c r="R16" s="605" t="s">
        <v>364</v>
      </c>
      <c r="S16" s="549" t="s">
        <v>1129</v>
      </c>
      <c r="T16" s="142" t="s">
        <v>254</v>
      </c>
      <c r="U16" s="549" t="str">
        <f t="shared" si="2"/>
        <v>FW19DETBAN</v>
      </c>
      <c r="V16" s="549" t="s">
        <v>1380</v>
      </c>
      <c r="W16" s="142"/>
      <c r="X16" s="125"/>
      <c r="Y16" s="142" t="s">
        <v>653</v>
      </c>
      <c r="Z16" s="455" t="str">
        <f t="shared" si="3"/>
        <v>FW19DETBA2M</v>
      </c>
      <c r="AA16" s="142" t="s">
        <v>653</v>
      </c>
      <c r="AB16" s="125" t="s">
        <v>476</v>
      </c>
      <c r="AC16" s="133" t="s">
        <v>461</v>
      </c>
      <c r="AD16" s="125"/>
      <c r="AE16" s="125"/>
      <c r="AF16" s="125"/>
      <c r="AG16" s="125"/>
      <c r="AH16" s="125"/>
      <c r="AI16" s="120" t="s">
        <v>1136</v>
      </c>
      <c r="AJ16" s="125" t="s">
        <v>337</v>
      </c>
      <c r="AK16" s="142"/>
      <c r="AL16" s="125"/>
      <c r="AM16" s="125" t="s">
        <v>477</v>
      </c>
      <c r="AN16" s="125" t="s">
        <v>464</v>
      </c>
      <c r="AO16" s="125"/>
      <c r="AP16" s="125"/>
      <c r="AQ16" s="125"/>
      <c r="AR16" s="128">
        <v>415</v>
      </c>
      <c r="AS16" s="131">
        <v>415</v>
      </c>
      <c r="AT16" s="121"/>
      <c r="AU16" s="148"/>
      <c r="AV16" s="340" t="s">
        <v>1138</v>
      </c>
      <c r="AW16" s="547">
        <v>400</v>
      </c>
      <c r="AX16" s="548">
        <v>400</v>
      </c>
      <c r="AY16" s="121"/>
      <c r="AZ16" s="120"/>
      <c r="BA16" s="132"/>
      <c r="BB16" s="153"/>
      <c r="BC16" s="153">
        <v>10</v>
      </c>
      <c r="BD16" s="153">
        <v>10</v>
      </c>
      <c r="BE16" s="153">
        <v>20</v>
      </c>
      <c r="BF16" s="153">
        <v>30</v>
      </c>
      <c r="BG16" s="153">
        <v>40</v>
      </c>
      <c r="BH16" s="153">
        <v>40</v>
      </c>
      <c r="BI16" s="153">
        <v>30</v>
      </c>
      <c r="BJ16" s="153">
        <v>20</v>
      </c>
      <c r="BK16" s="153">
        <v>0</v>
      </c>
      <c r="BL16" s="153">
        <v>0</v>
      </c>
      <c r="BM16" s="153">
        <v>0</v>
      </c>
      <c r="BN16" s="153">
        <v>0</v>
      </c>
      <c r="BO16" s="142"/>
      <c r="BP16" s="142"/>
      <c r="BQ16" s="142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25"/>
      <c r="CD16" s="125"/>
      <c r="CE16" s="125"/>
      <c r="CF16" s="125"/>
      <c r="CG16" s="125" t="s">
        <v>288</v>
      </c>
      <c r="CH16" s="144" t="s">
        <v>424</v>
      </c>
      <c r="CI16" s="133" t="s">
        <v>234</v>
      </c>
      <c r="CJ16" s="133" t="s">
        <v>234</v>
      </c>
      <c r="CK16" s="133" t="s">
        <v>301</v>
      </c>
      <c r="CL16" s="125" t="s">
        <v>234</v>
      </c>
      <c r="CM16" s="125" t="s">
        <v>234</v>
      </c>
      <c r="CN16" s="125" t="s">
        <v>261</v>
      </c>
      <c r="CO16" s="157" t="s">
        <v>262</v>
      </c>
      <c r="CP16" s="125" t="s">
        <v>300</v>
      </c>
      <c r="CQ16" s="125" t="s">
        <v>301</v>
      </c>
      <c r="CR16" s="133" t="s">
        <v>300</v>
      </c>
      <c r="CS16" s="125" t="s">
        <v>229</v>
      </c>
      <c r="CT16" s="143" t="s">
        <v>265</v>
      </c>
      <c r="CU16" s="125" t="s">
        <v>234</v>
      </c>
      <c r="CV16" s="125" t="s">
        <v>234</v>
      </c>
      <c r="CW16" s="125" t="s">
        <v>234</v>
      </c>
      <c r="CX16" s="125" t="s">
        <v>333</v>
      </c>
      <c r="CY16" s="125" t="s">
        <v>244</v>
      </c>
      <c r="CZ16" s="125" t="s">
        <v>292</v>
      </c>
      <c r="DA16" s="133" t="s">
        <v>423</v>
      </c>
      <c r="DB16" s="133" t="s">
        <v>235</v>
      </c>
      <c r="DC16" s="353" t="s">
        <v>593</v>
      </c>
      <c r="DD16" s="366" t="s">
        <v>595</v>
      </c>
      <c r="DE16" s="125" t="s">
        <v>294</v>
      </c>
      <c r="DF16" s="353" t="s">
        <v>267</v>
      </c>
      <c r="DG16" s="353" t="s">
        <v>416</v>
      </c>
      <c r="DH16" s="125" t="s">
        <v>229</v>
      </c>
      <c r="DI16" s="149" t="s">
        <v>596</v>
      </c>
      <c r="DJ16" s="133" t="s">
        <v>235</v>
      </c>
      <c r="DK16" s="133" t="s">
        <v>411</v>
      </c>
      <c r="DL16" s="133" t="s">
        <v>235</v>
      </c>
      <c r="DM16" s="133" t="s">
        <v>229</v>
      </c>
      <c r="DN16" s="133" t="s">
        <v>229</v>
      </c>
      <c r="DO16" s="133" t="s">
        <v>235</v>
      </c>
      <c r="DP16" s="133" t="s">
        <v>235</v>
      </c>
      <c r="DQ16" s="556" t="s">
        <v>1143</v>
      </c>
      <c r="DR16" s="133" t="s">
        <v>235</v>
      </c>
      <c r="DS16" s="133" t="s">
        <v>235</v>
      </c>
      <c r="DT16" s="133" t="s">
        <v>235</v>
      </c>
      <c r="DU16" s="133" t="s">
        <v>235</v>
      </c>
      <c r="DV16" s="133" t="s">
        <v>229</v>
      </c>
      <c r="DW16" s="133" t="s">
        <v>229</v>
      </c>
      <c r="DX16" s="133" t="s">
        <v>268</v>
      </c>
      <c r="DY16" s="556" t="s">
        <v>633</v>
      </c>
      <c r="DZ16" s="556" t="s">
        <v>632</v>
      </c>
      <c r="EA16" s="353" t="s">
        <v>536</v>
      </c>
      <c r="EB16" s="353" t="s">
        <v>635</v>
      </c>
      <c r="EC16" s="133" t="s">
        <v>296</v>
      </c>
      <c r="ED16" s="133" t="s">
        <v>235</v>
      </c>
      <c r="EE16" s="133" t="s">
        <v>235</v>
      </c>
      <c r="EF16" s="133" t="s">
        <v>229</v>
      </c>
      <c r="EG16" s="133" t="s">
        <v>481</v>
      </c>
      <c r="EH16" s="133" t="s">
        <v>239</v>
      </c>
      <c r="EI16" s="133" t="s">
        <v>239</v>
      </c>
      <c r="EJ16" s="120" t="s">
        <v>240</v>
      </c>
      <c r="EK16" s="133" t="s">
        <v>305</v>
      </c>
      <c r="EL16" s="133" t="s">
        <v>229</v>
      </c>
      <c r="EM16" s="133" t="s">
        <v>235</v>
      </c>
      <c r="EN16" s="133" t="s">
        <v>235</v>
      </c>
      <c r="EO16" s="144" t="s">
        <v>235</v>
      </c>
      <c r="EP16" s="133" t="s">
        <v>235</v>
      </c>
      <c r="EQ16" s="133" t="s">
        <v>229</v>
      </c>
      <c r="ER16" s="133" t="s">
        <v>229</v>
      </c>
      <c r="ES16" s="133" t="s">
        <v>229</v>
      </c>
      <c r="ET16" s="144" t="s">
        <v>235</v>
      </c>
      <c r="EU16" s="133" t="s">
        <v>229</v>
      </c>
      <c r="EV16" s="133" t="s">
        <v>235</v>
      </c>
      <c r="EW16" s="133" t="s">
        <v>229</v>
      </c>
      <c r="EX16" s="133" t="s">
        <v>235</v>
      </c>
      <c r="EY16" s="133" t="s">
        <v>270</v>
      </c>
      <c r="EZ16" s="133" t="s">
        <v>245</v>
      </c>
      <c r="FA16" s="556" t="s">
        <v>1143</v>
      </c>
      <c r="FB16" s="556" t="s">
        <v>1143</v>
      </c>
      <c r="FC16" s="149" t="s">
        <v>601</v>
      </c>
      <c r="FD16" s="133" t="s">
        <v>347</v>
      </c>
      <c r="FE16" s="133" t="s">
        <v>347</v>
      </c>
      <c r="FF16" s="133" t="s">
        <v>347</v>
      </c>
      <c r="FG16" s="133" t="s">
        <v>602</v>
      </c>
      <c r="FH16" s="133" t="s">
        <v>283</v>
      </c>
      <c r="FI16" s="133" t="s">
        <v>275</v>
      </c>
      <c r="FJ16" s="133"/>
      <c r="FK16" s="133"/>
      <c r="FL16" s="133"/>
      <c r="FM16" s="133"/>
      <c r="FN16" s="133" t="s">
        <v>297</v>
      </c>
      <c r="FO16" s="133" t="s">
        <v>1146</v>
      </c>
      <c r="FP16" s="133" t="s">
        <v>235</v>
      </c>
      <c r="FQ16" s="133" t="s">
        <v>229</v>
      </c>
      <c r="FR16" s="133" t="s">
        <v>229</v>
      </c>
      <c r="FS16" s="133" t="s">
        <v>229</v>
      </c>
      <c r="FT16" s="133" t="s">
        <v>229</v>
      </c>
      <c r="FU16" s="133" t="s">
        <v>229</v>
      </c>
      <c r="FV16" s="133" t="s">
        <v>235</v>
      </c>
      <c r="FW16" s="133" t="s">
        <v>229</v>
      </c>
      <c r="FX16" s="133" t="s">
        <v>229</v>
      </c>
      <c r="FY16" s="133" t="s">
        <v>229</v>
      </c>
      <c r="FZ16" s="133" t="s">
        <v>229</v>
      </c>
      <c r="GA16" s="133" t="s">
        <v>235</v>
      </c>
      <c r="GB16" s="133" t="s">
        <v>229</v>
      </c>
      <c r="GC16" s="133" t="s">
        <v>229</v>
      </c>
      <c r="GD16" s="133">
        <v>2</v>
      </c>
      <c r="GE16" s="133" t="s">
        <v>235</v>
      </c>
      <c r="GF16" s="133" t="s">
        <v>235</v>
      </c>
      <c r="GG16" s="133" t="s">
        <v>235</v>
      </c>
      <c r="GH16" s="133" t="s">
        <v>235</v>
      </c>
      <c r="GI16" s="144" t="s">
        <v>238</v>
      </c>
      <c r="GJ16" s="133" t="s">
        <v>235</v>
      </c>
      <c r="GK16" s="144" t="s">
        <v>235</v>
      </c>
      <c r="GL16" s="133" t="s">
        <v>235</v>
      </c>
      <c r="GM16" s="133" t="s">
        <v>229</v>
      </c>
      <c r="GN16" s="133" t="s">
        <v>235</v>
      </c>
      <c r="GO16" s="133" t="s">
        <v>235</v>
      </c>
      <c r="GP16" s="133" t="s">
        <v>271</v>
      </c>
      <c r="GQ16" s="133" t="s">
        <v>280</v>
      </c>
      <c r="GR16" s="133" t="s">
        <v>321</v>
      </c>
      <c r="GS16" s="133" t="s">
        <v>372</v>
      </c>
      <c r="GT16" s="133" t="s">
        <v>605</v>
      </c>
      <c r="GU16" s="133" t="s">
        <v>603</v>
      </c>
      <c r="GV16" s="133" t="s">
        <v>235</v>
      </c>
      <c r="GW16" s="133" t="s">
        <v>482</v>
      </c>
      <c r="GX16" s="133" t="s">
        <v>283</v>
      </c>
      <c r="GY16" s="133" t="s">
        <v>350</v>
      </c>
    </row>
    <row r="17" spans="1:208" ht="38.450000000000003" customHeight="1" x14ac:dyDescent="0.3">
      <c r="A17" s="76">
        <v>5</v>
      </c>
      <c r="B17" s="388" t="s">
        <v>585</v>
      </c>
      <c r="C17" s="434" t="s">
        <v>674</v>
      </c>
      <c r="D17" s="446" t="s">
        <v>1134</v>
      </c>
      <c r="E17" s="133" t="s">
        <v>473</v>
      </c>
      <c r="F17" s="357" t="s">
        <v>351</v>
      </c>
      <c r="G17" s="120" t="s">
        <v>378</v>
      </c>
      <c r="H17" s="142" t="s">
        <v>250</v>
      </c>
      <c r="I17" s="133" t="s">
        <v>339</v>
      </c>
      <c r="J17" s="120" t="s">
        <v>233</v>
      </c>
      <c r="K17" s="142" t="s">
        <v>251</v>
      </c>
      <c r="L17" s="120" t="s">
        <v>252</v>
      </c>
      <c r="M17" s="433">
        <v>19</v>
      </c>
      <c r="N17" s="155" t="s">
        <v>474</v>
      </c>
      <c r="O17" s="606" t="s">
        <v>1386</v>
      </c>
      <c r="P17" s="141"/>
      <c r="Q17" s="141"/>
      <c r="R17" s="605" t="s">
        <v>364</v>
      </c>
      <c r="S17" s="125" t="s">
        <v>339</v>
      </c>
      <c r="T17" s="142" t="s">
        <v>592</v>
      </c>
      <c r="U17" s="549" t="s">
        <v>1376</v>
      </c>
      <c r="V17" s="353" t="s">
        <v>1381</v>
      </c>
      <c r="W17" s="142"/>
      <c r="X17" s="125"/>
      <c r="Y17" s="455" t="s">
        <v>675</v>
      </c>
      <c r="Z17" s="142" t="s">
        <v>655</v>
      </c>
      <c r="AA17" s="455" t="s">
        <v>676</v>
      </c>
      <c r="AB17" s="125" t="s">
        <v>476</v>
      </c>
      <c r="AC17" s="133" t="s">
        <v>461</v>
      </c>
      <c r="AD17" s="125"/>
      <c r="AE17" s="125"/>
      <c r="AF17" s="125"/>
      <c r="AG17" s="125"/>
      <c r="AH17" s="125"/>
      <c r="AI17" s="120" t="s">
        <v>332</v>
      </c>
      <c r="AJ17" s="133" t="s">
        <v>233</v>
      </c>
      <c r="AK17" s="142"/>
      <c r="AL17" s="125"/>
      <c r="AM17" s="125" t="s">
        <v>477</v>
      </c>
      <c r="AN17" s="125" t="s">
        <v>464</v>
      </c>
      <c r="AO17" s="125"/>
      <c r="AP17" s="125"/>
      <c r="AQ17" s="125"/>
      <c r="AR17" s="128">
        <v>360</v>
      </c>
      <c r="AS17" s="131">
        <v>360</v>
      </c>
      <c r="AT17" s="121"/>
      <c r="AU17" s="148"/>
      <c r="AV17" s="340" t="s">
        <v>1138</v>
      </c>
      <c r="AW17" s="547">
        <v>350</v>
      </c>
      <c r="AX17" s="548">
        <v>350</v>
      </c>
      <c r="AY17" s="121"/>
      <c r="AZ17" s="120"/>
      <c r="BA17" s="132"/>
      <c r="BB17" s="153"/>
      <c r="BC17" s="153">
        <v>10</v>
      </c>
      <c r="BD17" s="153">
        <v>10</v>
      </c>
      <c r="BE17" s="153">
        <v>20</v>
      </c>
      <c r="BF17" s="153">
        <v>30</v>
      </c>
      <c r="BG17" s="153">
        <v>40</v>
      </c>
      <c r="BH17" s="153">
        <v>40</v>
      </c>
      <c r="BI17" s="153">
        <v>30</v>
      </c>
      <c r="BJ17" s="153">
        <v>20</v>
      </c>
      <c r="BK17" s="153">
        <v>0</v>
      </c>
      <c r="BL17" s="153">
        <v>0</v>
      </c>
      <c r="BM17" s="153">
        <v>0</v>
      </c>
      <c r="BN17" s="153">
        <v>0</v>
      </c>
      <c r="BO17" s="142"/>
      <c r="BP17" s="142"/>
      <c r="BQ17" s="142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25"/>
      <c r="CD17" s="125"/>
      <c r="CE17" s="125"/>
      <c r="CF17" s="125"/>
      <c r="CG17" s="125" t="s">
        <v>288</v>
      </c>
      <c r="CH17" s="144" t="s">
        <v>424</v>
      </c>
      <c r="CI17" s="133" t="s">
        <v>234</v>
      </c>
      <c r="CJ17" s="133" t="s">
        <v>234</v>
      </c>
      <c r="CK17" s="133" t="s">
        <v>301</v>
      </c>
      <c r="CL17" s="125" t="s">
        <v>234</v>
      </c>
      <c r="CM17" s="125" t="s">
        <v>234</v>
      </c>
      <c r="CN17" s="125" t="s">
        <v>261</v>
      </c>
      <c r="CO17" s="157" t="s">
        <v>262</v>
      </c>
      <c r="CP17" s="125" t="s">
        <v>300</v>
      </c>
      <c r="CQ17" s="125" t="s">
        <v>301</v>
      </c>
      <c r="CR17" s="133" t="s">
        <v>300</v>
      </c>
      <c r="CS17" s="125" t="s">
        <v>229</v>
      </c>
      <c r="CT17" s="144" t="s">
        <v>265</v>
      </c>
      <c r="CU17" s="125" t="s">
        <v>234</v>
      </c>
      <c r="CV17" s="125" t="s">
        <v>234</v>
      </c>
      <c r="CW17" s="125" t="s">
        <v>234</v>
      </c>
      <c r="CX17" s="125" t="s">
        <v>333</v>
      </c>
      <c r="CY17" s="125" t="s">
        <v>244</v>
      </c>
      <c r="CZ17" s="125" t="s">
        <v>292</v>
      </c>
      <c r="DA17" s="133" t="s">
        <v>423</v>
      </c>
      <c r="DB17" s="133" t="s">
        <v>235</v>
      </c>
      <c r="DC17" s="353" t="s">
        <v>593</v>
      </c>
      <c r="DD17" s="366" t="s">
        <v>595</v>
      </c>
      <c r="DE17" s="125" t="s">
        <v>294</v>
      </c>
      <c r="DF17" s="353" t="s">
        <v>267</v>
      </c>
      <c r="DG17" s="353" t="s">
        <v>238</v>
      </c>
      <c r="DH17" s="125" t="s">
        <v>229</v>
      </c>
      <c r="DI17" s="149" t="s">
        <v>596</v>
      </c>
      <c r="DJ17" s="133" t="s">
        <v>235</v>
      </c>
      <c r="DK17" s="133" t="s">
        <v>411</v>
      </c>
      <c r="DL17" s="133" t="s">
        <v>235</v>
      </c>
      <c r="DM17" s="133" t="s">
        <v>229</v>
      </c>
      <c r="DN17" s="133" t="s">
        <v>229</v>
      </c>
      <c r="DO17" s="133" t="s">
        <v>235</v>
      </c>
      <c r="DP17" s="133" t="s">
        <v>235</v>
      </c>
      <c r="DQ17" s="556" t="s">
        <v>1143</v>
      </c>
      <c r="DR17" s="133" t="s">
        <v>235</v>
      </c>
      <c r="DS17" s="133" t="s">
        <v>235</v>
      </c>
      <c r="DT17" s="133" t="s">
        <v>235</v>
      </c>
      <c r="DU17" s="133" t="s">
        <v>235</v>
      </c>
      <c r="DV17" s="133" t="s">
        <v>229</v>
      </c>
      <c r="DW17" s="133" t="s">
        <v>229</v>
      </c>
      <c r="DX17" s="133" t="s">
        <v>268</v>
      </c>
      <c r="DY17" s="556" t="s">
        <v>633</v>
      </c>
      <c r="DZ17" s="556" t="s">
        <v>630</v>
      </c>
      <c r="EA17" s="353" t="s">
        <v>536</v>
      </c>
      <c r="EB17" s="353" t="s">
        <v>635</v>
      </c>
      <c r="EC17" s="133" t="s">
        <v>296</v>
      </c>
      <c r="ED17" s="133" t="s">
        <v>235</v>
      </c>
      <c r="EE17" s="133" t="s">
        <v>235</v>
      </c>
      <c r="EF17" s="133" t="s">
        <v>229</v>
      </c>
      <c r="EG17" s="133" t="s">
        <v>481</v>
      </c>
      <c r="EH17" s="133" t="s">
        <v>239</v>
      </c>
      <c r="EI17" s="133" t="s">
        <v>239</v>
      </c>
      <c r="EJ17" s="120" t="s">
        <v>240</v>
      </c>
      <c r="EK17" s="133" t="s">
        <v>305</v>
      </c>
      <c r="EL17" s="133" t="s">
        <v>229</v>
      </c>
      <c r="EM17" s="133" t="s">
        <v>235</v>
      </c>
      <c r="EN17" s="133" t="s">
        <v>235</v>
      </c>
      <c r="EO17" s="144" t="s">
        <v>235</v>
      </c>
      <c r="EP17" s="133" t="s">
        <v>235</v>
      </c>
      <c r="EQ17" s="133" t="s">
        <v>229</v>
      </c>
      <c r="ER17" s="133" t="s">
        <v>229</v>
      </c>
      <c r="ES17" s="133" t="s">
        <v>229</v>
      </c>
      <c r="ET17" s="144" t="s">
        <v>235</v>
      </c>
      <c r="EU17" s="133" t="s">
        <v>229</v>
      </c>
      <c r="EV17" s="133" t="s">
        <v>235</v>
      </c>
      <c r="EW17" s="133" t="s">
        <v>229</v>
      </c>
      <c r="EX17" s="133" t="s">
        <v>235</v>
      </c>
      <c r="EY17" s="133" t="s">
        <v>270</v>
      </c>
      <c r="EZ17" s="133" t="s">
        <v>245</v>
      </c>
      <c r="FA17" s="556" t="s">
        <v>1143</v>
      </c>
      <c r="FB17" s="556" t="s">
        <v>1143</v>
      </c>
      <c r="FC17" s="149" t="s">
        <v>601</v>
      </c>
      <c r="FD17" s="133" t="s">
        <v>347</v>
      </c>
      <c r="FE17" s="133" t="s">
        <v>347</v>
      </c>
      <c r="FF17" s="133" t="s">
        <v>347</v>
      </c>
      <c r="FG17" s="133" t="s">
        <v>603</v>
      </c>
      <c r="FH17" s="133" t="s">
        <v>283</v>
      </c>
      <c r="FI17" s="133" t="s">
        <v>275</v>
      </c>
      <c r="FJ17" s="133"/>
      <c r="FK17" s="133"/>
      <c r="FL17" s="133"/>
      <c r="FM17" s="133"/>
      <c r="FN17" s="557" t="s">
        <v>604</v>
      </c>
      <c r="FO17" s="557"/>
      <c r="FP17" s="557"/>
      <c r="FQ17" s="557"/>
      <c r="FR17" s="557"/>
      <c r="FS17" s="557"/>
      <c r="FT17" s="557"/>
      <c r="FU17" s="557"/>
      <c r="FV17" s="557"/>
      <c r="FW17" s="557"/>
      <c r="FX17" s="557"/>
      <c r="FY17" s="557"/>
      <c r="FZ17" s="557"/>
      <c r="GA17" s="557"/>
      <c r="GB17" s="557"/>
      <c r="GC17" s="557"/>
      <c r="GD17" s="557"/>
      <c r="GE17" s="557"/>
      <c r="GF17" s="557"/>
      <c r="GG17" s="557"/>
      <c r="GH17" s="557"/>
      <c r="GI17" s="558"/>
      <c r="GJ17" s="557"/>
      <c r="GK17" s="558"/>
      <c r="GL17" s="557"/>
      <c r="GM17" s="557"/>
      <c r="GN17" s="557"/>
      <c r="GO17" s="557"/>
      <c r="GP17" s="557"/>
      <c r="GQ17" s="557"/>
      <c r="GR17" s="557"/>
      <c r="GS17" s="557"/>
      <c r="GT17" s="557"/>
      <c r="GU17" s="557"/>
      <c r="GV17" s="557"/>
      <c r="GW17" s="557"/>
      <c r="GX17" s="557"/>
      <c r="GY17" s="557"/>
    </row>
    <row r="18" spans="1:208" ht="38.450000000000003" customHeight="1" x14ac:dyDescent="0.3">
      <c r="A18" s="76">
        <v>6</v>
      </c>
      <c r="B18" s="552" t="s">
        <v>586</v>
      </c>
      <c r="C18" s="121" t="s">
        <v>505</v>
      </c>
      <c r="D18" s="121" t="s">
        <v>1122</v>
      </c>
      <c r="E18" s="133" t="s">
        <v>473</v>
      </c>
      <c r="F18" s="550" t="s">
        <v>443</v>
      </c>
      <c r="G18" s="133" t="s">
        <v>378</v>
      </c>
      <c r="H18" s="125" t="s">
        <v>435</v>
      </c>
      <c r="I18" s="133" t="s">
        <v>399</v>
      </c>
      <c r="J18" s="346" t="s">
        <v>379</v>
      </c>
      <c r="K18" s="142" t="s">
        <v>251</v>
      </c>
      <c r="L18" s="120" t="s">
        <v>402</v>
      </c>
      <c r="M18" s="154">
        <v>17</v>
      </c>
      <c r="N18" s="133" t="s">
        <v>233</v>
      </c>
      <c r="O18" s="123" t="s">
        <v>506</v>
      </c>
      <c r="P18" s="125" t="s">
        <v>253</v>
      </c>
      <c r="Q18" s="125" t="s">
        <v>253</v>
      </c>
      <c r="R18" s="145" t="s">
        <v>654</v>
      </c>
      <c r="S18" s="125" t="s">
        <v>1130</v>
      </c>
      <c r="T18" s="125" t="s">
        <v>380</v>
      </c>
      <c r="U18" s="125" t="str">
        <f>MID(S18,1,9)&amp;"N"</f>
        <v>FW17VDDWAN</v>
      </c>
      <c r="V18" s="125" t="str">
        <f>MID(S18,1,2)&amp;M18+"6"&amp;"DDAU"</f>
        <v>FW23DDAU</v>
      </c>
      <c r="W18" s="125"/>
      <c r="X18" s="125"/>
      <c r="Y18" s="142"/>
      <c r="Z18" s="142" t="str">
        <f t="shared" si="3"/>
        <v>FW17VDDWA2M</v>
      </c>
      <c r="AA18" s="142" t="s">
        <v>653</v>
      </c>
      <c r="AB18" s="125" t="s">
        <v>508</v>
      </c>
      <c r="AC18" s="133" t="s">
        <v>501</v>
      </c>
      <c r="AD18" s="125"/>
      <c r="AE18" s="125"/>
      <c r="AF18" s="125"/>
      <c r="AG18" s="125"/>
      <c r="AH18" s="125"/>
      <c r="AI18" s="120" t="s">
        <v>1140</v>
      </c>
      <c r="AJ18" s="125" t="s">
        <v>510</v>
      </c>
      <c r="AK18" s="120"/>
      <c r="AL18" s="125"/>
      <c r="AM18" s="125" t="s">
        <v>477</v>
      </c>
      <c r="AN18" s="125" t="s">
        <v>511</v>
      </c>
      <c r="AO18" s="125"/>
      <c r="AP18" s="125"/>
      <c r="AQ18" s="125"/>
      <c r="AR18" s="128">
        <v>335</v>
      </c>
      <c r="AS18" s="131">
        <v>335</v>
      </c>
      <c r="AT18" s="121"/>
      <c r="AU18" s="120"/>
      <c r="AV18" s="80" t="s">
        <v>1139</v>
      </c>
      <c r="AW18" s="128">
        <v>335</v>
      </c>
      <c r="AX18" s="131">
        <v>335</v>
      </c>
      <c r="AY18" s="121"/>
      <c r="AZ18" s="120"/>
      <c r="BA18" s="132"/>
      <c r="BB18" s="153"/>
      <c r="BC18" s="142">
        <v>40</v>
      </c>
      <c r="BD18" s="142">
        <v>70</v>
      </c>
      <c r="BE18" s="142">
        <v>130</v>
      </c>
      <c r="BF18" s="142">
        <v>190</v>
      </c>
      <c r="BG18" s="142">
        <v>280</v>
      </c>
      <c r="BH18" s="142">
        <v>290</v>
      </c>
      <c r="BI18" s="142">
        <v>270</v>
      </c>
      <c r="BJ18" s="142">
        <v>140</v>
      </c>
      <c r="BK18" s="142">
        <v>30</v>
      </c>
      <c r="BL18" s="142">
        <v>20</v>
      </c>
      <c r="BM18" s="142">
        <v>20</v>
      </c>
      <c r="BN18" s="142">
        <v>20</v>
      </c>
      <c r="BO18" s="142"/>
      <c r="BP18" s="142"/>
      <c r="BQ18" s="142"/>
      <c r="BR18" s="141"/>
      <c r="BS18" s="141">
        <v>22.8</v>
      </c>
      <c r="BT18" s="141" t="s">
        <v>513</v>
      </c>
      <c r="BU18" s="141">
        <v>10000</v>
      </c>
      <c r="BV18" s="141" t="s">
        <v>514</v>
      </c>
      <c r="BW18" s="141"/>
      <c r="BX18" s="141"/>
      <c r="BY18" s="141"/>
      <c r="BZ18" s="141"/>
      <c r="CA18" s="141"/>
      <c r="CB18" s="141"/>
      <c r="CC18" s="125" t="s">
        <v>436</v>
      </c>
      <c r="CD18" s="125" t="s">
        <v>437</v>
      </c>
      <c r="CE18" s="125" t="s">
        <v>318</v>
      </c>
      <c r="CF18" s="125" t="s">
        <v>319</v>
      </c>
      <c r="CG18" s="125" t="s">
        <v>446</v>
      </c>
      <c r="CH18" s="133" t="s">
        <v>339</v>
      </c>
      <c r="CI18" s="125" t="s">
        <v>234</v>
      </c>
      <c r="CJ18" s="125" t="s">
        <v>234</v>
      </c>
      <c r="CK18" s="125" t="s">
        <v>515</v>
      </c>
      <c r="CL18" s="125" t="s">
        <v>234</v>
      </c>
      <c r="CM18" s="125" t="s">
        <v>234</v>
      </c>
      <c r="CN18" s="125" t="s">
        <v>234</v>
      </c>
      <c r="CO18" s="125" t="s">
        <v>234</v>
      </c>
      <c r="CP18" s="125" t="s">
        <v>407</v>
      </c>
      <c r="CQ18" s="125" t="s">
        <v>407</v>
      </c>
      <c r="CR18" s="125" t="s">
        <v>407</v>
      </c>
      <c r="CS18" s="125" t="s">
        <v>229</v>
      </c>
      <c r="CT18" s="125" t="s">
        <v>229</v>
      </c>
      <c r="CU18" s="190" t="s">
        <v>516</v>
      </c>
      <c r="CV18" s="176" t="s">
        <v>1151</v>
      </c>
      <c r="CW18" s="149" t="s">
        <v>1147</v>
      </c>
      <c r="CX18" s="125" t="s">
        <v>229</v>
      </c>
      <c r="CY18" s="125" t="s">
        <v>609</v>
      </c>
      <c r="CZ18" s="125" t="s">
        <v>292</v>
      </c>
      <c r="DA18" s="133" t="s">
        <v>336</v>
      </c>
      <c r="DB18" s="133" t="s">
        <v>235</v>
      </c>
      <c r="DC18" s="133" t="s">
        <v>440</v>
      </c>
      <c r="DD18" s="133" t="s">
        <v>1149</v>
      </c>
      <c r="DE18" s="133" t="s">
        <v>419</v>
      </c>
      <c r="DF18" s="133" t="s">
        <v>334</v>
      </c>
      <c r="DG18" s="133" t="s">
        <v>329</v>
      </c>
      <c r="DH18" s="133" t="s">
        <v>229</v>
      </c>
      <c r="DI18" s="149" t="s">
        <v>518</v>
      </c>
      <c r="DJ18" s="133" t="s">
        <v>235</v>
      </c>
      <c r="DK18" s="133" t="s">
        <v>229</v>
      </c>
      <c r="DL18" s="133" t="s">
        <v>229</v>
      </c>
      <c r="DM18" s="133" t="s">
        <v>229</v>
      </c>
      <c r="DN18" s="133" t="s">
        <v>229</v>
      </c>
      <c r="DO18" s="133" t="s">
        <v>235</v>
      </c>
      <c r="DP18" s="133" t="s">
        <v>326</v>
      </c>
      <c r="DQ18" s="353" t="s">
        <v>599</v>
      </c>
      <c r="DR18" s="133" t="s">
        <v>235</v>
      </c>
      <c r="DS18" s="133" t="s">
        <v>235</v>
      </c>
      <c r="DT18" s="133" t="s">
        <v>229</v>
      </c>
      <c r="DU18" s="133" t="s">
        <v>229</v>
      </c>
      <c r="DV18" s="133" t="s">
        <v>229</v>
      </c>
      <c r="DW18" s="133" t="s">
        <v>229</v>
      </c>
      <c r="DX18" s="133" t="s">
        <v>229</v>
      </c>
      <c r="DY18" s="133" t="s">
        <v>229</v>
      </c>
      <c r="DZ18" s="133" t="s">
        <v>229</v>
      </c>
      <c r="EA18" s="133" t="s">
        <v>229</v>
      </c>
      <c r="EB18" s="133" t="s">
        <v>229</v>
      </c>
      <c r="EC18" s="133" t="s">
        <v>296</v>
      </c>
      <c r="ED18" s="133" t="s">
        <v>235</v>
      </c>
      <c r="EE18" s="133" t="s">
        <v>235</v>
      </c>
      <c r="EF18" s="133" t="s">
        <v>229</v>
      </c>
      <c r="EG18" s="133" t="s">
        <v>326</v>
      </c>
      <c r="EH18" s="133" t="s">
        <v>334</v>
      </c>
      <c r="EI18" s="133" t="s">
        <v>239</v>
      </c>
      <c r="EJ18" s="133" t="s">
        <v>400</v>
      </c>
      <c r="EK18" s="133" t="s">
        <v>389</v>
      </c>
      <c r="EL18" s="133" t="s">
        <v>229</v>
      </c>
      <c r="EM18" s="133" t="s">
        <v>235</v>
      </c>
      <c r="EN18" s="133" t="s">
        <v>235</v>
      </c>
      <c r="EO18" s="140" t="s">
        <v>340</v>
      </c>
      <c r="EP18" s="133" t="s">
        <v>235</v>
      </c>
      <c r="EQ18" s="133" t="s">
        <v>235</v>
      </c>
      <c r="ER18" s="133" t="s">
        <v>229</v>
      </c>
      <c r="ES18" s="133" t="s">
        <v>229</v>
      </c>
      <c r="ET18" s="140" t="s">
        <v>340</v>
      </c>
      <c r="EU18" s="133" t="s">
        <v>229</v>
      </c>
      <c r="EV18" s="133" t="s">
        <v>229</v>
      </c>
      <c r="EW18" s="133" t="s">
        <v>235</v>
      </c>
      <c r="EX18" s="133" t="s">
        <v>235</v>
      </c>
      <c r="EY18" s="133" t="s">
        <v>270</v>
      </c>
      <c r="EZ18" s="133" t="s">
        <v>451</v>
      </c>
      <c r="FA18" s="133" t="s">
        <v>334</v>
      </c>
      <c r="FB18" s="133" t="s">
        <v>326</v>
      </c>
      <c r="FC18" s="133" t="s">
        <v>243</v>
      </c>
      <c r="FD18" s="133" t="s">
        <v>347</v>
      </c>
      <c r="FE18" s="133" t="s">
        <v>357</v>
      </c>
      <c r="FF18" s="133" t="s">
        <v>357</v>
      </c>
      <c r="FG18" s="133" t="s">
        <v>603</v>
      </c>
      <c r="FH18" s="133" t="s">
        <v>441</v>
      </c>
      <c r="FI18" s="133" t="s">
        <v>350</v>
      </c>
      <c r="FJ18" s="133"/>
      <c r="FK18" s="133"/>
      <c r="FL18" s="133"/>
      <c r="FM18" s="133"/>
      <c r="FN18" s="133" t="s">
        <v>297</v>
      </c>
      <c r="FO18" s="133" t="s">
        <v>1146</v>
      </c>
      <c r="FP18" s="133" t="s">
        <v>235</v>
      </c>
      <c r="FQ18" s="133" t="s">
        <v>229</v>
      </c>
      <c r="FR18" s="133" t="s">
        <v>229</v>
      </c>
      <c r="FS18" s="133" t="s">
        <v>229</v>
      </c>
      <c r="FT18" s="133" t="s">
        <v>229</v>
      </c>
      <c r="FU18" s="133" t="s">
        <v>229</v>
      </c>
      <c r="FV18" s="133" t="s">
        <v>235</v>
      </c>
      <c r="FW18" s="133" t="s">
        <v>229</v>
      </c>
      <c r="FX18" s="133" t="s">
        <v>229</v>
      </c>
      <c r="FY18" s="133" t="s">
        <v>229</v>
      </c>
      <c r="FZ18" s="133" t="s">
        <v>229</v>
      </c>
      <c r="GA18" s="133" t="s">
        <v>235</v>
      </c>
      <c r="GB18" s="133" t="s">
        <v>229</v>
      </c>
      <c r="GC18" s="133" t="s">
        <v>229</v>
      </c>
      <c r="GD18" s="133">
        <v>2</v>
      </c>
      <c r="GE18" s="133" t="s">
        <v>235</v>
      </c>
      <c r="GF18" s="133" t="s">
        <v>235</v>
      </c>
      <c r="GG18" s="133" t="s">
        <v>235</v>
      </c>
      <c r="GH18" s="133" t="s">
        <v>235</v>
      </c>
      <c r="GI18" s="120" t="s">
        <v>238</v>
      </c>
      <c r="GJ18" s="133" t="s">
        <v>235</v>
      </c>
      <c r="GK18" s="120" t="s">
        <v>329</v>
      </c>
      <c r="GL18" s="133" t="s">
        <v>235</v>
      </c>
      <c r="GM18" s="133" t="s">
        <v>229</v>
      </c>
      <c r="GN18" s="133" t="s">
        <v>235</v>
      </c>
      <c r="GO18" s="133" t="s">
        <v>235</v>
      </c>
      <c r="GP18" s="133" t="s">
        <v>271</v>
      </c>
      <c r="GQ18" s="133" t="s">
        <v>401</v>
      </c>
      <c r="GR18" s="133" t="s">
        <v>321</v>
      </c>
      <c r="GS18" s="133" t="s">
        <v>607</v>
      </c>
      <c r="GT18" s="133" t="s">
        <v>607</v>
      </c>
      <c r="GU18" s="133" t="s">
        <v>608</v>
      </c>
      <c r="GV18" s="133" t="s">
        <v>235</v>
      </c>
      <c r="GW18" s="133" t="s">
        <v>348</v>
      </c>
      <c r="GX18" s="133" t="s">
        <v>441</v>
      </c>
      <c r="GY18" s="133" t="s">
        <v>342</v>
      </c>
    </row>
    <row r="19" spans="1:208" ht="38.450000000000003" customHeight="1" x14ac:dyDescent="0.3">
      <c r="A19" s="76">
        <v>7</v>
      </c>
      <c r="B19" s="552" t="s">
        <v>588</v>
      </c>
      <c r="C19" s="120" t="s">
        <v>450</v>
      </c>
      <c r="D19" s="121" t="s">
        <v>1125</v>
      </c>
      <c r="E19" s="133" t="s">
        <v>521</v>
      </c>
      <c r="F19" s="346" t="s">
        <v>522</v>
      </c>
      <c r="G19" s="133" t="s">
        <v>430</v>
      </c>
      <c r="H19" s="120" t="s">
        <v>452</v>
      </c>
      <c r="I19" s="133" t="s">
        <v>339</v>
      </c>
      <c r="J19" s="120" t="s">
        <v>233</v>
      </c>
      <c r="K19" s="142" t="s">
        <v>429</v>
      </c>
      <c r="L19" s="120" t="s">
        <v>523</v>
      </c>
      <c r="M19" s="154">
        <v>16</v>
      </c>
      <c r="N19" s="155">
        <v>5</v>
      </c>
      <c r="O19" s="123" t="s">
        <v>524</v>
      </c>
      <c r="P19" s="155" t="s">
        <v>363</v>
      </c>
      <c r="Q19" s="155" t="s">
        <v>363</v>
      </c>
      <c r="R19" s="145" t="s">
        <v>654</v>
      </c>
      <c r="S19" s="125" t="s">
        <v>339</v>
      </c>
      <c r="T19" s="142" t="s">
        <v>525</v>
      </c>
      <c r="U19" s="133" t="s">
        <v>1131</v>
      </c>
      <c r="V19" s="133" t="s">
        <v>527</v>
      </c>
      <c r="W19" s="120"/>
      <c r="X19" s="133"/>
      <c r="Y19" s="120" t="s">
        <v>528</v>
      </c>
      <c r="Z19" s="120" t="s">
        <v>529</v>
      </c>
      <c r="AA19" s="120" t="s">
        <v>530</v>
      </c>
      <c r="AB19" s="133" t="s">
        <v>531</v>
      </c>
      <c r="AC19" s="133" t="s">
        <v>532</v>
      </c>
      <c r="AD19" s="133"/>
      <c r="AE19" s="133"/>
      <c r="AF19" s="133"/>
      <c r="AG19" s="133"/>
      <c r="AH19" s="133"/>
      <c r="AI19" s="120" t="s">
        <v>332</v>
      </c>
      <c r="AJ19" s="133" t="s">
        <v>233</v>
      </c>
      <c r="AK19" s="142"/>
      <c r="AL19" s="125"/>
      <c r="AM19" s="125" t="s">
        <v>229</v>
      </c>
      <c r="AN19" s="125" t="s">
        <v>229</v>
      </c>
      <c r="AO19" s="125" t="s">
        <v>229</v>
      </c>
      <c r="AP19" s="125" t="s">
        <v>229</v>
      </c>
      <c r="AQ19" s="125" t="s">
        <v>229</v>
      </c>
      <c r="AR19" s="128">
        <v>250</v>
      </c>
      <c r="AS19" s="131">
        <v>250</v>
      </c>
      <c r="AT19" s="121"/>
      <c r="AU19" s="148"/>
      <c r="AV19" s="80" t="s">
        <v>1139</v>
      </c>
      <c r="AW19" s="128">
        <v>250</v>
      </c>
      <c r="AX19" s="131">
        <v>250</v>
      </c>
      <c r="AY19" s="121"/>
      <c r="AZ19" s="120"/>
      <c r="BA19" s="132"/>
      <c r="BB19" s="153"/>
      <c r="BC19" s="142">
        <v>50</v>
      </c>
      <c r="BD19" s="142">
        <v>90</v>
      </c>
      <c r="BE19" s="142">
        <v>170</v>
      </c>
      <c r="BF19" s="142">
        <v>260</v>
      </c>
      <c r="BG19" s="142">
        <v>380</v>
      </c>
      <c r="BH19" s="142">
        <v>390</v>
      </c>
      <c r="BI19" s="142">
        <v>360</v>
      </c>
      <c r="BJ19" s="142">
        <v>170</v>
      </c>
      <c r="BK19" s="142">
        <v>50</v>
      </c>
      <c r="BL19" s="142">
        <v>30</v>
      </c>
      <c r="BM19" s="142">
        <v>30</v>
      </c>
      <c r="BN19" s="142">
        <v>20</v>
      </c>
      <c r="BO19" s="142"/>
      <c r="BP19" s="142"/>
      <c r="BQ19" s="142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25" t="s">
        <v>444</v>
      </c>
      <c r="CD19" s="125" t="s">
        <v>445</v>
      </c>
      <c r="CE19" s="125" t="s">
        <v>318</v>
      </c>
      <c r="CF19" s="125" t="s">
        <v>319</v>
      </c>
      <c r="CG19" s="125" t="s">
        <v>446</v>
      </c>
      <c r="CH19" s="133" t="s">
        <v>339</v>
      </c>
      <c r="CI19" s="125" t="s">
        <v>234</v>
      </c>
      <c r="CJ19" s="125" t="s">
        <v>234</v>
      </c>
      <c r="CK19" s="149" t="s">
        <v>447</v>
      </c>
      <c r="CL19" s="149" t="s">
        <v>448</v>
      </c>
      <c r="CM19" s="149" t="s">
        <v>448</v>
      </c>
      <c r="CN19" s="125" t="s">
        <v>234</v>
      </c>
      <c r="CO19" s="125" t="s">
        <v>234</v>
      </c>
      <c r="CP19" s="125" t="s">
        <v>407</v>
      </c>
      <c r="CQ19" s="125" t="s">
        <v>407</v>
      </c>
      <c r="CR19" s="125" t="s">
        <v>407</v>
      </c>
      <c r="CS19" s="125" t="s">
        <v>229</v>
      </c>
      <c r="CT19" s="125" t="s">
        <v>229</v>
      </c>
      <c r="CU19" s="133" t="s">
        <v>1148</v>
      </c>
      <c r="CV19" s="125" t="s">
        <v>229</v>
      </c>
      <c r="CW19" s="125" t="s">
        <v>229</v>
      </c>
      <c r="CX19" s="125" t="s">
        <v>326</v>
      </c>
      <c r="CY19" s="125" t="s">
        <v>244</v>
      </c>
      <c r="CZ19" s="125" t="s">
        <v>292</v>
      </c>
      <c r="DA19" s="133" t="s">
        <v>336</v>
      </c>
      <c r="DB19" s="125" t="s">
        <v>235</v>
      </c>
      <c r="DC19" s="125" t="s">
        <v>229</v>
      </c>
      <c r="DD19" s="125" t="s">
        <v>229</v>
      </c>
      <c r="DE19" s="125" t="s">
        <v>229</v>
      </c>
      <c r="DF19" s="125" t="s">
        <v>229</v>
      </c>
      <c r="DG19" s="125" t="s">
        <v>326</v>
      </c>
      <c r="DH19" s="125" t="s">
        <v>229</v>
      </c>
      <c r="DI19" s="125" t="s">
        <v>326</v>
      </c>
      <c r="DJ19" s="133" t="s">
        <v>235</v>
      </c>
      <c r="DK19" s="133" t="s">
        <v>229</v>
      </c>
      <c r="DL19" s="133" t="s">
        <v>229</v>
      </c>
      <c r="DM19" s="133" t="s">
        <v>229</v>
      </c>
      <c r="DN19" s="133" t="s">
        <v>229</v>
      </c>
      <c r="DO19" s="133" t="s">
        <v>235</v>
      </c>
      <c r="DP19" s="133" t="s">
        <v>239</v>
      </c>
      <c r="DQ19" s="353" t="s">
        <v>619</v>
      </c>
      <c r="DR19" s="133" t="s">
        <v>235</v>
      </c>
      <c r="DS19" s="133" t="s">
        <v>235</v>
      </c>
      <c r="DT19" s="133" t="s">
        <v>229</v>
      </c>
      <c r="DU19" s="133" t="s">
        <v>229</v>
      </c>
      <c r="DV19" s="133" t="s">
        <v>229</v>
      </c>
      <c r="DW19" s="133" t="s">
        <v>229</v>
      </c>
      <c r="DX19" s="133" t="s">
        <v>229</v>
      </c>
      <c r="DY19" s="133" t="s">
        <v>229</v>
      </c>
      <c r="DZ19" s="133" t="s">
        <v>229</v>
      </c>
      <c r="EA19" s="133" t="s">
        <v>229</v>
      </c>
      <c r="EB19" s="133" t="s">
        <v>229</v>
      </c>
      <c r="EC19" s="133" t="s">
        <v>296</v>
      </c>
      <c r="ED19" s="133" t="s">
        <v>235</v>
      </c>
      <c r="EE19" s="133" t="s">
        <v>235</v>
      </c>
      <c r="EF19" s="133" t="s">
        <v>229</v>
      </c>
      <c r="EG19" s="133" t="s">
        <v>239</v>
      </c>
      <c r="EH19" s="133" t="s">
        <v>239</v>
      </c>
      <c r="EI19" s="133" t="s">
        <v>453</v>
      </c>
      <c r="EJ19" s="133" t="s">
        <v>400</v>
      </c>
      <c r="EK19" s="133" t="s">
        <v>305</v>
      </c>
      <c r="EL19" s="133" t="s">
        <v>229</v>
      </c>
      <c r="EM19" s="133" t="s">
        <v>235</v>
      </c>
      <c r="EN19" s="133" t="s">
        <v>235</v>
      </c>
      <c r="EO19" s="140" t="s">
        <v>329</v>
      </c>
      <c r="EP19" s="133" t="s">
        <v>235</v>
      </c>
      <c r="EQ19" s="133" t="s">
        <v>229</v>
      </c>
      <c r="ER19" s="133" t="s">
        <v>229</v>
      </c>
      <c r="ES19" s="133" t="s">
        <v>229</v>
      </c>
      <c r="ET19" s="140" t="s">
        <v>329</v>
      </c>
      <c r="EU19" s="133" t="s">
        <v>229</v>
      </c>
      <c r="EV19" s="133" t="s">
        <v>229</v>
      </c>
      <c r="EW19" s="133" t="s">
        <v>235</v>
      </c>
      <c r="EX19" s="133" t="s">
        <v>235</v>
      </c>
      <c r="EY19" s="133" t="s">
        <v>270</v>
      </c>
      <c r="EZ19" s="133" t="s">
        <v>242</v>
      </c>
      <c r="FA19" s="133" t="s">
        <v>239</v>
      </c>
      <c r="FB19" s="133" t="s">
        <v>453</v>
      </c>
      <c r="FC19" s="133" t="s">
        <v>326</v>
      </c>
      <c r="FD19" s="133" t="s">
        <v>347</v>
      </c>
      <c r="FE19" s="133" t="s">
        <v>347</v>
      </c>
      <c r="FF19" s="133" t="s">
        <v>357</v>
      </c>
      <c r="FG19" s="133" t="s">
        <v>603</v>
      </c>
      <c r="FH19" s="133" t="s">
        <v>534</v>
      </c>
      <c r="FI19" s="133" t="s">
        <v>239</v>
      </c>
      <c r="FJ19" s="133"/>
      <c r="FK19" s="133"/>
      <c r="FL19" s="133"/>
      <c r="FM19" s="133"/>
      <c r="FN19" s="557" t="s">
        <v>604</v>
      </c>
      <c r="FO19" s="557"/>
      <c r="FP19" s="557"/>
      <c r="FQ19" s="557"/>
      <c r="FR19" s="557"/>
      <c r="FS19" s="557"/>
      <c r="FT19" s="557"/>
      <c r="FU19" s="557"/>
      <c r="FV19" s="557"/>
      <c r="FW19" s="557"/>
      <c r="FX19" s="557"/>
      <c r="FY19" s="557"/>
      <c r="FZ19" s="557"/>
      <c r="GA19" s="557"/>
      <c r="GB19" s="557"/>
      <c r="GC19" s="557"/>
      <c r="GD19" s="557"/>
      <c r="GE19" s="557"/>
      <c r="GF19" s="557"/>
      <c r="GG19" s="557"/>
      <c r="GH19" s="557"/>
      <c r="GI19" s="558"/>
      <c r="GJ19" s="557"/>
      <c r="GK19" s="558"/>
      <c r="GL19" s="557"/>
      <c r="GM19" s="557"/>
      <c r="GN19" s="557"/>
      <c r="GO19" s="557"/>
      <c r="GP19" s="557"/>
      <c r="GQ19" s="557"/>
      <c r="GR19" s="557"/>
      <c r="GS19" s="557"/>
      <c r="GT19" s="557"/>
      <c r="GU19" s="557"/>
      <c r="GV19" s="557"/>
      <c r="GW19" s="557"/>
      <c r="GX19" s="557"/>
      <c r="GY19" s="557"/>
    </row>
    <row r="20" spans="1:208" x14ac:dyDescent="0.3">
      <c r="B20" s="339"/>
    </row>
    <row r="21" spans="1:208" s="5" customFormat="1" ht="15.75" x14ac:dyDescent="0.3">
      <c r="A21" s="1"/>
      <c r="B21" s="2"/>
      <c r="C21" s="3"/>
      <c r="D21" s="3"/>
      <c r="E21" s="3"/>
      <c r="F21" s="3"/>
      <c r="G21" s="3"/>
      <c r="H21" s="4"/>
      <c r="I21" s="4"/>
      <c r="J21" s="4"/>
      <c r="L21" s="6"/>
      <c r="M21" s="4"/>
      <c r="N21" s="4"/>
      <c r="P21" s="4"/>
      <c r="Q21" s="4"/>
      <c r="R21" s="7"/>
      <c r="S21" s="4"/>
      <c r="T21" s="4"/>
      <c r="U21" s="198"/>
      <c r="V21" s="4"/>
      <c r="W21" s="4"/>
      <c r="X21" s="4"/>
      <c r="AB21" s="4"/>
      <c r="AC21" s="4"/>
      <c r="AD21" s="4"/>
      <c r="AE21" s="4"/>
      <c r="AF21" s="4"/>
      <c r="AG21" s="4"/>
      <c r="AH21" s="4"/>
      <c r="AI21" s="404"/>
      <c r="AJ21" s="4"/>
      <c r="AK21" s="4"/>
      <c r="AL21" s="4"/>
      <c r="AM21" s="4"/>
      <c r="AN21" s="4"/>
      <c r="AO21" s="4"/>
      <c r="AP21" s="4"/>
      <c r="AQ21" s="4"/>
      <c r="AR21" s="9"/>
      <c r="AS21" s="9"/>
      <c r="AT21" s="9"/>
      <c r="AU21" s="9"/>
      <c r="AV21" s="10"/>
      <c r="AW21" s="11"/>
      <c r="AX21" s="4"/>
      <c r="AY21" s="3"/>
      <c r="AZ21" s="4"/>
      <c r="BA21" s="4"/>
      <c r="BB21" s="4"/>
      <c r="BC21" s="4"/>
      <c r="BD21" s="4"/>
      <c r="BE21" s="4"/>
      <c r="BF21" s="4"/>
      <c r="BG21" s="15"/>
      <c r="BH21" s="15"/>
      <c r="BI21" s="15"/>
      <c r="BJ21" s="15"/>
      <c r="BK21" s="15"/>
      <c r="BL21" s="15"/>
      <c r="BM21" s="15"/>
      <c r="BN21" s="15"/>
      <c r="BO21" s="4"/>
      <c r="BP21" s="3"/>
      <c r="BQ21" s="4"/>
      <c r="BR21" s="4"/>
      <c r="BS21" s="4"/>
      <c r="BT21" s="4"/>
      <c r="BU21" s="4"/>
      <c r="BV21" s="4"/>
      <c r="BW21" s="4"/>
      <c r="BX21" s="15"/>
      <c r="BY21" s="15"/>
      <c r="BZ21" s="15"/>
      <c r="CA21" s="15"/>
      <c r="CB21" s="15"/>
      <c r="CG21" s="4"/>
      <c r="CH21" s="3"/>
      <c r="CI21" s="404" t="s">
        <v>622</v>
      </c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04" t="s">
        <v>1206</v>
      </c>
      <c r="CU21" s="4"/>
      <c r="CV21" s="4"/>
      <c r="CW21" s="4"/>
      <c r="CX21" s="4"/>
      <c r="CY21" s="404"/>
      <c r="CZ21" s="4"/>
      <c r="DA21" s="3"/>
      <c r="DB21" s="4"/>
      <c r="DC21" s="404" t="s">
        <v>1203</v>
      </c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3"/>
      <c r="DQ21" s="3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0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04" t="s">
        <v>1207</v>
      </c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3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3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10"/>
      <c r="GZ21" s="1"/>
    </row>
    <row r="22" spans="1:208" s="5" customFormat="1" x14ac:dyDescent="0.3">
      <c r="A22" s="1"/>
      <c r="B22" s="2"/>
      <c r="C22" s="3"/>
      <c r="D22" s="3"/>
      <c r="E22" s="3"/>
      <c r="F22" s="3"/>
      <c r="G22" s="3"/>
      <c r="H22" s="4"/>
      <c r="I22" s="4"/>
      <c r="J22" s="4"/>
      <c r="L22" s="6"/>
      <c r="M22" s="4"/>
      <c r="N22" s="4"/>
      <c r="P22" s="4"/>
      <c r="Q22" s="4"/>
      <c r="R22" s="7"/>
      <c r="S22" s="4"/>
      <c r="T22" s="4"/>
      <c r="U22" s="4"/>
      <c r="V22" s="4"/>
      <c r="W22" s="4"/>
      <c r="X22" s="4"/>
      <c r="AB22" s="4"/>
      <c r="AC22" s="4"/>
      <c r="AD22" s="4"/>
      <c r="AE22" s="4"/>
      <c r="AF22" s="4"/>
      <c r="AG22" s="4"/>
      <c r="AH22" s="4"/>
      <c r="AI22" s="404"/>
      <c r="AJ22" s="4"/>
      <c r="AK22" s="4"/>
      <c r="AL22" s="4"/>
      <c r="AM22" s="4"/>
      <c r="AN22" s="4"/>
      <c r="AO22" s="4"/>
      <c r="AP22" s="4"/>
      <c r="AQ22" s="4"/>
      <c r="AR22" s="9"/>
      <c r="AS22" s="9"/>
      <c r="AT22" s="9"/>
      <c r="AU22" s="9"/>
      <c r="AV22" s="10"/>
      <c r="AW22" s="11"/>
      <c r="AX22" s="4"/>
      <c r="AY22" s="3"/>
      <c r="AZ22" s="4"/>
      <c r="BA22" s="4"/>
      <c r="BB22" s="4"/>
      <c r="BC22" s="4"/>
      <c r="BD22" s="4"/>
      <c r="BE22" s="4"/>
      <c r="BF22" s="4"/>
      <c r="BG22" s="15"/>
      <c r="BH22" s="15"/>
      <c r="BI22" s="15"/>
      <c r="BJ22" s="15"/>
      <c r="BK22" s="15"/>
      <c r="BL22" s="15"/>
      <c r="BM22" s="15"/>
      <c r="BN22" s="15"/>
      <c r="BO22" s="4"/>
      <c r="BP22" s="3"/>
      <c r="BQ22" s="4"/>
      <c r="BR22" s="4"/>
      <c r="BS22" s="4"/>
      <c r="BT22" s="4"/>
      <c r="BU22" s="4"/>
      <c r="BV22" s="4"/>
      <c r="BW22" s="4"/>
      <c r="BX22" s="15"/>
      <c r="BY22" s="15"/>
      <c r="BZ22" s="15"/>
      <c r="CA22" s="15"/>
      <c r="CB22" s="15"/>
      <c r="CG22" s="4"/>
      <c r="CH22" s="3"/>
      <c r="CI22" s="404" t="s">
        <v>623</v>
      </c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04"/>
      <c r="CZ22" s="4"/>
      <c r="DA22" s="3"/>
      <c r="DB22" s="4"/>
      <c r="DC22" s="404" t="s">
        <v>1204</v>
      </c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3"/>
      <c r="DQ22" s="3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0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04" t="s">
        <v>1208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3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3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10"/>
      <c r="GZ22" s="1"/>
    </row>
    <row r="23" spans="1:208" s="5" customFormat="1" x14ac:dyDescent="0.3">
      <c r="A23" s="1"/>
      <c r="B23" s="2"/>
      <c r="C23" s="3"/>
      <c r="D23" s="3"/>
      <c r="E23" s="3"/>
      <c r="F23" s="3"/>
      <c r="G23" s="3"/>
      <c r="H23" s="4"/>
      <c r="I23" s="4"/>
      <c r="J23" s="4"/>
      <c r="L23" s="6"/>
      <c r="M23" s="4"/>
      <c r="N23" s="4"/>
      <c r="P23" s="4"/>
      <c r="Q23" s="4"/>
      <c r="R23" s="7"/>
      <c r="S23" s="4"/>
      <c r="T23" s="4"/>
      <c r="U23" s="4"/>
      <c r="V23" s="4"/>
      <c r="W23" s="4"/>
      <c r="X23" s="4"/>
      <c r="AB23" s="4"/>
      <c r="AC23" s="4"/>
      <c r="AD23" s="4"/>
      <c r="AE23" s="4"/>
      <c r="AF23" s="4"/>
      <c r="AG23" s="4"/>
      <c r="AH23" s="4"/>
      <c r="AJ23" s="4"/>
      <c r="AK23" s="4"/>
      <c r="AL23" s="4"/>
      <c r="AM23" s="4"/>
      <c r="AN23" s="4"/>
      <c r="AO23" s="4"/>
      <c r="AP23" s="4"/>
      <c r="AQ23" s="4"/>
      <c r="AR23" s="9"/>
      <c r="AS23" s="9"/>
      <c r="AT23" s="9"/>
      <c r="AU23" s="9"/>
      <c r="AV23" s="10"/>
      <c r="AW23" s="11"/>
      <c r="AX23" s="4"/>
      <c r="AY23" s="3"/>
      <c r="AZ23" s="4"/>
      <c r="BA23" s="4"/>
      <c r="BB23" s="4"/>
      <c r="BC23" s="4"/>
      <c r="BD23" s="4"/>
      <c r="BE23" s="4"/>
      <c r="BF23" s="4"/>
      <c r="BG23" s="15"/>
      <c r="BH23" s="15"/>
      <c r="BI23" s="15"/>
      <c r="BJ23" s="15"/>
      <c r="BK23" s="15"/>
      <c r="BL23" s="15"/>
      <c r="BM23" s="15"/>
      <c r="BN23" s="15"/>
      <c r="BO23" s="4"/>
      <c r="BP23" s="3"/>
      <c r="BQ23" s="4"/>
      <c r="BR23" s="4"/>
      <c r="BS23" s="4"/>
      <c r="BT23" s="4"/>
      <c r="BU23" s="4"/>
      <c r="BV23" s="4"/>
      <c r="BW23" s="4"/>
      <c r="BX23" s="15"/>
      <c r="BY23" s="15"/>
      <c r="BZ23" s="15"/>
      <c r="CA23" s="15"/>
      <c r="CB23" s="15"/>
      <c r="CG23" s="4"/>
      <c r="CH23" s="3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3"/>
      <c r="DB23" s="4"/>
      <c r="DC23" s="574" t="s">
        <v>1205</v>
      </c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3"/>
      <c r="DQ23" s="3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04" t="s">
        <v>1209</v>
      </c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3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3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10"/>
      <c r="GZ23" s="1"/>
    </row>
    <row r="24" spans="1:208" s="5" customFormat="1" x14ac:dyDescent="0.3">
      <c r="A24" s="1"/>
      <c r="B24" s="2"/>
      <c r="C24" s="3"/>
      <c r="D24" s="3"/>
      <c r="E24" s="3"/>
      <c r="F24" s="3"/>
      <c r="G24" s="3"/>
      <c r="H24" s="4"/>
      <c r="I24" s="4"/>
      <c r="J24" s="4"/>
      <c r="L24" s="6"/>
      <c r="M24" s="4"/>
      <c r="N24" s="4"/>
      <c r="P24" s="4"/>
      <c r="Q24" s="4"/>
      <c r="R24" s="7"/>
      <c r="S24" s="4"/>
      <c r="T24" s="4"/>
      <c r="U24" s="4"/>
      <c r="V24" s="4"/>
      <c r="W24" s="4"/>
      <c r="X24" s="4"/>
      <c r="AB24" s="4"/>
      <c r="AC24" s="4"/>
      <c r="AD24" s="4"/>
      <c r="AE24" s="4"/>
      <c r="AF24" s="4"/>
      <c r="AG24" s="4"/>
      <c r="AH24" s="4"/>
      <c r="AI24" s="404"/>
      <c r="AJ24" s="4"/>
      <c r="AK24" s="4"/>
      <c r="AL24" s="4"/>
      <c r="AM24" s="4"/>
      <c r="AN24" s="4"/>
      <c r="AO24" s="4"/>
      <c r="AP24" s="4"/>
      <c r="AQ24" s="4"/>
      <c r="AR24" s="9"/>
      <c r="AS24" s="9"/>
      <c r="AT24" s="9"/>
      <c r="AU24" s="9"/>
      <c r="AV24" s="10"/>
      <c r="AW24" s="11"/>
      <c r="AX24" s="4"/>
      <c r="AY24" s="3"/>
      <c r="AZ24" s="4"/>
      <c r="BA24" s="4"/>
      <c r="BB24" s="4"/>
      <c r="BC24" s="4"/>
      <c r="BD24" s="4"/>
      <c r="BE24" s="4"/>
      <c r="BF24" s="4"/>
      <c r="BG24" s="15"/>
      <c r="BH24" s="15"/>
      <c r="BI24" s="15"/>
      <c r="BJ24" s="15"/>
      <c r="BK24" s="15"/>
      <c r="BL24" s="15"/>
      <c r="BM24" s="15"/>
      <c r="BN24" s="15"/>
      <c r="BO24" s="4"/>
      <c r="BP24" s="3"/>
      <c r="BQ24" s="4"/>
      <c r="BR24" s="4"/>
      <c r="BS24" s="4"/>
      <c r="BT24" s="4"/>
      <c r="BU24" s="4"/>
      <c r="BV24" s="4"/>
      <c r="BW24" s="4"/>
      <c r="BX24" s="15"/>
      <c r="BY24" s="15"/>
      <c r="BZ24" s="15"/>
      <c r="CA24" s="15"/>
      <c r="CB24" s="15"/>
      <c r="CG24" s="4"/>
      <c r="CH24" s="3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3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3"/>
      <c r="DQ24" s="3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04" t="s">
        <v>1210</v>
      </c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3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3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10"/>
      <c r="GZ24" s="1"/>
    </row>
    <row r="25" spans="1:208" s="5" customFormat="1" x14ac:dyDescent="0.3">
      <c r="A25" s="1"/>
      <c r="B25" s="2"/>
      <c r="C25" s="3"/>
      <c r="D25" s="3"/>
      <c r="E25" s="3"/>
      <c r="F25" s="3"/>
      <c r="G25" s="3"/>
      <c r="H25" s="4"/>
      <c r="I25" s="4"/>
      <c r="J25" s="4"/>
      <c r="L25" s="6"/>
      <c r="M25" s="4"/>
      <c r="N25" s="4"/>
      <c r="P25" s="4"/>
      <c r="Q25" s="4"/>
      <c r="R25" s="7"/>
      <c r="S25" s="4"/>
      <c r="T25" s="4"/>
      <c r="U25" s="4"/>
      <c r="V25" s="4"/>
      <c r="W25" s="4"/>
      <c r="X25" s="4"/>
      <c r="AB25" s="4"/>
      <c r="AC25" s="4"/>
      <c r="AD25" s="4"/>
      <c r="AE25" s="4"/>
      <c r="AF25" s="4"/>
      <c r="AG25" s="4"/>
      <c r="AH25" s="4"/>
      <c r="AI25" s="8"/>
      <c r="AJ25" s="4"/>
      <c r="AK25" s="4"/>
      <c r="AL25" s="4"/>
      <c r="AM25" s="4"/>
      <c r="AN25" s="4"/>
      <c r="AO25" s="4"/>
      <c r="AP25" s="4"/>
      <c r="AQ25" s="4"/>
      <c r="AR25" s="9"/>
      <c r="AS25" s="9"/>
      <c r="AT25" s="9"/>
      <c r="AU25" s="9"/>
      <c r="AV25" s="10"/>
      <c r="AW25" s="11"/>
      <c r="AX25" s="4"/>
      <c r="AY25" s="3"/>
      <c r="AZ25" s="4"/>
      <c r="BA25" s="4"/>
      <c r="BB25" s="4"/>
      <c r="BC25" s="4"/>
      <c r="BD25" s="4"/>
      <c r="BE25" s="4"/>
      <c r="BF25" s="4"/>
      <c r="BG25" s="15"/>
      <c r="BH25" s="15"/>
      <c r="BI25" s="15"/>
      <c r="BJ25" s="15"/>
      <c r="BK25" s="15"/>
      <c r="BL25" s="15"/>
      <c r="BM25" s="15"/>
      <c r="BN25" s="15"/>
      <c r="BO25" s="4"/>
      <c r="BP25" s="3"/>
      <c r="BQ25" s="4"/>
      <c r="BR25" s="4"/>
      <c r="BS25" s="4"/>
      <c r="BT25" s="4"/>
      <c r="BU25" s="4"/>
      <c r="BV25" s="4"/>
      <c r="BW25" s="4"/>
      <c r="BX25" s="15"/>
      <c r="BY25" s="15"/>
      <c r="BZ25" s="15"/>
      <c r="CA25" s="15"/>
      <c r="CB25" s="15"/>
      <c r="CG25" s="4"/>
      <c r="CH25" s="3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3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3"/>
      <c r="DQ25" s="3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3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3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10"/>
      <c r="GZ25" s="1"/>
    </row>
    <row r="26" spans="1:208" s="5" customFormat="1" x14ac:dyDescent="0.3">
      <c r="A26" s="1"/>
      <c r="B26" s="2"/>
      <c r="C26" s="3"/>
      <c r="D26" s="3"/>
      <c r="E26" s="3"/>
      <c r="F26" s="3"/>
      <c r="G26" s="3"/>
      <c r="H26" s="4"/>
      <c r="I26" s="4"/>
      <c r="J26" s="4"/>
      <c r="L26" s="6"/>
      <c r="M26" s="4"/>
      <c r="N26" s="4"/>
      <c r="P26" s="4"/>
      <c r="Q26" s="4"/>
      <c r="R26" s="7"/>
      <c r="S26" s="4"/>
      <c r="T26" s="4"/>
      <c r="U26" s="4"/>
      <c r="V26" s="4"/>
      <c r="W26" s="4"/>
      <c r="X26" s="4"/>
      <c r="AB26" s="4"/>
      <c r="AC26" s="4"/>
      <c r="AD26" s="4"/>
      <c r="AE26" s="4"/>
      <c r="AF26" s="4"/>
      <c r="AG26" s="4"/>
      <c r="AH26" s="4"/>
      <c r="AI26" s="8"/>
      <c r="AJ26" s="4"/>
      <c r="AK26" s="4"/>
      <c r="AL26" s="4"/>
      <c r="AM26" s="4"/>
      <c r="AN26" s="4"/>
      <c r="AO26" s="4"/>
      <c r="AP26" s="4"/>
      <c r="AQ26" s="4"/>
      <c r="AR26" s="9"/>
      <c r="AS26" s="9"/>
      <c r="AT26" s="9"/>
      <c r="AU26" s="9"/>
      <c r="AV26" s="10"/>
      <c r="AW26" s="11"/>
      <c r="AX26" s="4"/>
      <c r="AY26" s="3"/>
      <c r="AZ26" s="4"/>
      <c r="BA26" s="4"/>
      <c r="BB26" s="4"/>
      <c r="BC26" s="4"/>
      <c r="BD26" s="4"/>
      <c r="BE26" s="4"/>
      <c r="BF26" s="4"/>
      <c r="BG26" s="15"/>
      <c r="BH26" s="15"/>
      <c r="BI26" s="15"/>
      <c r="BJ26" s="15"/>
      <c r="BK26" s="15"/>
      <c r="BL26" s="15"/>
      <c r="BM26" s="15"/>
      <c r="BN26" s="15"/>
      <c r="BO26" s="4"/>
      <c r="BP26" s="3"/>
      <c r="BQ26" s="4"/>
      <c r="BR26" s="4"/>
      <c r="BS26" s="4"/>
      <c r="BT26" s="4"/>
      <c r="BU26" s="4"/>
      <c r="BV26" s="4"/>
      <c r="BW26" s="4"/>
      <c r="BX26" s="15"/>
      <c r="BY26" s="15"/>
      <c r="BZ26" s="15"/>
      <c r="CA26" s="15"/>
      <c r="CB26" s="15"/>
      <c r="CG26" s="4"/>
      <c r="CH26" s="3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3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3"/>
      <c r="DQ26" s="3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3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3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10"/>
      <c r="GZ26" s="1"/>
    </row>
    <row r="27" spans="1:208" s="5" customFormat="1" x14ac:dyDescent="0.3">
      <c r="A27" s="1"/>
      <c r="B27" s="2"/>
      <c r="C27" s="3"/>
      <c r="D27" s="3"/>
      <c r="E27" s="3"/>
      <c r="F27" s="3"/>
      <c r="G27" s="3"/>
      <c r="H27" s="4"/>
      <c r="I27" s="4"/>
      <c r="J27" s="4"/>
      <c r="L27" s="6"/>
      <c r="M27" s="4"/>
      <c r="N27" s="4"/>
      <c r="P27" s="4"/>
      <c r="Q27" s="4"/>
      <c r="R27" s="7"/>
      <c r="S27" s="4"/>
      <c r="T27" s="4"/>
      <c r="U27" s="4"/>
      <c r="V27" s="4"/>
      <c r="W27" s="4"/>
      <c r="X27" s="4"/>
      <c r="AB27" s="4"/>
      <c r="AC27" s="4"/>
      <c r="AD27" s="4"/>
      <c r="AE27" s="4"/>
      <c r="AF27" s="4"/>
      <c r="AG27" s="4"/>
      <c r="AH27" s="4"/>
      <c r="AI27" s="8"/>
      <c r="AJ27" s="4"/>
      <c r="AK27" s="4"/>
      <c r="AL27" s="4"/>
      <c r="AM27" s="4"/>
      <c r="AN27" s="4"/>
      <c r="AO27" s="4"/>
      <c r="AP27" s="4"/>
      <c r="AQ27" s="4"/>
      <c r="AR27" s="9"/>
      <c r="AS27" s="9"/>
      <c r="AT27" s="9"/>
      <c r="AU27" s="9"/>
      <c r="AV27" s="10"/>
      <c r="AW27" s="11"/>
      <c r="AX27" s="4"/>
      <c r="AY27" s="3"/>
      <c r="AZ27" s="4"/>
      <c r="BA27" s="4"/>
      <c r="BB27" s="4"/>
      <c r="BC27" s="4"/>
      <c r="BD27" s="4"/>
      <c r="BE27" s="4"/>
      <c r="BF27" s="4"/>
      <c r="BG27" s="15"/>
      <c r="BH27" s="15"/>
      <c r="BI27" s="15"/>
      <c r="BJ27" s="15"/>
      <c r="BK27" s="15"/>
      <c r="BL27" s="15"/>
      <c r="BM27" s="15"/>
      <c r="BN27" s="15"/>
      <c r="BO27" s="4"/>
      <c r="BP27" s="3"/>
      <c r="BQ27" s="4"/>
      <c r="BR27" s="4"/>
      <c r="BS27" s="4"/>
      <c r="BT27" s="4"/>
      <c r="BU27" s="4"/>
      <c r="BV27" s="4"/>
      <c r="BW27" s="4"/>
      <c r="BX27" s="15"/>
      <c r="BY27" s="15"/>
      <c r="BZ27" s="15"/>
      <c r="CA27" s="15"/>
      <c r="CB27" s="15"/>
      <c r="CG27" s="4"/>
      <c r="CH27" s="3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3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3"/>
      <c r="DQ27" s="3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3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3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10"/>
      <c r="GZ27" s="1"/>
    </row>
    <row r="28" spans="1:208" s="5" customFormat="1" x14ac:dyDescent="0.3">
      <c r="A28" s="1"/>
      <c r="B28" s="2"/>
      <c r="C28" s="3"/>
      <c r="D28" s="3"/>
      <c r="E28" s="3"/>
      <c r="F28" s="3"/>
      <c r="G28" s="3"/>
      <c r="H28" s="4"/>
      <c r="I28" s="4"/>
      <c r="J28" s="4"/>
      <c r="L28" s="6"/>
      <c r="M28" s="4"/>
      <c r="N28" s="4"/>
      <c r="P28" s="4"/>
      <c r="Q28" s="4"/>
      <c r="R28" s="7"/>
      <c r="S28" s="4"/>
      <c r="T28" s="4"/>
      <c r="U28" s="4"/>
      <c r="V28" s="4"/>
      <c r="W28" s="4"/>
      <c r="X28" s="4"/>
      <c r="AB28" s="4"/>
      <c r="AC28" s="4"/>
      <c r="AD28" s="4"/>
      <c r="AE28" s="4"/>
      <c r="AF28" s="4"/>
      <c r="AG28" s="4"/>
      <c r="AH28" s="4"/>
      <c r="AI28" s="8"/>
      <c r="AJ28" s="4"/>
      <c r="AK28" s="4"/>
      <c r="AL28" s="4"/>
      <c r="AM28" s="4"/>
      <c r="AN28" s="4"/>
      <c r="AO28" s="4"/>
      <c r="AP28" s="4"/>
      <c r="AQ28" s="4"/>
      <c r="AR28" s="9"/>
      <c r="AS28" s="9"/>
      <c r="AT28" s="9"/>
      <c r="AU28" s="9"/>
      <c r="AV28" s="10"/>
      <c r="AW28" s="11"/>
      <c r="AX28" s="4"/>
      <c r="AY28" s="3"/>
      <c r="AZ28" s="4"/>
      <c r="BA28" s="4"/>
      <c r="BB28" s="4"/>
      <c r="BC28" s="4"/>
      <c r="BD28" s="4"/>
      <c r="BE28" s="4"/>
      <c r="BF28" s="4"/>
      <c r="BG28" s="15"/>
      <c r="BH28" s="15"/>
      <c r="BI28" s="15"/>
      <c r="BJ28" s="15"/>
      <c r="BK28" s="15"/>
      <c r="BL28" s="15"/>
      <c r="BM28" s="15"/>
      <c r="BN28" s="15"/>
      <c r="BO28" s="4"/>
      <c r="BP28" s="3"/>
      <c r="BQ28" s="4"/>
      <c r="BR28" s="4"/>
      <c r="BS28" s="4"/>
      <c r="BT28" s="4"/>
      <c r="BU28" s="4"/>
      <c r="BV28" s="4"/>
      <c r="BW28" s="4"/>
      <c r="BX28" s="15"/>
      <c r="BY28" s="15"/>
      <c r="BZ28" s="15"/>
      <c r="CA28" s="15"/>
      <c r="CB28" s="15"/>
      <c r="CG28" s="4"/>
      <c r="CH28" s="3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3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3"/>
      <c r="DQ28" s="3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3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3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10"/>
      <c r="GZ28" s="1"/>
    </row>
    <row r="29" spans="1:208" s="5" customFormat="1" x14ac:dyDescent="0.3">
      <c r="A29" s="1"/>
      <c r="B29" s="2"/>
      <c r="C29" s="3"/>
      <c r="D29" s="3"/>
      <c r="E29" s="3"/>
      <c r="F29" s="3"/>
      <c r="G29" s="3"/>
      <c r="H29" s="4"/>
      <c r="I29" s="4"/>
      <c r="J29" s="4"/>
      <c r="L29" s="6"/>
      <c r="M29" s="4"/>
      <c r="N29" s="4"/>
      <c r="P29" s="4"/>
      <c r="Q29" s="4"/>
      <c r="R29" s="7"/>
      <c r="S29" s="4"/>
      <c r="T29" s="4"/>
      <c r="U29" s="4"/>
      <c r="V29" s="4"/>
      <c r="W29" s="4"/>
      <c r="X29" s="4"/>
      <c r="AB29" s="4"/>
      <c r="AC29" s="4"/>
      <c r="AD29" s="4"/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4"/>
      <c r="AR29" s="9"/>
      <c r="AS29" s="9"/>
      <c r="AT29" s="9"/>
      <c r="AU29" s="9"/>
      <c r="AV29" s="10"/>
      <c r="AW29" s="11"/>
      <c r="AX29" s="4"/>
      <c r="AY29" s="3"/>
      <c r="AZ29" s="4"/>
      <c r="BA29" s="4"/>
      <c r="BB29" s="4"/>
      <c r="BC29" s="4"/>
      <c r="BD29" s="4"/>
      <c r="BE29" s="4"/>
      <c r="BF29" s="4"/>
      <c r="BG29" s="15"/>
      <c r="BH29" s="15"/>
      <c r="BI29" s="15"/>
      <c r="BJ29" s="15"/>
      <c r="BK29" s="15"/>
      <c r="BL29" s="15"/>
      <c r="BM29" s="15"/>
      <c r="BN29" s="15"/>
      <c r="BO29" s="4"/>
      <c r="BP29" s="3"/>
      <c r="BQ29" s="4"/>
      <c r="BR29" s="4"/>
      <c r="BS29" s="4"/>
      <c r="BT29" s="4"/>
      <c r="BU29" s="4"/>
      <c r="BV29" s="4"/>
      <c r="BW29" s="4"/>
      <c r="BX29" s="15"/>
      <c r="BY29" s="15"/>
      <c r="BZ29" s="15"/>
      <c r="CA29" s="15"/>
      <c r="CB29" s="15"/>
      <c r="CG29" s="4"/>
      <c r="CH29" s="3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3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3"/>
      <c r="DQ29" s="3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3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3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10"/>
      <c r="GZ29" s="1"/>
    </row>
    <row r="30" spans="1:208" s="5" customFormat="1" x14ac:dyDescent="0.3">
      <c r="A30" s="1"/>
      <c r="B30" s="2"/>
      <c r="C30" s="3"/>
      <c r="D30" s="3"/>
      <c r="E30" s="3"/>
      <c r="F30" s="3"/>
      <c r="G30" s="3"/>
      <c r="H30" s="4"/>
      <c r="I30" s="4"/>
      <c r="J30" s="4"/>
      <c r="L30" s="6"/>
      <c r="M30" s="4"/>
      <c r="N30" s="4"/>
      <c r="P30" s="4"/>
      <c r="Q30" s="4"/>
      <c r="R30" s="7"/>
      <c r="S30" s="4"/>
      <c r="T30" s="4"/>
      <c r="U30" s="4"/>
      <c r="V30" s="4"/>
      <c r="W30" s="4"/>
      <c r="X30" s="4"/>
      <c r="AB30" s="4"/>
      <c r="AC30" s="4"/>
      <c r="AD30" s="4"/>
      <c r="AE30" s="4"/>
      <c r="AF30" s="4"/>
      <c r="AG30" s="4"/>
      <c r="AH30" s="4"/>
      <c r="AI30" s="8"/>
      <c r="AJ30" s="4"/>
      <c r="AK30" s="4"/>
      <c r="AL30" s="4"/>
      <c r="AM30" s="4"/>
      <c r="AN30" s="4"/>
      <c r="AO30" s="4"/>
      <c r="AP30" s="4"/>
      <c r="AQ30" s="4"/>
      <c r="AR30" s="9"/>
      <c r="AS30" s="9"/>
      <c r="AT30" s="9"/>
      <c r="AU30" s="9"/>
      <c r="AV30" s="10"/>
      <c r="AW30" s="11"/>
      <c r="AX30" s="4"/>
      <c r="AY30" s="3"/>
      <c r="AZ30" s="4"/>
      <c r="BA30" s="4"/>
      <c r="BB30" s="4"/>
      <c r="BC30" s="4"/>
      <c r="BD30" s="4"/>
      <c r="BE30" s="4"/>
      <c r="BF30" s="4"/>
      <c r="BG30" s="15"/>
      <c r="BH30" s="15"/>
      <c r="BI30" s="15"/>
      <c r="BJ30" s="15"/>
      <c r="BK30" s="15"/>
      <c r="BL30" s="15"/>
      <c r="BM30" s="15"/>
      <c r="BN30" s="15"/>
      <c r="BO30" s="4"/>
      <c r="BP30" s="3"/>
      <c r="BQ30" s="4"/>
      <c r="BR30" s="4"/>
      <c r="BS30" s="4"/>
      <c r="BT30" s="4"/>
      <c r="BU30" s="4"/>
      <c r="BV30" s="4"/>
      <c r="BW30" s="4"/>
      <c r="BX30" s="15"/>
      <c r="BY30" s="15"/>
      <c r="BZ30" s="15"/>
      <c r="CA30" s="15"/>
      <c r="CB30" s="15"/>
      <c r="CG30" s="4"/>
      <c r="CH30" s="3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3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3"/>
      <c r="DQ30" s="3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3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3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10"/>
      <c r="GZ30" s="1"/>
    </row>
    <row r="31" spans="1:208" s="5" customFormat="1" x14ac:dyDescent="0.3">
      <c r="A31" s="1"/>
      <c r="B31" s="2"/>
      <c r="C31" s="3"/>
      <c r="D31" s="3"/>
      <c r="E31" s="3"/>
      <c r="F31" s="3"/>
      <c r="G31" s="3"/>
      <c r="H31" s="4"/>
      <c r="I31" s="4"/>
      <c r="J31" s="4"/>
      <c r="L31" s="6"/>
      <c r="M31" s="4"/>
      <c r="N31" s="4"/>
      <c r="P31" s="4"/>
      <c r="Q31" s="4"/>
      <c r="R31" s="7"/>
      <c r="S31" s="4"/>
      <c r="T31" s="4"/>
      <c r="U31" s="4"/>
      <c r="V31" s="4"/>
      <c r="W31" s="4"/>
      <c r="X31" s="4"/>
      <c r="AB31" s="4"/>
      <c r="AC31" s="4"/>
      <c r="AD31" s="4"/>
      <c r="AE31" s="4"/>
      <c r="AF31" s="4"/>
      <c r="AG31" s="4"/>
      <c r="AH31" s="4"/>
      <c r="AI31" s="8"/>
      <c r="AJ31" s="4"/>
      <c r="AK31" s="4"/>
      <c r="AL31" s="4"/>
      <c r="AM31" s="4"/>
      <c r="AN31" s="4"/>
      <c r="AO31" s="4"/>
      <c r="AP31" s="4"/>
      <c r="AQ31" s="4"/>
      <c r="AR31" s="9"/>
      <c r="AS31" s="9"/>
      <c r="AT31" s="9"/>
      <c r="AU31" s="9"/>
      <c r="AV31" s="10"/>
      <c r="AW31" s="11"/>
      <c r="AX31" s="4"/>
      <c r="AY31" s="3"/>
      <c r="AZ31" s="4"/>
      <c r="BA31" s="4"/>
      <c r="BB31" s="4"/>
      <c r="BC31" s="4"/>
      <c r="BD31" s="4"/>
      <c r="BE31" s="4"/>
      <c r="BF31" s="4"/>
      <c r="BG31" s="15"/>
      <c r="BH31" s="15"/>
      <c r="BI31" s="15"/>
      <c r="BJ31" s="15"/>
      <c r="BK31" s="15"/>
      <c r="BL31" s="15"/>
      <c r="BM31" s="15"/>
      <c r="BN31" s="15"/>
      <c r="BO31" s="4"/>
      <c r="BP31" s="3"/>
      <c r="BQ31" s="4"/>
      <c r="BR31" s="4"/>
      <c r="BS31" s="4"/>
      <c r="BT31" s="4"/>
      <c r="BU31" s="4"/>
      <c r="BV31" s="4"/>
      <c r="BW31" s="4"/>
      <c r="BX31" s="15"/>
      <c r="BY31" s="15"/>
      <c r="BZ31" s="15"/>
      <c r="CA31" s="15"/>
      <c r="CB31" s="15"/>
      <c r="CG31" s="4"/>
      <c r="CH31" s="3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3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3"/>
      <c r="DQ31" s="3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3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3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10"/>
      <c r="GZ31" s="1"/>
    </row>
    <row r="32" spans="1:208" s="5" customFormat="1" x14ac:dyDescent="0.3">
      <c r="A32" s="1"/>
      <c r="B32" s="2"/>
      <c r="C32" s="3"/>
      <c r="D32" s="3"/>
      <c r="E32" s="3"/>
      <c r="F32" s="3"/>
      <c r="G32" s="3"/>
      <c r="H32" s="4"/>
      <c r="I32" s="4"/>
      <c r="J32" s="4"/>
      <c r="L32" s="6"/>
      <c r="M32" s="4"/>
      <c r="N32" s="4"/>
      <c r="P32" s="4"/>
      <c r="Q32" s="4"/>
      <c r="R32" s="7"/>
      <c r="S32" s="4"/>
      <c r="T32" s="4"/>
      <c r="U32" s="4"/>
      <c r="V32" s="4"/>
      <c r="W32" s="4"/>
      <c r="X32" s="4"/>
      <c r="AB32" s="4"/>
      <c r="AC32" s="4"/>
      <c r="AD32" s="4"/>
      <c r="AE32" s="4"/>
      <c r="AF32" s="4"/>
      <c r="AG32" s="4"/>
      <c r="AH32" s="4"/>
      <c r="AI32" s="8"/>
      <c r="AJ32" s="4"/>
      <c r="AK32" s="4"/>
      <c r="AL32" s="4"/>
      <c r="AM32" s="4"/>
      <c r="AN32" s="4"/>
      <c r="AO32" s="4"/>
      <c r="AP32" s="4"/>
      <c r="AQ32" s="4"/>
      <c r="AR32" s="9"/>
      <c r="AS32" s="9"/>
      <c r="AT32" s="9"/>
      <c r="AU32" s="9"/>
      <c r="AV32" s="10"/>
      <c r="AW32" s="11"/>
      <c r="AX32" s="4"/>
      <c r="AY32" s="3"/>
      <c r="AZ32" s="4"/>
      <c r="BA32" s="4"/>
      <c r="BB32" s="4"/>
      <c r="BC32" s="4"/>
      <c r="BD32" s="4"/>
      <c r="BE32" s="4"/>
      <c r="BF32" s="4"/>
      <c r="BG32" s="15"/>
      <c r="BH32" s="15"/>
      <c r="BI32" s="15"/>
      <c r="BJ32" s="15"/>
      <c r="BK32" s="15"/>
      <c r="BL32" s="15"/>
      <c r="BM32" s="15"/>
      <c r="BN32" s="15"/>
      <c r="BO32" s="4"/>
      <c r="BP32" s="3"/>
      <c r="BQ32" s="4"/>
      <c r="BR32" s="4"/>
      <c r="BS32" s="4"/>
      <c r="BT32" s="4"/>
      <c r="BU32" s="4"/>
      <c r="BV32" s="4"/>
      <c r="BW32" s="4"/>
      <c r="BX32" s="15"/>
      <c r="BY32" s="15"/>
      <c r="BZ32" s="15"/>
      <c r="CA32" s="15"/>
      <c r="CB32" s="15"/>
      <c r="CG32" s="4"/>
      <c r="CH32" s="3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3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3"/>
      <c r="DQ32" s="3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3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3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10"/>
      <c r="GZ32" s="1"/>
    </row>
    <row r="33" spans="1:208" s="5" customFormat="1" x14ac:dyDescent="0.3">
      <c r="A33" s="1"/>
      <c r="B33" s="2"/>
      <c r="C33" s="3"/>
      <c r="D33" s="3"/>
      <c r="E33" s="3"/>
      <c r="F33" s="3"/>
      <c r="G33" s="3"/>
      <c r="H33" s="4"/>
      <c r="I33" s="4"/>
      <c r="J33" s="4"/>
      <c r="L33" s="6"/>
      <c r="M33" s="4"/>
      <c r="N33" s="4"/>
      <c r="P33" s="4"/>
      <c r="Q33" s="4"/>
      <c r="R33" s="7"/>
      <c r="S33" s="4"/>
      <c r="T33" s="4"/>
      <c r="U33" s="4"/>
      <c r="V33" s="4"/>
      <c r="W33" s="4"/>
      <c r="X33" s="4"/>
      <c r="AB33" s="4"/>
      <c r="AC33" s="4"/>
      <c r="AD33" s="4"/>
      <c r="AE33" s="4"/>
      <c r="AF33" s="4"/>
      <c r="AG33" s="4"/>
      <c r="AH33" s="4"/>
      <c r="AI33" s="8"/>
      <c r="AJ33" s="4"/>
      <c r="AK33" s="4"/>
      <c r="AL33" s="4"/>
      <c r="AM33" s="4"/>
      <c r="AN33" s="4"/>
      <c r="AO33" s="4"/>
      <c r="AP33" s="4"/>
      <c r="AQ33" s="4"/>
      <c r="AR33" s="9"/>
      <c r="AS33" s="9"/>
      <c r="AT33" s="9"/>
      <c r="AU33" s="9"/>
      <c r="AV33" s="10"/>
      <c r="AW33" s="11"/>
      <c r="AX33" s="4"/>
      <c r="AY33" s="3"/>
      <c r="AZ33" s="4"/>
      <c r="BA33" s="4"/>
      <c r="BB33" s="4"/>
      <c r="BC33" s="4"/>
      <c r="BD33" s="4"/>
      <c r="BE33" s="4"/>
      <c r="BF33" s="4"/>
      <c r="BG33" s="15"/>
      <c r="BH33" s="15"/>
      <c r="BI33" s="15"/>
      <c r="BJ33" s="15"/>
      <c r="BK33" s="15"/>
      <c r="BL33" s="15"/>
      <c r="BM33" s="15"/>
      <c r="BN33" s="15"/>
      <c r="BO33" s="4"/>
      <c r="BP33" s="3"/>
      <c r="BQ33" s="4"/>
      <c r="BR33" s="4"/>
      <c r="BS33" s="4"/>
      <c r="BT33" s="4"/>
      <c r="BU33" s="4"/>
      <c r="BV33" s="4"/>
      <c r="BW33" s="4"/>
      <c r="BX33" s="15"/>
      <c r="BY33" s="15"/>
      <c r="BZ33" s="15"/>
      <c r="CA33" s="15"/>
      <c r="CB33" s="15"/>
      <c r="CG33" s="4"/>
      <c r="CH33" s="3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3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3"/>
      <c r="DQ33" s="3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3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3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10"/>
      <c r="GZ33" s="1"/>
    </row>
    <row r="34" spans="1:208" s="5" customFormat="1" x14ac:dyDescent="0.3">
      <c r="A34" s="1"/>
      <c r="B34" s="2"/>
      <c r="C34" s="3"/>
      <c r="D34" s="3"/>
      <c r="E34" s="3"/>
      <c r="F34" s="3"/>
      <c r="G34" s="3"/>
      <c r="H34" s="4"/>
      <c r="I34" s="4"/>
      <c r="J34" s="4"/>
      <c r="L34" s="6"/>
      <c r="M34" s="4"/>
      <c r="N34" s="4"/>
      <c r="P34" s="4"/>
      <c r="Q34" s="4"/>
      <c r="R34" s="7"/>
      <c r="S34" s="4"/>
      <c r="T34" s="4"/>
      <c r="U34" s="4"/>
      <c r="V34" s="4"/>
      <c r="W34" s="4"/>
      <c r="X34" s="4"/>
      <c r="AB34" s="4"/>
      <c r="AC34" s="4"/>
      <c r="AD34" s="4"/>
      <c r="AE34" s="4"/>
      <c r="AF34" s="4"/>
      <c r="AG34" s="4"/>
      <c r="AH34" s="4"/>
      <c r="AI34" s="8"/>
      <c r="AJ34" s="4"/>
      <c r="AK34" s="4"/>
      <c r="AL34" s="4"/>
      <c r="AM34" s="4"/>
      <c r="AN34" s="4"/>
      <c r="AO34" s="4"/>
      <c r="AP34" s="4"/>
      <c r="AQ34" s="4"/>
      <c r="AR34" s="9"/>
      <c r="AS34" s="9"/>
      <c r="AT34" s="9"/>
      <c r="AU34" s="9"/>
      <c r="AV34" s="10"/>
      <c r="AW34" s="11"/>
      <c r="AX34" s="4"/>
      <c r="AY34" s="3"/>
      <c r="AZ34" s="4"/>
      <c r="BA34" s="4"/>
      <c r="BB34" s="4"/>
      <c r="BC34" s="4"/>
      <c r="BD34" s="4"/>
      <c r="BE34" s="4"/>
      <c r="BF34" s="4"/>
      <c r="BG34" s="15"/>
      <c r="BH34" s="15"/>
      <c r="BI34" s="15"/>
      <c r="BJ34" s="15"/>
      <c r="BK34" s="15"/>
      <c r="BL34" s="15"/>
      <c r="BM34" s="15"/>
      <c r="BN34" s="15"/>
      <c r="BO34" s="4"/>
      <c r="BP34" s="3"/>
      <c r="BQ34" s="4"/>
      <c r="BR34" s="4"/>
      <c r="BS34" s="4"/>
      <c r="BT34" s="4"/>
      <c r="BU34" s="4"/>
      <c r="BV34" s="4"/>
      <c r="BW34" s="4"/>
      <c r="BX34" s="15"/>
      <c r="BY34" s="15"/>
      <c r="BZ34" s="15"/>
      <c r="CA34" s="15"/>
      <c r="CB34" s="15"/>
      <c r="CG34" s="4"/>
      <c r="CH34" s="3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3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3"/>
      <c r="DQ34" s="3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3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3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10"/>
      <c r="GZ34" s="1"/>
    </row>
    <row r="35" spans="1:208" s="5" customFormat="1" x14ac:dyDescent="0.3">
      <c r="A35" s="1"/>
      <c r="B35" s="2"/>
      <c r="C35" s="3"/>
      <c r="D35" s="3"/>
      <c r="E35" s="3"/>
      <c r="F35" s="3"/>
      <c r="G35" s="3"/>
      <c r="H35" s="4"/>
      <c r="I35" s="4"/>
      <c r="J35" s="4"/>
      <c r="L35" s="6"/>
      <c r="M35" s="4"/>
      <c r="N35" s="4"/>
      <c r="P35" s="4"/>
      <c r="Q35" s="4"/>
      <c r="R35" s="7"/>
      <c r="S35" s="4"/>
      <c r="T35" s="4"/>
      <c r="U35" s="4"/>
      <c r="V35" s="4"/>
      <c r="W35" s="4"/>
      <c r="X35" s="4"/>
      <c r="AB35" s="4"/>
      <c r="AC35" s="4"/>
      <c r="AD35" s="4"/>
      <c r="AE35" s="4"/>
      <c r="AF35" s="4"/>
      <c r="AG35" s="4"/>
      <c r="AH35" s="4"/>
      <c r="AI35" s="8"/>
      <c r="AJ35" s="4"/>
      <c r="AK35" s="4"/>
      <c r="AL35" s="4"/>
      <c r="AM35" s="4"/>
      <c r="AN35" s="4"/>
      <c r="AO35" s="4"/>
      <c r="AP35" s="4"/>
      <c r="AQ35" s="4"/>
      <c r="AR35" s="9"/>
      <c r="AS35" s="9"/>
      <c r="AT35" s="9"/>
      <c r="AU35" s="9"/>
      <c r="AV35" s="10"/>
      <c r="AW35" s="11"/>
      <c r="AX35" s="4"/>
      <c r="AY35" s="3"/>
      <c r="AZ35" s="4"/>
      <c r="BA35" s="4"/>
      <c r="BB35" s="4"/>
      <c r="BC35" s="4"/>
      <c r="BD35" s="4"/>
      <c r="BE35" s="4"/>
      <c r="BF35" s="4"/>
      <c r="BG35" s="15"/>
      <c r="BH35" s="15"/>
      <c r="BI35" s="15"/>
      <c r="BJ35" s="15"/>
      <c r="BK35" s="15"/>
      <c r="BL35" s="15"/>
      <c r="BM35" s="15"/>
      <c r="BN35" s="15"/>
      <c r="BO35" s="4"/>
      <c r="BP35" s="3"/>
      <c r="BQ35" s="4"/>
      <c r="BR35" s="4"/>
      <c r="BS35" s="4"/>
      <c r="BT35" s="4"/>
      <c r="BU35" s="4"/>
      <c r="BV35" s="4"/>
      <c r="BW35" s="4"/>
      <c r="BX35" s="15"/>
      <c r="BY35" s="15"/>
      <c r="BZ35" s="15"/>
      <c r="CA35" s="15"/>
      <c r="CB35" s="15"/>
      <c r="CG35" s="4"/>
      <c r="CH35" s="3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3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3"/>
      <c r="DQ35" s="3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3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3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10"/>
      <c r="GZ35" s="1"/>
    </row>
    <row r="36" spans="1:208" s="5" customFormat="1" x14ac:dyDescent="0.3">
      <c r="A36" s="1"/>
      <c r="B36" s="2"/>
      <c r="C36" s="3"/>
      <c r="D36" s="3"/>
      <c r="E36" s="3"/>
      <c r="F36" s="3"/>
      <c r="G36" s="3"/>
      <c r="H36" s="4"/>
      <c r="I36" s="4"/>
      <c r="J36" s="4"/>
      <c r="L36" s="6"/>
      <c r="M36" s="4"/>
      <c r="N36" s="4"/>
      <c r="P36" s="4"/>
      <c r="Q36" s="4"/>
      <c r="R36" s="7"/>
      <c r="S36" s="4"/>
      <c r="T36" s="4"/>
      <c r="U36" s="4"/>
      <c r="V36" s="4"/>
      <c r="W36" s="4"/>
      <c r="X36" s="4"/>
      <c r="AB36" s="4"/>
      <c r="AC36" s="4"/>
      <c r="AD36" s="4"/>
      <c r="AE36" s="4"/>
      <c r="AF36" s="4"/>
      <c r="AG36" s="4"/>
      <c r="AH36" s="4"/>
      <c r="AI36" s="8"/>
      <c r="AJ36" s="4"/>
      <c r="AK36" s="4"/>
      <c r="AL36" s="4"/>
      <c r="AM36" s="4"/>
      <c r="AN36" s="4"/>
      <c r="AO36" s="4"/>
      <c r="AP36" s="4"/>
      <c r="AQ36" s="4"/>
      <c r="AR36" s="9"/>
      <c r="AS36" s="9"/>
      <c r="AT36" s="9"/>
      <c r="AU36" s="9"/>
      <c r="AV36" s="10"/>
      <c r="AW36" s="11"/>
      <c r="AX36" s="4"/>
      <c r="AY36" s="3"/>
      <c r="AZ36" s="4"/>
      <c r="BA36" s="4"/>
      <c r="BB36" s="4"/>
      <c r="BC36" s="4"/>
      <c r="BD36" s="4"/>
      <c r="BE36" s="4"/>
      <c r="BF36" s="4"/>
      <c r="BG36" s="201"/>
      <c r="BH36" s="201"/>
      <c r="BI36" s="201"/>
      <c r="BJ36" s="201"/>
      <c r="BK36" s="201"/>
      <c r="BL36" s="201"/>
      <c r="BM36" s="201"/>
      <c r="BN36" s="201"/>
      <c r="BO36" s="4"/>
      <c r="BP36" s="3"/>
      <c r="BQ36" s="4"/>
      <c r="BR36" s="4"/>
      <c r="BS36" s="4"/>
      <c r="BT36" s="4"/>
      <c r="BU36" s="4"/>
      <c r="BV36" s="4"/>
      <c r="BW36" s="4"/>
      <c r="BX36" s="15"/>
      <c r="BY36" s="15"/>
      <c r="BZ36" s="15"/>
      <c r="CA36" s="15"/>
      <c r="CB36" s="15"/>
      <c r="CG36" s="4"/>
      <c r="CH36" s="3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3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3"/>
      <c r="DQ36" s="3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3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3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10"/>
      <c r="GZ36" s="1"/>
    </row>
    <row r="37" spans="1:208" s="5" customFormat="1" x14ac:dyDescent="0.3">
      <c r="A37" s="1"/>
      <c r="B37" s="2"/>
      <c r="C37" s="3"/>
      <c r="D37" s="3"/>
      <c r="E37" s="3"/>
      <c r="F37" s="3"/>
      <c r="G37" s="3"/>
      <c r="H37" s="4"/>
      <c r="I37" s="4"/>
      <c r="J37" s="4"/>
      <c r="L37" s="6"/>
      <c r="M37" s="4"/>
      <c r="N37" s="4"/>
      <c r="P37" s="4"/>
      <c r="Q37" s="4"/>
      <c r="R37" s="7"/>
      <c r="S37" s="4"/>
      <c r="T37" s="4"/>
      <c r="U37" s="4"/>
      <c r="V37" s="4"/>
      <c r="W37" s="4"/>
      <c r="X37" s="4"/>
      <c r="AB37" s="4"/>
      <c r="AC37" s="4"/>
      <c r="AD37" s="4"/>
      <c r="AE37" s="4"/>
      <c r="AF37" s="4"/>
      <c r="AG37" s="4"/>
      <c r="AH37" s="4"/>
      <c r="AI37" s="8"/>
      <c r="AJ37" s="4"/>
      <c r="AK37" s="4"/>
      <c r="AL37" s="4"/>
      <c r="AM37" s="4"/>
      <c r="AN37" s="4"/>
      <c r="AO37" s="4"/>
      <c r="AP37" s="4"/>
      <c r="AQ37" s="4"/>
      <c r="AR37" s="9"/>
      <c r="AS37" s="9"/>
      <c r="AT37" s="9"/>
      <c r="AU37" s="9"/>
      <c r="AV37" s="10"/>
      <c r="AW37" s="11"/>
      <c r="AX37" s="4"/>
      <c r="AY37" s="3"/>
      <c r="AZ37" s="4"/>
      <c r="BA37" s="4"/>
      <c r="BB37" s="4"/>
      <c r="BC37" s="4"/>
      <c r="BD37" s="4"/>
      <c r="BE37" s="4"/>
      <c r="BF37" s="4"/>
      <c r="BG37" s="15"/>
      <c r="BH37" s="15"/>
      <c r="BI37" s="15"/>
      <c r="BJ37" s="15"/>
      <c r="BK37" s="15"/>
      <c r="BL37" s="15"/>
      <c r="BM37" s="15"/>
      <c r="BN37" s="15"/>
      <c r="BO37" s="4"/>
      <c r="BP37" s="3"/>
      <c r="BQ37" s="4"/>
      <c r="BR37" s="4"/>
      <c r="BS37" s="4"/>
      <c r="BT37" s="4"/>
      <c r="BU37" s="4"/>
      <c r="BV37" s="4"/>
      <c r="BW37" s="4"/>
      <c r="BX37" s="15"/>
      <c r="BY37" s="15"/>
      <c r="BZ37" s="15"/>
      <c r="CA37" s="15"/>
      <c r="CB37" s="15"/>
      <c r="CG37" s="4"/>
      <c r="CH37" s="3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3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3"/>
      <c r="DQ37" s="3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3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3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10"/>
      <c r="GZ37" s="1"/>
    </row>
    <row r="38" spans="1:208" s="5" customFormat="1" x14ac:dyDescent="0.3">
      <c r="A38" s="1"/>
      <c r="B38" s="2"/>
      <c r="C38" s="3"/>
      <c r="D38" s="3"/>
      <c r="E38" s="3"/>
      <c r="F38" s="3"/>
      <c r="G38" s="3"/>
      <c r="H38" s="4"/>
      <c r="I38" s="4"/>
      <c r="J38" s="4"/>
      <c r="L38" s="6"/>
      <c r="M38" s="4"/>
      <c r="N38" s="4"/>
      <c r="P38" s="4"/>
      <c r="Q38" s="4"/>
      <c r="R38" s="7"/>
      <c r="S38" s="4"/>
      <c r="T38" s="4"/>
      <c r="U38" s="4"/>
      <c r="V38" s="4"/>
      <c r="W38" s="4"/>
      <c r="X38" s="4"/>
      <c r="AB38" s="4"/>
      <c r="AC38" s="4"/>
      <c r="AD38" s="4"/>
      <c r="AE38" s="4"/>
      <c r="AF38" s="4"/>
      <c r="AG38" s="4"/>
      <c r="AH38" s="4"/>
      <c r="AI38" s="8"/>
      <c r="AJ38" s="4"/>
      <c r="AK38" s="4"/>
      <c r="AL38" s="4"/>
      <c r="AM38" s="4"/>
      <c r="AN38" s="4"/>
      <c r="AO38" s="4"/>
      <c r="AP38" s="4"/>
      <c r="AQ38" s="4"/>
      <c r="AR38" s="9"/>
      <c r="AS38" s="9"/>
      <c r="AT38" s="9"/>
      <c r="AU38" s="9"/>
      <c r="AV38" s="10"/>
      <c r="AW38" s="11"/>
      <c r="AX38" s="4"/>
      <c r="AY38" s="3"/>
      <c r="AZ38" s="4"/>
      <c r="BA38" s="4"/>
      <c r="BB38" s="4"/>
      <c r="BC38" s="4"/>
      <c r="BD38" s="4"/>
      <c r="BE38" s="4"/>
      <c r="BF38" s="4"/>
      <c r="BG38" s="15"/>
      <c r="BH38" s="15"/>
      <c r="BI38" s="15"/>
      <c r="BJ38" s="15"/>
      <c r="BK38" s="15"/>
      <c r="BL38" s="15"/>
      <c r="BM38" s="15"/>
      <c r="BN38" s="15"/>
      <c r="BO38" s="4"/>
      <c r="BP38" s="3"/>
      <c r="BQ38" s="4"/>
      <c r="BR38" s="4"/>
      <c r="BS38" s="4"/>
      <c r="BT38" s="4"/>
      <c r="BU38" s="4"/>
      <c r="BV38" s="4"/>
      <c r="BW38" s="4"/>
      <c r="BX38" s="15"/>
      <c r="BY38" s="15"/>
      <c r="BZ38" s="15"/>
      <c r="CA38" s="15"/>
      <c r="CB38" s="15"/>
      <c r="CG38" s="4"/>
      <c r="CH38" s="3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3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3"/>
      <c r="DQ38" s="3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3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3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10"/>
      <c r="GZ38" s="1"/>
    </row>
    <row r="39" spans="1:208" s="5" customFormat="1" x14ac:dyDescent="0.3">
      <c r="A39" s="1"/>
      <c r="B39" s="2"/>
      <c r="C39" s="3"/>
      <c r="D39" s="3"/>
      <c r="E39" s="3"/>
      <c r="F39" s="3"/>
      <c r="G39" s="3"/>
      <c r="H39" s="4"/>
      <c r="I39" s="4"/>
      <c r="J39" s="4"/>
      <c r="L39" s="6"/>
      <c r="M39" s="4"/>
      <c r="N39" s="4"/>
      <c r="P39" s="4"/>
      <c r="Q39" s="4"/>
      <c r="R39" s="7"/>
      <c r="S39" s="4"/>
      <c r="T39" s="4"/>
      <c r="U39" s="4"/>
      <c r="V39" s="4"/>
      <c r="W39" s="4"/>
      <c r="X39" s="4"/>
      <c r="AB39" s="4"/>
      <c r="AC39" s="4"/>
      <c r="AD39" s="4"/>
      <c r="AE39" s="4"/>
      <c r="AF39" s="4"/>
      <c r="AG39" s="4"/>
      <c r="AH39" s="4"/>
      <c r="AI39" s="8"/>
      <c r="AJ39" s="4"/>
      <c r="AK39" s="4"/>
      <c r="AL39" s="4"/>
      <c r="AM39" s="4"/>
      <c r="AN39" s="4"/>
      <c r="AO39" s="4"/>
      <c r="AP39" s="4"/>
      <c r="AQ39" s="4"/>
      <c r="AR39" s="9"/>
      <c r="AS39" s="9"/>
      <c r="AT39" s="9"/>
      <c r="AU39" s="9"/>
      <c r="AV39" s="10"/>
      <c r="AW39" s="11"/>
      <c r="AX39" s="4"/>
      <c r="AY39" s="3"/>
      <c r="AZ39" s="4"/>
      <c r="BA39" s="4"/>
      <c r="BB39" s="4"/>
      <c r="BC39" s="4"/>
      <c r="BD39" s="4"/>
      <c r="BE39" s="4"/>
      <c r="BF39" s="4"/>
      <c r="BG39" s="15"/>
      <c r="BH39" s="15"/>
      <c r="BI39" s="15"/>
      <c r="BJ39" s="15"/>
      <c r="BK39" s="15"/>
      <c r="BL39" s="15"/>
      <c r="BM39" s="15"/>
      <c r="BN39" s="15"/>
      <c r="BO39" s="4"/>
      <c r="BP39" s="3"/>
      <c r="BQ39" s="4"/>
      <c r="BR39" s="4"/>
      <c r="BS39" s="4"/>
      <c r="BT39" s="4"/>
      <c r="BU39" s="4"/>
      <c r="BV39" s="4"/>
      <c r="BW39" s="4"/>
      <c r="BX39" s="15"/>
      <c r="BY39" s="15"/>
      <c r="BZ39" s="15"/>
      <c r="CA39" s="15"/>
      <c r="CB39" s="15"/>
      <c r="CG39" s="4"/>
      <c r="CH39" s="3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3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3"/>
      <c r="DQ39" s="3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3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3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10"/>
      <c r="GZ39" s="1"/>
    </row>
    <row r="40" spans="1:208" s="5" customFormat="1" x14ac:dyDescent="0.3">
      <c r="A40" s="1"/>
      <c r="B40" s="2"/>
      <c r="C40" s="3"/>
      <c r="D40" s="3"/>
      <c r="E40" s="3"/>
      <c r="F40" s="3"/>
      <c r="G40" s="3"/>
      <c r="H40" s="4"/>
      <c r="I40" s="4"/>
      <c r="J40" s="4"/>
      <c r="L40" s="6"/>
      <c r="M40" s="4"/>
      <c r="N40" s="4"/>
      <c r="P40" s="4"/>
      <c r="Q40" s="4"/>
      <c r="R40" s="7"/>
      <c r="S40" s="4"/>
      <c r="T40" s="4"/>
      <c r="U40" s="4"/>
      <c r="V40" s="4"/>
      <c r="W40" s="4"/>
      <c r="X40" s="4"/>
      <c r="AB40" s="4"/>
      <c r="AC40" s="4"/>
      <c r="AD40" s="4"/>
      <c r="AE40" s="4"/>
      <c r="AF40" s="4"/>
      <c r="AG40" s="4"/>
      <c r="AH40" s="4"/>
      <c r="AI40" s="8"/>
      <c r="AJ40" s="4"/>
      <c r="AK40" s="4"/>
      <c r="AL40" s="4"/>
      <c r="AM40" s="4"/>
      <c r="AN40" s="4"/>
      <c r="AO40" s="4"/>
      <c r="AP40" s="4"/>
      <c r="AQ40" s="4"/>
      <c r="AR40" s="9"/>
      <c r="AS40" s="9"/>
      <c r="AT40" s="9"/>
      <c r="AU40" s="9"/>
      <c r="AV40" s="10"/>
      <c r="AW40" s="11"/>
      <c r="AX40" s="4"/>
      <c r="AY40" s="3"/>
      <c r="AZ40" s="4"/>
      <c r="BA40" s="4"/>
      <c r="BB40" s="4"/>
      <c r="BC40" s="4"/>
      <c r="BD40" s="4"/>
      <c r="BE40" s="4"/>
      <c r="BF40" s="4"/>
      <c r="BG40" s="15"/>
      <c r="BH40" s="15"/>
      <c r="BI40" s="15"/>
      <c r="BJ40" s="15"/>
      <c r="BK40" s="15"/>
      <c r="BL40" s="15"/>
      <c r="BM40" s="15"/>
      <c r="BN40" s="15"/>
      <c r="BO40" s="4"/>
      <c r="BP40" s="3"/>
      <c r="BQ40" s="4"/>
      <c r="BR40" s="4"/>
      <c r="BS40" s="4"/>
      <c r="BT40" s="4"/>
      <c r="BU40" s="4"/>
      <c r="BV40" s="4"/>
      <c r="BW40" s="4"/>
      <c r="BX40" s="15"/>
      <c r="BY40" s="15"/>
      <c r="BZ40" s="15"/>
      <c r="CA40" s="15"/>
      <c r="CB40" s="15"/>
      <c r="CG40" s="4"/>
      <c r="CH40" s="3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3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3"/>
      <c r="DQ40" s="3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3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3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10"/>
      <c r="GZ40" s="1"/>
    </row>
    <row r="41" spans="1:208" s="5" customFormat="1" x14ac:dyDescent="0.3">
      <c r="A41" s="1"/>
      <c r="B41" s="2"/>
      <c r="C41" s="3"/>
      <c r="D41" s="3"/>
      <c r="E41" s="3"/>
      <c r="F41" s="3"/>
      <c r="G41" s="3"/>
      <c r="H41" s="4"/>
      <c r="I41" s="4"/>
      <c r="J41" s="4"/>
      <c r="L41" s="6"/>
      <c r="M41" s="4"/>
      <c r="N41" s="4"/>
      <c r="P41" s="4"/>
      <c r="Q41" s="4"/>
      <c r="R41" s="7"/>
      <c r="S41" s="4"/>
      <c r="T41" s="4"/>
      <c r="U41" s="4"/>
      <c r="V41" s="4"/>
      <c r="W41" s="4"/>
      <c r="X41" s="4"/>
      <c r="AB41" s="4"/>
      <c r="AC41" s="4"/>
      <c r="AD41" s="4"/>
      <c r="AE41" s="4"/>
      <c r="AF41" s="4"/>
      <c r="AG41" s="4"/>
      <c r="AH41" s="4"/>
      <c r="AI41" s="8"/>
      <c r="AJ41" s="4"/>
      <c r="AK41" s="4"/>
      <c r="AL41" s="4"/>
      <c r="AM41" s="4"/>
      <c r="AN41" s="4"/>
      <c r="AO41" s="4"/>
      <c r="AP41" s="4"/>
      <c r="AQ41" s="4"/>
      <c r="AR41" s="9"/>
      <c r="AS41" s="9"/>
      <c r="AT41" s="9"/>
      <c r="AU41" s="9"/>
      <c r="AV41" s="10"/>
      <c r="AW41" s="11"/>
      <c r="AX41" s="4"/>
      <c r="AY41" s="3"/>
      <c r="AZ41" s="4"/>
      <c r="BA41" s="4"/>
      <c r="BB41" s="4"/>
      <c r="BC41" s="4"/>
      <c r="BD41" s="4"/>
      <c r="BE41" s="4"/>
      <c r="BF41" s="4"/>
      <c r="BG41" s="15"/>
      <c r="BH41" s="15"/>
      <c r="BI41" s="15"/>
      <c r="BJ41" s="15"/>
      <c r="BK41" s="15"/>
      <c r="BL41" s="15"/>
      <c r="BM41" s="15"/>
      <c r="BN41" s="15"/>
      <c r="BO41" s="4"/>
      <c r="BP41" s="3"/>
      <c r="BQ41" s="4"/>
      <c r="BR41" s="4"/>
      <c r="BS41" s="4"/>
      <c r="BT41" s="4"/>
      <c r="BU41" s="4"/>
      <c r="BV41" s="4"/>
      <c r="BW41" s="4"/>
      <c r="BX41" s="15"/>
      <c r="BY41" s="15"/>
      <c r="BZ41" s="15"/>
      <c r="CA41" s="15"/>
      <c r="CB41" s="15"/>
      <c r="CG41" s="4"/>
      <c r="CH41" s="3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3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3"/>
      <c r="DQ41" s="3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3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3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10"/>
      <c r="GZ41" s="1"/>
    </row>
    <row r="42" spans="1:208" s="5" customFormat="1" x14ac:dyDescent="0.3">
      <c r="A42" s="1"/>
      <c r="B42" s="2"/>
      <c r="C42" s="3"/>
      <c r="D42" s="3"/>
      <c r="E42" s="3"/>
      <c r="F42" s="3"/>
      <c r="G42" s="3"/>
      <c r="H42" s="4"/>
      <c r="I42" s="4"/>
      <c r="J42" s="4"/>
      <c r="L42" s="6"/>
      <c r="M42" s="4"/>
      <c r="N42" s="4"/>
      <c r="P42" s="4"/>
      <c r="Q42" s="4"/>
      <c r="R42" s="7"/>
      <c r="S42" s="4"/>
      <c r="T42" s="4"/>
      <c r="U42" s="4"/>
      <c r="V42" s="4"/>
      <c r="W42" s="4"/>
      <c r="X42" s="4"/>
      <c r="AB42" s="4"/>
      <c r="AC42" s="4"/>
      <c r="AD42" s="4"/>
      <c r="AE42" s="4"/>
      <c r="AF42" s="4"/>
      <c r="AG42" s="4"/>
      <c r="AH42" s="4"/>
      <c r="AI42" s="8"/>
      <c r="AJ42" s="4"/>
      <c r="AK42" s="4"/>
      <c r="AL42" s="4"/>
      <c r="AM42" s="4"/>
      <c r="AN42" s="4"/>
      <c r="AO42" s="4"/>
      <c r="AP42" s="4"/>
      <c r="AQ42" s="4"/>
      <c r="AR42" s="9"/>
      <c r="AS42" s="9"/>
      <c r="AT42" s="9"/>
      <c r="AU42" s="9"/>
      <c r="AV42" s="10"/>
      <c r="AW42" s="11"/>
      <c r="AX42" s="4"/>
      <c r="AY42" s="3"/>
      <c r="AZ42" s="4"/>
      <c r="BA42" s="4"/>
      <c r="BB42" s="4"/>
      <c r="BC42" s="4"/>
      <c r="BD42" s="4"/>
      <c r="BE42" s="4"/>
      <c r="BF42" s="4"/>
      <c r="BG42" s="15"/>
      <c r="BH42" s="15"/>
      <c r="BI42" s="15"/>
      <c r="BJ42" s="15"/>
      <c r="BK42" s="15"/>
      <c r="BL42" s="15"/>
      <c r="BM42" s="15"/>
      <c r="BN42" s="15"/>
      <c r="BO42" s="4"/>
      <c r="BP42" s="3"/>
      <c r="BQ42" s="4"/>
      <c r="BR42" s="4"/>
      <c r="BS42" s="4"/>
      <c r="BT42" s="4"/>
      <c r="BU42" s="4"/>
      <c r="BV42" s="4"/>
      <c r="BW42" s="4"/>
      <c r="BX42" s="15"/>
      <c r="BY42" s="15"/>
      <c r="BZ42" s="15"/>
      <c r="CA42" s="15"/>
      <c r="CB42" s="15"/>
      <c r="CG42" s="4"/>
      <c r="CH42" s="3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3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3"/>
      <c r="DQ42" s="3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3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3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10"/>
      <c r="GZ42" s="1"/>
    </row>
    <row r="43" spans="1:208" s="5" customFormat="1" x14ac:dyDescent="0.3">
      <c r="A43" s="1"/>
      <c r="B43" s="2"/>
      <c r="C43" s="3"/>
      <c r="D43" s="3"/>
      <c r="E43" s="3"/>
      <c r="F43" s="3"/>
      <c r="G43" s="3"/>
      <c r="H43" s="4"/>
      <c r="I43" s="4"/>
      <c r="J43" s="4"/>
      <c r="L43" s="6"/>
      <c r="M43" s="4"/>
      <c r="N43" s="4"/>
      <c r="P43" s="4"/>
      <c r="Q43" s="4"/>
      <c r="R43" s="7"/>
      <c r="S43" s="4"/>
      <c r="T43" s="4"/>
      <c r="U43" s="4"/>
      <c r="V43" s="4"/>
      <c r="W43" s="4"/>
      <c r="X43" s="4"/>
      <c r="AB43" s="4"/>
      <c r="AC43" s="4"/>
      <c r="AD43" s="4"/>
      <c r="AE43" s="4"/>
      <c r="AF43" s="4"/>
      <c r="AG43" s="4"/>
      <c r="AH43" s="4"/>
      <c r="AI43" s="8"/>
      <c r="AJ43" s="4"/>
      <c r="AK43" s="4"/>
      <c r="AL43" s="4"/>
      <c r="AM43" s="4"/>
      <c r="AN43" s="4"/>
      <c r="AO43" s="4"/>
      <c r="AP43" s="4"/>
      <c r="AQ43" s="4"/>
      <c r="AR43" s="9"/>
      <c r="AS43" s="9"/>
      <c r="AT43" s="9"/>
      <c r="AU43" s="9"/>
      <c r="AV43" s="10"/>
      <c r="AW43" s="11"/>
      <c r="AX43" s="4"/>
      <c r="AY43" s="3"/>
      <c r="AZ43" s="4"/>
      <c r="BA43" s="4"/>
      <c r="BB43" s="4"/>
      <c r="BC43" s="4"/>
      <c r="BD43" s="4"/>
      <c r="BE43" s="4"/>
      <c r="BF43" s="4"/>
      <c r="BG43" s="15"/>
      <c r="BH43" s="15"/>
      <c r="BI43" s="15"/>
      <c r="BJ43" s="15"/>
      <c r="BK43" s="15"/>
      <c r="BL43" s="15"/>
      <c r="BM43" s="15"/>
      <c r="BN43" s="15"/>
      <c r="BO43" s="4"/>
      <c r="BP43" s="3"/>
      <c r="BQ43" s="4"/>
      <c r="BR43" s="4"/>
      <c r="BS43" s="4"/>
      <c r="BT43" s="4"/>
      <c r="BU43" s="4"/>
      <c r="BV43" s="4"/>
      <c r="BW43" s="4"/>
      <c r="BX43" s="15"/>
      <c r="BY43" s="15"/>
      <c r="BZ43" s="15"/>
      <c r="CA43" s="15"/>
      <c r="CB43" s="15"/>
      <c r="CG43" s="4"/>
      <c r="CH43" s="3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3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3"/>
      <c r="DQ43" s="3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3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3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10"/>
      <c r="GZ43" s="1"/>
    </row>
    <row r="44" spans="1:208" s="5" customFormat="1" x14ac:dyDescent="0.3">
      <c r="A44" s="1"/>
      <c r="B44" s="2"/>
      <c r="C44" s="3"/>
      <c r="D44" s="3"/>
      <c r="E44" s="3"/>
      <c r="F44" s="3"/>
      <c r="G44" s="3"/>
      <c r="H44" s="4"/>
      <c r="I44" s="4"/>
      <c r="J44" s="4"/>
      <c r="L44" s="6"/>
      <c r="M44" s="4"/>
      <c r="N44" s="4"/>
      <c r="P44" s="4"/>
      <c r="Q44" s="4"/>
      <c r="R44" s="7"/>
      <c r="S44" s="4"/>
      <c r="T44" s="4"/>
      <c r="U44" s="4"/>
      <c r="V44" s="4"/>
      <c r="W44" s="4"/>
      <c r="X44" s="4"/>
      <c r="AB44" s="4"/>
      <c r="AC44" s="4"/>
      <c r="AD44" s="4"/>
      <c r="AE44" s="4"/>
      <c r="AF44" s="4"/>
      <c r="AG44" s="4"/>
      <c r="AH44" s="4"/>
      <c r="AI44" s="8"/>
      <c r="AJ44" s="4"/>
      <c r="AK44" s="4"/>
      <c r="AL44" s="4"/>
      <c r="AM44" s="4"/>
      <c r="AN44" s="4"/>
      <c r="AO44" s="4"/>
      <c r="AP44" s="4"/>
      <c r="AQ44" s="4"/>
      <c r="AR44" s="9"/>
      <c r="AS44" s="9"/>
      <c r="AT44" s="9"/>
      <c r="AU44" s="9"/>
      <c r="AV44" s="10"/>
      <c r="AW44" s="11"/>
      <c r="AX44" s="4"/>
      <c r="AY44" s="3"/>
      <c r="AZ44" s="4"/>
      <c r="BA44" s="4"/>
      <c r="BB44" s="4"/>
      <c r="BC44" s="4"/>
      <c r="BD44" s="4"/>
      <c r="BE44" s="4"/>
      <c r="BF44" s="4"/>
      <c r="BG44" s="15"/>
      <c r="BH44" s="15"/>
      <c r="BI44" s="15"/>
      <c r="BJ44" s="15"/>
      <c r="BK44" s="15"/>
      <c r="BL44" s="15"/>
      <c r="BM44" s="15"/>
      <c r="BN44" s="15"/>
      <c r="BO44" s="4"/>
      <c r="BP44" s="3"/>
      <c r="BQ44" s="4"/>
      <c r="BR44" s="4"/>
      <c r="BS44" s="4"/>
      <c r="BT44" s="4"/>
      <c r="BU44" s="4"/>
      <c r="BV44" s="4"/>
      <c r="BW44" s="4"/>
      <c r="BX44" s="15"/>
      <c r="BY44" s="15"/>
      <c r="BZ44" s="15"/>
      <c r="CA44" s="15"/>
      <c r="CB44" s="15"/>
      <c r="CG44" s="4"/>
      <c r="CH44" s="3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3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3"/>
      <c r="DQ44" s="3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3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3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10"/>
      <c r="GZ44" s="1"/>
    </row>
    <row r="45" spans="1:208" x14ac:dyDescent="0.3">
      <c r="AX45" s="4"/>
      <c r="AY45" s="3"/>
      <c r="AZ45" s="4"/>
      <c r="BA45" s="4"/>
      <c r="BB45" s="4"/>
      <c r="BC45" s="4"/>
      <c r="BD45" s="4"/>
      <c r="BE45" s="4"/>
      <c r="BF45" s="4"/>
      <c r="BO45" s="4"/>
      <c r="BP45" s="3"/>
      <c r="BQ45" s="4"/>
      <c r="BR45" s="4"/>
      <c r="BS45" s="4"/>
      <c r="BT45" s="4"/>
      <c r="BU45" s="4"/>
      <c r="BV45" s="4"/>
      <c r="BW45" s="4"/>
    </row>
    <row r="46" spans="1:208" s="5" customFormat="1" x14ac:dyDescent="0.3">
      <c r="A46" s="1"/>
      <c r="B46" s="2"/>
      <c r="C46" s="3"/>
      <c r="D46" s="3"/>
      <c r="E46" s="3"/>
      <c r="F46" s="3"/>
      <c r="G46" s="3"/>
      <c r="H46" s="4"/>
      <c r="I46" s="4"/>
      <c r="J46" s="4"/>
      <c r="L46" s="6"/>
      <c r="M46" s="4"/>
      <c r="N46" s="4"/>
      <c r="P46" s="4"/>
      <c r="Q46" s="4"/>
      <c r="R46" s="7"/>
      <c r="S46" s="4"/>
      <c r="T46" s="4"/>
      <c r="U46" s="4"/>
      <c r="V46" s="4"/>
      <c r="W46" s="4"/>
      <c r="X46" s="4"/>
      <c r="AB46" s="4"/>
      <c r="AC46" s="4"/>
      <c r="AD46" s="4"/>
      <c r="AE46" s="4"/>
      <c r="AF46" s="4"/>
      <c r="AG46" s="4"/>
      <c r="AH46" s="4"/>
      <c r="AI46" s="8"/>
      <c r="AJ46" s="4"/>
      <c r="AK46" s="4"/>
      <c r="AL46" s="4"/>
      <c r="AM46" s="4"/>
      <c r="AN46" s="4"/>
      <c r="AO46" s="4"/>
      <c r="AP46" s="4"/>
      <c r="AQ46" s="4"/>
      <c r="AR46" s="9"/>
      <c r="AS46" s="9"/>
      <c r="AT46" s="9"/>
      <c r="AU46" s="9"/>
      <c r="AV46" s="10"/>
      <c r="AW46" s="11"/>
      <c r="AX46" s="4"/>
      <c r="AY46" s="3"/>
      <c r="AZ46" s="4"/>
      <c r="BA46" s="4"/>
      <c r="BB46" s="4"/>
      <c r="BC46" s="4"/>
      <c r="BD46" s="4"/>
      <c r="BE46" s="4"/>
      <c r="BF46" s="4"/>
      <c r="BG46" s="15"/>
      <c r="BH46" s="15"/>
      <c r="BI46" s="15"/>
      <c r="BJ46" s="15"/>
      <c r="BK46" s="15"/>
      <c r="BL46" s="15"/>
      <c r="BM46" s="15"/>
      <c r="BN46" s="15"/>
      <c r="BO46" s="4"/>
      <c r="BP46" s="3"/>
      <c r="BQ46" s="4"/>
      <c r="BR46" s="4"/>
      <c r="BS46" s="4"/>
      <c r="BT46" s="4"/>
      <c r="BU46" s="4"/>
      <c r="BV46" s="4"/>
      <c r="BW46" s="4"/>
      <c r="BX46" s="15"/>
      <c r="BY46" s="15"/>
      <c r="BZ46" s="15"/>
      <c r="CA46" s="15"/>
      <c r="CB46" s="15"/>
      <c r="CG46" s="4"/>
      <c r="CH46" s="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3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3"/>
      <c r="DQ46" s="3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3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3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10"/>
      <c r="GZ46" s="1"/>
    </row>
    <row r="47" spans="1:208" s="5" customFormat="1" x14ac:dyDescent="0.3">
      <c r="A47" s="1"/>
      <c r="B47" s="2"/>
      <c r="C47" s="3"/>
      <c r="D47" s="3"/>
      <c r="E47" s="3"/>
      <c r="F47" s="3"/>
      <c r="G47" s="3"/>
      <c r="H47" s="4"/>
      <c r="I47" s="4"/>
      <c r="J47" s="4"/>
      <c r="L47" s="6"/>
      <c r="M47" s="4"/>
      <c r="N47" s="4"/>
      <c r="P47" s="4"/>
      <c r="Q47" s="4"/>
      <c r="R47" s="7"/>
      <c r="S47" s="4"/>
      <c r="T47" s="4"/>
      <c r="U47" s="4"/>
      <c r="V47" s="4"/>
      <c r="W47" s="4"/>
      <c r="X47" s="4"/>
      <c r="AB47" s="4"/>
      <c r="AC47" s="4"/>
      <c r="AD47" s="4"/>
      <c r="AE47" s="4"/>
      <c r="AF47" s="4"/>
      <c r="AG47" s="4"/>
      <c r="AH47" s="4"/>
      <c r="AI47" s="8"/>
      <c r="AJ47" s="4"/>
      <c r="AK47" s="4"/>
      <c r="AL47" s="4"/>
      <c r="AM47" s="4"/>
      <c r="AN47" s="4"/>
      <c r="AO47" s="4"/>
      <c r="AP47" s="4"/>
      <c r="AQ47" s="4"/>
      <c r="AR47" s="9"/>
      <c r="AS47" s="9"/>
      <c r="AT47" s="9"/>
      <c r="AU47" s="9"/>
      <c r="AV47" s="10"/>
      <c r="AW47" s="11"/>
      <c r="AX47" s="4"/>
      <c r="AY47" s="3"/>
      <c r="AZ47" s="4"/>
      <c r="BA47" s="4"/>
      <c r="BB47" s="4"/>
      <c r="BC47" s="4"/>
      <c r="BD47" s="4"/>
      <c r="BE47" s="4"/>
      <c r="BF47" s="4"/>
      <c r="BG47" s="15"/>
      <c r="BH47" s="15"/>
      <c r="BI47" s="15"/>
      <c r="BJ47" s="15"/>
      <c r="BK47" s="15"/>
      <c r="BL47" s="15"/>
      <c r="BM47" s="15"/>
      <c r="BN47" s="15"/>
      <c r="BO47" s="4"/>
      <c r="BP47" s="3"/>
      <c r="BQ47" s="4"/>
      <c r="BR47" s="4"/>
      <c r="BS47" s="4"/>
      <c r="BT47" s="4"/>
      <c r="BU47" s="4"/>
      <c r="BV47" s="4"/>
      <c r="BW47" s="4"/>
      <c r="BX47" s="15"/>
      <c r="BY47" s="15"/>
      <c r="BZ47" s="15"/>
      <c r="CA47" s="15"/>
      <c r="CB47" s="15"/>
      <c r="CG47" s="4"/>
      <c r="CH47" s="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3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3"/>
      <c r="DQ47" s="3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3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3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10"/>
      <c r="GZ47" s="1"/>
    </row>
    <row r="48" spans="1:208" s="5" customFormat="1" x14ac:dyDescent="0.3">
      <c r="A48" s="1"/>
      <c r="B48" s="2"/>
      <c r="C48" s="3"/>
      <c r="D48" s="3"/>
      <c r="E48" s="3"/>
      <c r="F48" s="3"/>
      <c r="G48" s="3"/>
      <c r="H48" s="4"/>
      <c r="I48" s="4"/>
      <c r="J48" s="4"/>
      <c r="L48" s="6"/>
      <c r="M48" s="4"/>
      <c r="N48" s="4"/>
      <c r="P48" s="4"/>
      <c r="Q48" s="4"/>
      <c r="R48" s="7"/>
      <c r="S48" s="4"/>
      <c r="T48" s="4"/>
      <c r="U48" s="4"/>
      <c r="V48" s="4"/>
      <c r="W48" s="4"/>
      <c r="X48" s="4"/>
      <c r="AB48" s="4"/>
      <c r="AC48" s="4"/>
      <c r="AD48" s="4"/>
      <c r="AE48" s="4"/>
      <c r="AF48" s="4"/>
      <c r="AG48" s="4"/>
      <c r="AH48" s="4"/>
      <c r="AI48" s="8"/>
      <c r="AJ48" s="4"/>
      <c r="AK48" s="4"/>
      <c r="AL48" s="4"/>
      <c r="AM48" s="4"/>
      <c r="AN48" s="4"/>
      <c r="AO48" s="4"/>
      <c r="AP48" s="4"/>
      <c r="AQ48" s="4"/>
      <c r="AR48" s="9"/>
      <c r="AS48" s="9"/>
      <c r="AT48" s="9"/>
      <c r="AU48" s="9"/>
      <c r="AV48" s="10"/>
      <c r="AW48" s="11"/>
      <c r="AX48" s="4"/>
      <c r="AY48" s="3"/>
      <c r="AZ48" s="4"/>
      <c r="BA48" s="4"/>
      <c r="BB48" s="4"/>
      <c r="BC48" s="4"/>
      <c r="BD48" s="4"/>
      <c r="BE48" s="4"/>
      <c r="BF48" s="4"/>
      <c r="BG48" s="15"/>
      <c r="BH48" s="15"/>
      <c r="BI48" s="15"/>
      <c r="BJ48" s="15"/>
      <c r="BK48" s="15"/>
      <c r="BL48" s="15"/>
      <c r="BM48" s="15"/>
      <c r="BN48" s="15"/>
      <c r="BO48" s="4"/>
      <c r="BP48" s="3"/>
      <c r="BQ48" s="4"/>
      <c r="BR48" s="4"/>
      <c r="BS48" s="4"/>
      <c r="BT48" s="4"/>
      <c r="BU48" s="4"/>
      <c r="BV48" s="4"/>
      <c r="BW48" s="4"/>
      <c r="BX48" s="15"/>
      <c r="BY48" s="15"/>
      <c r="BZ48" s="15"/>
      <c r="CA48" s="15"/>
      <c r="CB48" s="15"/>
      <c r="CG48" s="4"/>
      <c r="CH48" s="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3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3"/>
      <c r="DQ48" s="3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3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3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10"/>
      <c r="GZ48" s="1"/>
    </row>
    <row r="49" spans="1:208" s="5" customFormat="1" x14ac:dyDescent="0.3">
      <c r="A49" s="1"/>
      <c r="B49" s="2"/>
      <c r="C49" s="3"/>
      <c r="D49" s="3"/>
      <c r="E49" s="3"/>
      <c r="F49" s="3"/>
      <c r="G49" s="3"/>
      <c r="H49" s="4"/>
      <c r="I49" s="4"/>
      <c r="J49" s="4"/>
      <c r="L49" s="6"/>
      <c r="M49" s="4"/>
      <c r="N49" s="4"/>
      <c r="P49" s="4"/>
      <c r="Q49" s="4"/>
      <c r="R49" s="7"/>
      <c r="S49" s="4"/>
      <c r="T49" s="4"/>
      <c r="U49" s="4"/>
      <c r="V49" s="4"/>
      <c r="W49" s="4"/>
      <c r="X49" s="4"/>
      <c r="AB49" s="4"/>
      <c r="AC49" s="4"/>
      <c r="AD49" s="4"/>
      <c r="AE49" s="4"/>
      <c r="AF49" s="4"/>
      <c r="AG49" s="4"/>
      <c r="AH49" s="4"/>
      <c r="AI49" s="8"/>
      <c r="AJ49" s="4"/>
      <c r="AK49" s="4"/>
      <c r="AL49" s="4"/>
      <c r="AM49" s="4"/>
      <c r="AN49" s="4"/>
      <c r="AO49" s="4"/>
      <c r="AP49" s="4"/>
      <c r="AQ49" s="4"/>
      <c r="AR49" s="9"/>
      <c r="AS49" s="9"/>
      <c r="AT49" s="9"/>
      <c r="AU49" s="9"/>
      <c r="AV49" s="10"/>
      <c r="AW49" s="11"/>
      <c r="AX49" s="4"/>
      <c r="AY49" s="3"/>
      <c r="AZ49" s="4"/>
      <c r="BA49" s="4"/>
      <c r="BB49" s="4"/>
      <c r="BC49" s="4"/>
      <c r="BD49" s="4"/>
      <c r="BE49" s="4"/>
      <c r="BF49" s="4"/>
      <c r="BG49" s="15"/>
      <c r="BH49" s="15"/>
      <c r="BI49" s="15"/>
      <c r="BJ49" s="15"/>
      <c r="BK49" s="15"/>
      <c r="BL49" s="15"/>
      <c r="BM49" s="15"/>
      <c r="BN49" s="15"/>
      <c r="BO49" s="4"/>
      <c r="BP49" s="3"/>
      <c r="BQ49" s="4"/>
      <c r="BR49" s="4"/>
      <c r="BS49" s="4"/>
      <c r="BT49" s="4"/>
      <c r="BU49" s="4"/>
      <c r="BV49" s="4"/>
      <c r="BW49" s="4"/>
      <c r="BX49" s="15"/>
      <c r="BY49" s="15"/>
      <c r="BZ49" s="15"/>
      <c r="CA49" s="15"/>
      <c r="CB49" s="15"/>
      <c r="CG49" s="4"/>
      <c r="CH49" s="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3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3"/>
      <c r="DQ49" s="3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3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3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10"/>
      <c r="GZ49" s="1"/>
    </row>
    <row r="50" spans="1:208" s="5" customFormat="1" x14ac:dyDescent="0.3">
      <c r="A50" s="1"/>
      <c r="B50" s="2"/>
      <c r="C50" s="3"/>
      <c r="D50" s="3"/>
      <c r="E50" s="3"/>
      <c r="F50" s="3"/>
      <c r="G50" s="3"/>
      <c r="H50" s="4"/>
      <c r="I50" s="4"/>
      <c r="J50" s="4"/>
      <c r="L50" s="6"/>
      <c r="M50" s="4"/>
      <c r="N50" s="4"/>
      <c r="P50" s="4"/>
      <c r="Q50" s="4"/>
      <c r="R50" s="7"/>
      <c r="S50" s="4"/>
      <c r="T50" s="4"/>
      <c r="U50" s="4"/>
      <c r="V50" s="4"/>
      <c r="W50" s="4"/>
      <c r="X50" s="4"/>
      <c r="AB50" s="4"/>
      <c r="AC50" s="4"/>
      <c r="AD50" s="4"/>
      <c r="AE50" s="4"/>
      <c r="AF50" s="4"/>
      <c r="AG50" s="4"/>
      <c r="AH50" s="4"/>
      <c r="AI50" s="8"/>
      <c r="AJ50" s="4"/>
      <c r="AK50" s="4"/>
      <c r="AL50" s="4"/>
      <c r="AM50" s="4"/>
      <c r="AN50" s="4"/>
      <c r="AO50" s="4"/>
      <c r="AP50" s="4"/>
      <c r="AQ50" s="4"/>
      <c r="AR50" s="9"/>
      <c r="AS50" s="9"/>
      <c r="AT50" s="9"/>
      <c r="AU50" s="9"/>
      <c r="AV50" s="10"/>
      <c r="AW50" s="11"/>
      <c r="AX50" s="4"/>
      <c r="AY50" s="3"/>
      <c r="AZ50" s="4"/>
      <c r="BA50" s="4"/>
      <c r="BB50" s="4"/>
      <c r="BC50" s="4"/>
      <c r="BD50" s="4"/>
      <c r="BE50" s="4"/>
      <c r="BF50" s="4"/>
      <c r="BG50" s="15"/>
      <c r="BH50" s="15"/>
      <c r="BI50" s="15"/>
      <c r="BJ50" s="15"/>
      <c r="BK50" s="15"/>
      <c r="BL50" s="15"/>
      <c r="BM50" s="15"/>
      <c r="BN50" s="15"/>
      <c r="BO50" s="4"/>
      <c r="BP50" s="3"/>
      <c r="BQ50" s="4"/>
      <c r="BR50" s="4"/>
      <c r="BS50" s="4"/>
      <c r="BT50" s="4"/>
      <c r="BU50" s="4"/>
      <c r="BV50" s="4"/>
      <c r="BW50" s="4"/>
      <c r="BX50" s="15"/>
      <c r="BY50" s="15"/>
      <c r="BZ50" s="15"/>
      <c r="CA50" s="15"/>
      <c r="CB50" s="15"/>
      <c r="CG50" s="4"/>
      <c r="CH50" s="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3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3"/>
      <c r="DQ50" s="3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3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3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10"/>
      <c r="GZ50" s="1"/>
    </row>
    <row r="51" spans="1:208" x14ac:dyDescent="0.3">
      <c r="AX51" s="4"/>
      <c r="AY51" s="3"/>
      <c r="AZ51" s="4"/>
      <c r="BA51" s="4"/>
      <c r="BB51" s="4"/>
      <c r="BC51" s="4"/>
      <c r="BD51" s="4"/>
      <c r="BE51" s="4"/>
      <c r="BF51" s="4"/>
      <c r="BO51" s="4"/>
      <c r="BP51" s="3"/>
      <c r="BQ51" s="4"/>
      <c r="BR51" s="4"/>
      <c r="BS51" s="4"/>
      <c r="BT51" s="4"/>
      <c r="BU51" s="4"/>
      <c r="BV51" s="4"/>
      <c r="BW51" s="4"/>
    </row>
    <row r="52" spans="1:208" x14ac:dyDescent="0.3">
      <c r="AX52" s="4"/>
      <c r="AY52" s="3"/>
      <c r="AZ52" s="4"/>
      <c r="BA52" s="4"/>
      <c r="BB52" s="4"/>
      <c r="BC52" s="4"/>
      <c r="BD52" s="4"/>
      <c r="BE52" s="4"/>
      <c r="BF52" s="4"/>
      <c r="BO52" s="4"/>
      <c r="BP52" s="3"/>
      <c r="BQ52" s="4"/>
      <c r="BR52" s="4"/>
      <c r="BS52" s="4"/>
      <c r="BT52" s="4"/>
      <c r="BU52" s="4"/>
      <c r="BV52" s="4"/>
      <c r="BW52" s="4"/>
    </row>
  </sheetData>
  <autoFilter ref="C5:GX11"/>
  <dataConsolidate link="1"/>
  <mergeCells count="44">
    <mergeCell ref="GP4:GR4"/>
    <mergeCell ref="GS4:GU4"/>
    <mergeCell ref="GV4:GW4"/>
    <mergeCell ref="FK4:FM4"/>
    <mergeCell ref="FO4:GA4"/>
    <mergeCell ref="GB4:GC4"/>
    <mergeCell ref="GD4:GF4"/>
    <mergeCell ref="GG4:GI4"/>
    <mergeCell ref="GM4:GO4"/>
    <mergeCell ref="FD4:FG4"/>
    <mergeCell ref="CY4:CZ4"/>
    <mergeCell ref="DR4:DU4"/>
    <mergeCell ref="DV4:DX4"/>
    <mergeCell ref="EC4:EF4"/>
    <mergeCell ref="EG4:EI4"/>
    <mergeCell ref="EJ4:EL4"/>
    <mergeCell ref="EM4:EO4"/>
    <mergeCell ref="EP4:ES4"/>
    <mergeCell ref="EV4:EY4"/>
    <mergeCell ref="EZ4:FC4"/>
    <mergeCell ref="DA4:DQ4"/>
    <mergeCell ref="DY4:EB4"/>
    <mergeCell ref="FN3:GY3"/>
    <mergeCell ref="S4:AH4"/>
    <mergeCell ref="AI4:AQ4"/>
    <mergeCell ref="AR4:AU4"/>
    <mergeCell ref="AV4:BN4"/>
    <mergeCell ref="BO4:BQ4"/>
    <mergeCell ref="AR3:BN3"/>
    <mergeCell ref="CV4:CX4"/>
    <mergeCell ref="BO3:CF3"/>
    <mergeCell ref="CG3:CZ3"/>
    <mergeCell ref="DA3:FI3"/>
    <mergeCell ref="FK3:FM3"/>
    <mergeCell ref="BR4:BV4"/>
    <mergeCell ref="BW4:BY4"/>
    <mergeCell ref="BZ4:CB4"/>
    <mergeCell ref="CC4:CF4"/>
    <mergeCell ref="CG4:CT4"/>
    <mergeCell ref="S3:AK3"/>
    <mergeCell ref="B3:B4"/>
    <mergeCell ref="C3:G4"/>
    <mergeCell ref="H3:N4"/>
    <mergeCell ref="O3:R4"/>
  </mergeCells>
  <phoneticPr fontId="5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autoPageBreaks="0"/>
  </sheetPr>
  <dimension ref="A1:GN84"/>
  <sheetViews>
    <sheetView showGridLines="0" tabSelected="1" zoomScale="80" zoomScaleNormal="80" workbookViewId="0">
      <pane xSplit="19" ySplit="5" topLeftCell="T39" activePane="bottomRight" state="frozen"/>
      <selection activeCell="AT71" sqref="AT71"/>
      <selection pane="topRight" activeCell="AT71" sqref="AT71"/>
      <selection pane="bottomLeft" activeCell="AT71" sqref="AT71"/>
      <selection pane="bottomRight" activeCell="S39" sqref="S39"/>
    </sheetView>
  </sheetViews>
  <sheetFormatPr defaultRowHeight="14.25" outlineLevelCol="1" x14ac:dyDescent="0.3"/>
  <cols>
    <col min="1" max="1" width="3.875" style="1" customWidth="1"/>
    <col min="2" max="2" width="3.875" style="425" customWidth="1"/>
    <col min="3" max="3" width="10.625" style="3" customWidth="1"/>
    <col min="4" max="4" width="25.125" style="3" customWidth="1"/>
    <col min="5" max="5" width="4.875" style="3" customWidth="1"/>
    <col min="6" max="6" width="10.625" style="3" customWidth="1"/>
    <col min="7" max="7" width="7.125" style="3" customWidth="1"/>
    <col min="8" max="8" width="4.125" style="4" customWidth="1"/>
    <col min="9" max="9" width="16.375" style="4" customWidth="1"/>
    <col min="10" max="10" width="12.75" style="4" customWidth="1"/>
    <col min="11" max="11" width="4.875" style="5" customWidth="1"/>
    <col min="12" max="12" width="5.25" style="6" customWidth="1"/>
    <col min="13" max="13" width="4.5" style="4" customWidth="1"/>
    <col min="14" max="14" width="3.875" style="4" customWidth="1"/>
    <col min="15" max="15" width="17.75" style="5" customWidth="1" outlineLevel="1"/>
    <col min="16" max="17" width="3.75" style="4" customWidth="1" outlineLevel="1"/>
    <col min="18" max="18" width="7.5" style="7" customWidth="1" outlineLevel="1"/>
    <col min="19" max="19" width="13.875" style="4" customWidth="1"/>
    <col min="20" max="20" width="5.75" style="4" customWidth="1"/>
    <col min="21" max="21" width="14" style="4" customWidth="1"/>
    <col min="22" max="22" width="12.75" style="4" customWidth="1"/>
    <col min="23" max="23" width="14.5" style="4" hidden="1" customWidth="1" outlineLevel="1"/>
    <col min="24" max="24" width="13.625" style="4" hidden="1" customWidth="1" outlineLevel="1"/>
    <col min="25" max="25" width="13.25" style="5" hidden="1" customWidth="1" outlineLevel="1"/>
    <col min="26" max="27" width="14.625" style="5" hidden="1" customWidth="1" outlineLevel="1"/>
    <col min="28" max="28" width="13.875" style="4" hidden="1" customWidth="1" outlineLevel="1"/>
    <col min="29" max="29" width="14.625" style="4" hidden="1" customWidth="1" outlineLevel="1"/>
    <col min="30" max="30" width="13.25" style="4" hidden="1" customWidth="1" outlineLevel="1"/>
    <col min="31" max="31" width="14.875" style="4" hidden="1" customWidth="1" outlineLevel="1"/>
    <col min="32" max="32" width="13.625" style="4" hidden="1" customWidth="1" outlineLevel="1"/>
    <col min="33" max="33" width="13.25" style="4" hidden="1" customWidth="1" outlineLevel="1"/>
    <col min="34" max="34" width="6.5" style="4" hidden="1" customWidth="1" outlineLevel="1"/>
    <col min="35" max="35" width="18.125" style="8" customWidth="1" collapsed="1"/>
    <col min="36" max="36" width="5.125" style="4" hidden="1" customWidth="1"/>
    <col min="37" max="37" width="14.25" style="4" hidden="1" customWidth="1"/>
    <col min="38" max="38" width="8.875" style="4" hidden="1" customWidth="1"/>
    <col min="39" max="40" width="13.875" style="4" hidden="1" customWidth="1" outlineLevel="1"/>
    <col min="41" max="42" width="13.25" style="4" hidden="1" customWidth="1" outlineLevel="1"/>
    <col min="43" max="43" width="4.25" style="4" hidden="1" customWidth="1" outlineLevel="1"/>
    <col min="44" max="44" width="6.125" style="9" customWidth="1" collapsed="1"/>
    <col min="45" max="45" width="6.125" style="9" customWidth="1"/>
    <col min="46" max="47" width="6.125" style="9" customWidth="1" outlineLevel="1"/>
    <col min="48" max="48" width="8.75" style="10" customWidth="1"/>
    <col min="49" max="49" width="7.75" style="11" customWidth="1"/>
    <col min="50" max="50" width="7.75" style="12" customWidth="1"/>
    <col min="51" max="51" width="7.75" style="13" customWidth="1"/>
    <col min="52" max="64" width="5.25" style="15" hidden="1" customWidth="1" outlineLevel="1"/>
    <col min="65" max="65" width="7.5" style="5" hidden="1" customWidth="1" outlineLevel="1"/>
    <col min="66" max="67" width="10.5" style="5" hidden="1" customWidth="1" outlineLevel="1"/>
    <col min="68" max="68" width="7.5" style="15" hidden="1" customWidth="1" outlineLevel="1"/>
    <col min="69" max="69" width="10" style="15" hidden="1" customWidth="1" outlineLevel="1"/>
    <col min="70" max="70" width="11" style="15" hidden="1" customWidth="1" outlineLevel="1"/>
    <col min="71" max="71" width="10" style="15" hidden="1" customWidth="1" outlineLevel="1"/>
    <col min="72" max="72" width="11" style="15" hidden="1" customWidth="1" outlineLevel="1"/>
    <col min="73" max="73" width="4.5" style="15" hidden="1" customWidth="1" outlineLevel="1"/>
    <col min="74" max="74" width="5.375" style="15" hidden="1" customWidth="1" outlineLevel="1"/>
    <col min="75" max="75" width="9" style="15" hidden="1" customWidth="1" outlineLevel="1"/>
    <col min="76" max="76" width="4.5" style="15" hidden="1" customWidth="1" outlineLevel="1"/>
    <col min="77" max="77" width="5.375" style="15" hidden="1" customWidth="1" outlineLevel="1"/>
    <col min="78" max="78" width="9" style="15" hidden="1" customWidth="1" outlineLevel="1"/>
    <col min="79" max="82" width="5.5" style="5" hidden="1" customWidth="1" outlineLevel="1"/>
    <col min="83" max="83" width="7" style="4" customWidth="1" collapsed="1"/>
    <col min="84" max="84" width="7" style="4" customWidth="1"/>
    <col min="85" max="85" width="9" style="3" customWidth="1"/>
    <col min="86" max="87" width="9.875" style="4" customWidth="1" outlineLevel="1"/>
    <col min="88" max="88" width="8.75" style="4" customWidth="1" outlineLevel="1"/>
    <col min="89" max="91" width="6.375" style="4" customWidth="1" outlineLevel="1"/>
    <col min="92" max="92" width="8.625" style="4" customWidth="1" outlineLevel="1"/>
    <col min="93" max="93" width="6.5" style="4" hidden="1" customWidth="1" outlineLevel="1"/>
    <col min="94" max="94" width="6.5" style="4" customWidth="1" outlineLevel="1"/>
    <col min="95" max="95" width="5.75" style="4" customWidth="1" outlineLevel="1"/>
    <col min="96" max="96" width="8.75" style="4" customWidth="1" outlineLevel="1"/>
    <col min="97" max="97" width="7.625" style="4" customWidth="1" outlineLevel="1"/>
    <col min="98" max="98" width="6.125" style="3" customWidth="1"/>
    <col min="99" max="99" width="5.25" style="4" customWidth="1"/>
    <col min="100" max="100" width="5" style="4" customWidth="1"/>
    <col min="101" max="101" width="8.5" style="4" customWidth="1"/>
    <col min="102" max="102" width="4.875" style="4" customWidth="1"/>
    <col min="103" max="104" width="6" style="4" customWidth="1"/>
    <col min="105" max="105" width="5.875" style="4" customWidth="1"/>
    <col min="106" max="106" width="5.125" style="4" customWidth="1"/>
    <col min="107" max="107" width="5.5" style="4" customWidth="1"/>
    <col min="108" max="108" width="4.875" style="4" customWidth="1"/>
    <col min="109" max="109" width="6" style="4" customWidth="1"/>
    <col min="110" max="110" width="7.5" style="4" customWidth="1"/>
    <col min="111" max="111" width="7.625" style="4" customWidth="1"/>
    <col min="112" max="113" width="6" style="3" customWidth="1"/>
    <col min="114" max="115" width="5.625" style="4" customWidth="1"/>
    <col min="116" max="116" width="4.25" style="4" customWidth="1"/>
    <col min="117" max="117" width="7.375" style="4" hidden="1" customWidth="1"/>
    <col min="118" max="118" width="5.75" style="4" customWidth="1"/>
    <col min="119" max="119" width="4.5" style="4" customWidth="1"/>
    <col min="120" max="120" width="5.25" style="4" customWidth="1"/>
    <col min="121" max="121" width="7.625" style="4" customWidth="1"/>
    <col min="122" max="122" width="4.875" style="4" customWidth="1"/>
    <col min="123" max="126" width="4.375" style="4" customWidth="1"/>
    <col min="127" max="128" width="4.5" style="4" customWidth="1"/>
    <col min="129" max="129" width="7.5" style="4" customWidth="1"/>
    <col min="130" max="134" width="4.5" style="4" customWidth="1"/>
    <col min="135" max="137" width="6" style="4" customWidth="1"/>
    <col min="138" max="138" width="5.5" style="4" customWidth="1"/>
    <col min="139" max="142" width="4.5" style="4" customWidth="1"/>
    <col min="143" max="143" width="6" style="4" customWidth="1"/>
    <col min="144" max="145" width="5.5" style="4" customWidth="1"/>
    <col min="146" max="146" width="5.875" style="4" customWidth="1"/>
    <col min="147" max="147" width="9.625" style="4" customWidth="1"/>
    <col min="148" max="148" width="5.625" style="4" customWidth="1"/>
    <col min="149" max="149" width="5.125" style="4" customWidth="1"/>
    <col min="150" max="150" width="5.625" style="4" customWidth="1"/>
    <col min="151" max="151" width="5.125" style="4" customWidth="1"/>
    <col min="152" max="152" width="9.875" style="4" customWidth="1"/>
    <col min="153" max="153" width="4.25" style="4" customWidth="1"/>
    <col min="154" max="154" width="1.625" style="4" customWidth="1"/>
    <col min="155" max="155" width="7.625" style="4" hidden="1" customWidth="1"/>
    <col min="156" max="157" width="10.625" style="4" hidden="1" customWidth="1"/>
    <col min="158" max="158" width="4.5" style="3" customWidth="1"/>
    <col min="159" max="159" width="5" style="4" customWidth="1"/>
    <col min="160" max="164" width="5.625" style="4" customWidth="1"/>
    <col min="165" max="165" width="5.5" style="4" customWidth="1"/>
    <col min="166" max="170" width="5.625" style="4" customWidth="1"/>
    <col min="171" max="171" width="7.125" style="3" customWidth="1"/>
    <col min="172" max="179" width="4.625" style="4" bestFit="1" customWidth="1"/>
    <col min="180" max="180" width="6.125" style="4" bestFit="1" customWidth="1"/>
    <col min="181" max="185" width="4.625" style="4" bestFit="1" customWidth="1"/>
    <col min="186" max="186" width="6.125" style="4" customWidth="1"/>
    <col min="187" max="187" width="8.75" style="4" customWidth="1"/>
    <col min="188" max="191" width="5.5" style="4" customWidth="1"/>
    <col min="192" max="193" width="5.375" style="4" customWidth="1"/>
    <col min="194" max="194" width="6.125" style="4" customWidth="1"/>
    <col min="195" max="195" width="4.25" style="10" customWidth="1"/>
    <col min="196" max="16384" width="9" style="1"/>
  </cols>
  <sheetData>
    <row r="1" spans="1:196" ht="12.75" customHeight="1" x14ac:dyDescent="0.3">
      <c r="AZ1" s="14"/>
      <c r="BA1" s="14" t="e">
        <f>BA2/$AY$2</f>
        <v>#DIV/0!</v>
      </c>
      <c r="BB1" s="14" t="e">
        <f t="shared" ref="BB1:BL1" si="0">BB2/$AY$2</f>
        <v>#DIV/0!</v>
      </c>
      <c r="BC1" s="14" t="e">
        <f t="shared" si="0"/>
        <v>#DIV/0!</v>
      </c>
      <c r="BD1" s="14" t="e">
        <f t="shared" si="0"/>
        <v>#DIV/0!</v>
      </c>
      <c r="BE1" s="14" t="e">
        <f t="shared" si="0"/>
        <v>#DIV/0!</v>
      </c>
      <c r="BF1" s="14" t="e">
        <f t="shared" si="0"/>
        <v>#DIV/0!</v>
      </c>
      <c r="BG1" s="14" t="e">
        <f t="shared" si="0"/>
        <v>#DIV/0!</v>
      </c>
      <c r="BH1" s="14" t="e">
        <f t="shared" si="0"/>
        <v>#DIV/0!</v>
      </c>
      <c r="BI1" s="14" t="e">
        <f t="shared" si="0"/>
        <v>#DIV/0!</v>
      </c>
      <c r="BJ1" s="14" t="e">
        <f t="shared" si="0"/>
        <v>#DIV/0!</v>
      </c>
      <c r="BK1" s="14" t="e">
        <f t="shared" si="0"/>
        <v>#DIV/0!</v>
      </c>
      <c r="BL1" s="14" t="e">
        <f t="shared" si="0"/>
        <v>#DIV/0!</v>
      </c>
    </row>
    <row r="2" spans="1:196" s="16" customFormat="1" ht="12.75" customHeight="1" x14ac:dyDescent="0.3">
      <c r="B2" s="17"/>
      <c r="C2" s="18"/>
      <c r="D2" s="18"/>
      <c r="E2" s="18"/>
      <c r="F2" s="18"/>
      <c r="G2" s="18"/>
      <c r="H2" s="5"/>
      <c r="I2" s="5"/>
      <c r="J2" s="5"/>
      <c r="K2" s="5"/>
      <c r="L2" s="6"/>
      <c r="M2" s="5"/>
      <c r="N2" s="5"/>
      <c r="O2" s="5"/>
      <c r="P2" s="5"/>
      <c r="Q2" s="5"/>
      <c r="R2" s="19"/>
      <c r="S2" s="5" t="s">
        <v>0</v>
      </c>
      <c r="T2" s="5"/>
      <c r="U2" s="5" t="s">
        <v>1</v>
      </c>
      <c r="V2" s="5" t="s">
        <v>2</v>
      </c>
      <c r="W2" s="5"/>
      <c r="X2" s="5" t="s">
        <v>1</v>
      </c>
      <c r="Y2" s="5" t="s">
        <v>0</v>
      </c>
      <c r="Z2" s="5" t="s">
        <v>0</v>
      </c>
      <c r="AA2" s="5" t="s">
        <v>0</v>
      </c>
      <c r="AB2" s="5"/>
      <c r="AC2" s="5" t="s">
        <v>4</v>
      </c>
      <c r="AD2" s="5"/>
      <c r="AE2" s="5"/>
      <c r="AF2" s="5"/>
      <c r="AG2" s="5"/>
      <c r="AH2" s="5"/>
      <c r="AI2" s="5" t="s">
        <v>5</v>
      </c>
      <c r="AJ2" s="5"/>
      <c r="AK2" s="5" t="s">
        <v>5</v>
      </c>
      <c r="AL2" s="5" t="s">
        <v>5</v>
      </c>
      <c r="AM2" s="5" t="s">
        <v>8</v>
      </c>
      <c r="AN2" s="5" t="s">
        <v>9</v>
      </c>
      <c r="AO2" s="5"/>
      <c r="AP2" s="5"/>
      <c r="AQ2" s="5"/>
      <c r="AR2" s="6"/>
      <c r="AS2" s="6"/>
      <c r="AT2" s="20">
        <f>SUM(AT6:AT33)</f>
        <v>0</v>
      </c>
      <c r="AU2" s="20">
        <f>SUM(AU6:AU33)</f>
        <v>101400</v>
      </c>
      <c r="AV2" s="20"/>
      <c r="AW2" s="21"/>
      <c r="AX2" s="22"/>
      <c r="AY2" s="23">
        <f t="shared" ref="AY2:BL2" si="1">SUM(AY6:AY33)</f>
        <v>0</v>
      </c>
      <c r="AZ2" s="20">
        <f t="shared" si="1"/>
        <v>0</v>
      </c>
      <c r="BA2" s="24">
        <f t="shared" si="1"/>
        <v>0</v>
      </c>
      <c r="BB2" s="24">
        <f t="shared" si="1"/>
        <v>0</v>
      </c>
      <c r="BC2" s="24">
        <f t="shared" si="1"/>
        <v>0</v>
      </c>
      <c r="BD2" s="25">
        <f t="shared" si="1"/>
        <v>0</v>
      </c>
      <c r="BE2" s="25">
        <f t="shared" si="1"/>
        <v>0</v>
      </c>
      <c r="BF2" s="25">
        <f t="shared" si="1"/>
        <v>0</v>
      </c>
      <c r="BG2" s="24">
        <f t="shared" si="1"/>
        <v>0</v>
      </c>
      <c r="BH2" s="24">
        <f t="shared" si="1"/>
        <v>0</v>
      </c>
      <c r="BI2" s="24">
        <f t="shared" si="1"/>
        <v>0</v>
      </c>
      <c r="BJ2" s="24">
        <f t="shared" si="1"/>
        <v>0</v>
      </c>
      <c r="BK2" s="24">
        <f t="shared" si="1"/>
        <v>0</v>
      </c>
      <c r="BL2" s="24">
        <f t="shared" si="1"/>
        <v>0</v>
      </c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6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6"/>
      <c r="DI2" s="6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6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6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6"/>
    </row>
    <row r="3" spans="1:196" s="26" customFormat="1" ht="17.25" customHeight="1" x14ac:dyDescent="0.3">
      <c r="B3" s="622"/>
      <c r="C3" s="689" t="s">
        <v>11</v>
      </c>
      <c r="D3" s="690"/>
      <c r="E3" s="690"/>
      <c r="F3" s="690"/>
      <c r="G3" s="690"/>
      <c r="H3" s="692" t="s">
        <v>12</v>
      </c>
      <c r="I3" s="692"/>
      <c r="J3" s="692"/>
      <c r="K3" s="692"/>
      <c r="L3" s="692"/>
      <c r="M3" s="692"/>
      <c r="N3" s="692"/>
      <c r="O3" s="692" t="s">
        <v>13</v>
      </c>
      <c r="P3" s="692"/>
      <c r="Q3" s="692"/>
      <c r="R3" s="692"/>
      <c r="S3" s="693" t="s">
        <v>14</v>
      </c>
      <c r="T3" s="693"/>
      <c r="U3" s="692"/>
      <c r="V3" s="692"/>
      <c r="W3" s="692"/>
      <c r="X3" s="692"/>
      <c r="Y3" s="692"/>
      <c r="Z3" s="692"/>
      <c r="AA3" s="692"/>
      <c r="AB3" s="692"/>
      <c r="AC3" s="692"/>
      <c r="AD3" s="692"/>
      <c r="AE3" s="692"/>
      <c r="AF3" s="692"/>
      <c r="AG3" s="692"/>
      <c r="AH3" s="692"/>
      <c r="AI3" s="692"/>
      <c r="AJ3" s="692"/>
      <c r="AK3" s="692"/>
      <c r="AL3" s="692"/>
      <c r="AM3" s="692"/>
      <c r="AN3" s="692"/>
      <c r="AO3" s="692"/>
      <c r="AP3" s="692"/>
      <c r="AQ3" s="692"/>
      <c r="AR3" s="685" t="s">
        <v>15</v>
      </c>
      <c r="AS3" s="685"/>
      <c r="AT3" s="685"/>
      <c r="AU3" s="685"/>
      <c r="AV3" s="685"/>
      <c r="AW3" s="685"/>
      <c r="AX3" s="685"/>
      <c r="AY3" s="685"/>
      <c r="AZ3" s="686"/>
      <c r="BA3" s="686"/>
      <c r="BB3" s="686"/>
      <c r="BC3" s="686"/>
      <c r="BD3" s="686"/>
      <c r="BE3" s="686"/>
      <c r="BF3" s="686"/>
      <c r="BG3" s="686"/>
      <c r="BH3" s="686"/>
      <c r="BI3" s="686"/>
      <c r="BJ3" s="686"/>
      <c r="BK3" s="686"/>
      <c r="BL3" s="686"/>
      <c r="BM3" s="680" t="s">
        <v>16</v>
      </c>
      <c r="BN3" s="681"/>
      <c r="BO3" s="681"/>
      <c r="BP3" s="681"/>
      <c r="BQ3" s="681"/>
      <c r="BR3" s="681"/>
      <c r="BS3" s="681"/>
      <c r="BT3" s="681"/>
      <c r="BU3" s="681"/>
      <c r="BV3" s="681"/>
      <c r="BW3" s="681"/>
      <c r="BX3" s="681"/>
      <c r="BY3" s="681"/>
      <c r="BZ3" s="681"/>
      <c r="CA3" s="681"/>
      <c r="CB3" s="681"/>
      <c r="CC3" s="681"/>
      <c r="CD3" s="681"/>
      <c r="CE3" s="673" t="s">
        <v>17</v>
      </c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4" t="s">
        <v>18</v>
      </c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  <c r="DP3" s="675"/>
      <c r="DQ3" s="675"/>
      <c r="DR3" s="675"/>
      <c r="DS3" s="675"/>
      <c r="DT3" s="675"/>
      <c r="DU3" s="675"/>
      <c r="DV3" s="675"/>
      <c r="DW3" s="675"/>
      <c r="DX3" s="675"/>
      <c r="DY3" s="675"/>
      <c r="DZ3" s="675"/>
      <c r="EA3" s="675"/>
      <c r="EB3" s="675"/>
      <c r="EC3" s="675"/>
      <c r="ED3" s="675"/>
      <c r="EE3" s="675"/>
      <c r="EF3" s="675"/>
      <c r="EG3" s="675"/>
      <c r="EH3" s="675"/>
      <c r="EI3" s="675"/>
      <c r="EJ3" s="675"/>
      <c r="EK3" s="675"/>
      <c r="EL3" s="675"/>
      <c r="EM3" s="675"/>
      <c r="EN3" s="675"/>
      <c r="EO3" s="675"/>
      <c r="EP3" s="675"/>
      <c r="EQ3" s="675"/>
      <c r="ER3" s="675"/>
      <c r="ES3" s="675"/>
      <c r="ET3" s="675"/>
      <c r="EU3" s="675"/>
      <c r="EV3" s="675"/>
      <c r="EW3" s="676"/>
      <c r="EX3" s="358"/>
      <c r="EY3" s="644" t="s">
        <v>19</v>
      </c>
      <c r="EZ3" s="645"/>
      <c r="FA3" s="646"/>
      <c r="FB3" s="627" t="s">
        <v>20</v>
      </c>
      <c r="FC3" s="628"/>
      <c r="FD3" s="628"/>
      <c r="FE3" s="628"/>
      <c r="FF3" s="628"/>
      <c r="FG3" s="628"/>
      <c r="FH3" s="628"/>
      <c r="FI3" s="628"/>
      <c r="FJ3" s="628"/>
      <c r="FK3" s="628"/>
      <c r="FL3" s="628"/>
      <c r="FM3" s="628"/>
      <c r="FN3" s="628"/>
      <c r="FO3" s="628"/>
      <c r="FP3" s="628"/>
      <c r="FQ3" s="628"/>
      <c r="FR3" s="628"/>
      <c r="FS3" s="628"/>
      <c r="FT3" s="628"/>
      <c r="FU3" s="628"/>
      <c r="FV3" s="628"/>
      <c r="FW3" s="628"/>
      <c r="FX3" s="628"/>
      <c r="FY3" s="628"/>
      <c r="FZ3" s="628"/>
      <c r="GA3" s="628"/>
      <c r="GB3" s="628"/>
      <c r="GC3" s="628"/>
      <c r="GD3" s="628"/>
      <c r="GE3" s="628"/>
      <c r="GF3" s="628"/>
      <c r="GG3" s="628"/>
      <c r="GH3" s="628"/>
      <c r="GI3" s="628"/>
      <c r="GJ3" s="628"/>
      <c r="GK3" s="628"/>
      <c r="GL3" s="628"/>
      <c r="GM3" s="629"/>
    </row>
    <row r="4" spans="1:196" s="26" customFormat="1" ht="25.5" customHeight="1" x14ac:dyDescent="0.3">
      <c r="B4" s="622"/>
      <c r="C4" s="691"/>
      <c r="D4" s="623"/>
      <c r="E4" s="623"/>
      <c r="F4" s="623"/>
      <c r="G4" s="623"/>
      <c r="H4" s="625"/>
      <c r="I4" s="625"/>
      <c r="J4" s="625"/>
      <c r="K4" s="625"/>
      <c r="L4" s="625"/>
      <c r="M4" s="625"/>
      <c r="N4" s="625"/>
      <c r="O4" s="625"/>
      <c r="P4" s="625"/>
      <c r="Q4" s="625"/>
      <c r="R4" s="625"/>
      <c r="S4" s="631" t="s">
        <v>21</v>
      </c>
      <c r="T4" s="631"/>
      <c r="U4" s="631"/>
      <c r="V4" s="631"/>
      <c r="W4" s="631"/>
      <c r="X4" s="631"/>
      <c r="Y4" s="631"/>
      <c r="Z4" s="631"/>
      <c r="AA4" s="631"/>
      <c r="AB4" s="631"/>
      <c r="AC4" s="631"/>
      <c r="AD4" s="631"/>
      <c r="AE4" s="631"/>
      <c r="AF4" s="631"/>
      <c r="AG4" s="631"/>
      <c r="AH4" s="631"/>
      <c r="AI4" s="631" t="s">
        <v>22</v>
      </c>
      <c r="AJ4" s="631"/>
      <c r="AK4" s="631"/>
      <c r="AL4" s="631"/>
      <c r="AM4" s="631"/>
      <c r="AN4" s="631"/>
      <c r="AO4" s="631"/>
      <c r="AP4" s="631"/>
      <c r="AQ4" s="631"/>
      <c r="AR4" s="632" t="s">
        <v>543</v>
      </c>
      <c r="AS4" s="632"/>
      <c r="AT4" s="632"/>
      <c r="AU4" s="632"/>
      <c r="AV4" s="687" t="s">
        <v>544</v>
      </c>
      <c r="AW4" s="687"/>
      <c r="AX4" s="687"/>
      <c r="AY4" s="687"/>
      <c r="AZ4" s="688"/>
      <c r="BA4" s="688"/>
      <c r="BB4" s="688"/>
      <c r="BC4" s="688"/>
      <c r="BD4" s="688"/>
      <c r="BE4" s="688"/>
      <c r="BF4" s="688"/>
      <c r="BG4" s="688"/>
      <c r="BH4" s="688"/>
      <c r="BI4" s="688"/>
      <c r="BJ4" s="688"/>
      <c r="BK4" s="688"/>
      <c r="BL4" s="688"/>
      <c r="BM4" s="635" t="s">
        <v>25</v>
      </c>
      <c r="BN4" s="635"/>
      <c r="BO4" s="635"/>
      <c r="BP4" s="640" t="s">
        <v>26</v>
      </c>
      <c r="BQ4" s="640"/>
      <c r="BR4" s="640"/>
      <c r="BS4" s="640"/>
      <c r="BT4" s="640"/>
      <c r="BU4" s="640" t="s">
        <v>27</v>
      </c>
      <c r="BV4" s="640"/>
      <c r="BW4" s="640"/>
      <c r="BX4" s="640" t="s">
        <v>28</v>
      </c>
      <c r="BY4" s="640"/>
      <c r="BZ4" s="640"/>
      <c r="CA4" s="640" t="s">
        <v>29</v>
      </c>
      <c r="CB4" s="640"/>
      <c r="CC4" s="640"/>
      <c r="CD4" s="640"/>
      <c r="CE4" s="617" t="s">
        <v>30</v>
      </c>
      <c r="CF4" s="618"/>
      <c r="CG4" s="618"/>
      <c r="CH4" s="618"/>
      <c r="CI4" s="618"/>
      <c r="CJ4" s="618"/>
      <c r="CK4" s="618"/>
      <c r="CL4" s="618"/>
      <c r="CM4" s="618"/>
      <c r="CN4" s="618"/>
      <c r="CO4" s="618"/>
      <c r="CP4" s="618"/>
      <c r="CQ4" s="618"/>
      <c r="CR4" s="638" t="s">
        <v>32</v>
      </c>
      <c r="CS4" s="638"/>
      <c r="CT4" s="652" t="s">
        <v>637</v>
      </c>
      <c r="CU4" s="653"/>
      <c r="CV4" s="653"/>
      <c r="CW4" s="653"/>
      <c r="CX4" s="653"/>
      <c r="CY4" s="653"/>
      <c r="CZ4" s="653"/>
      <c r="DA4" s="653"/>
      <c r="DB4" s="653"/>
      <c r="DC4" s="653"/>
      <c r="DD4" s="653"/>
      <c r="DE4" s="653"/>
      <c r="DF4" s="653"/>
      <c r="DG4" s="653"/>
      <c r="DH4" s="653"/>
      <c r="DI4" s="656"/>
      <c r="DJ4" s="650" t="s">
        <v>1422</v>
      </c>
      <c r="DK4" s="651"/>
      <c r="DL4" s="651"/>
      <c r="DM4" s="651"/>
      <c r="DN4" s="669" t="s">
        <v>571</v>
      </c>
      <c r="DO4" s="670"/>
      <c r="DP4" s="653" t="s">
        <v>1424</v>
      </c>
      <c r="DQ4" s="653"/>
      <c r="DR4" s="653"/>
      <c r="DS4" s="657" t="s">
        <v>629</v>
      </c>
      <c r="DT4" s="657"/>
      <c r="DU4" s="657"/>
      <c r="DV4" s="657"/>
      <c r="DW4" s="653" t="s">
        <v>1423</v>
      </c>
      <c r="DX4" s="653"/>
      <c r="DY4" s="604" t="s">
        <v>35</v>
      </c>
      <c r="DZ4" s="650" t="s">
        <v>36</v>
      </c>
      <c r="EA4" s="654"/>
      <c r="EB4" s="652" t="s">
        <v>37</v>
      </c>
      <c r="EC4" s="653"/>
      <c r="ED4" s="656"/>
      <c r="EE4" s="652" t="s">
        <v>38</v>
      </c>
      <c r="EF4" s="653"/>
      <c r="EG4" s="653"/>
      <c r="EH4" s="653"/>
      <c r="EI4" s="29" t="s">
        <v>39</v>
      </c>
      <c r="EJ4" s="428" t="s">
        <v>40</v>
      </c>
      <c r="EK4" s="652" t="s">
        <v>41</v>
      </c>
      <c r="EL4" s="653"/>
      <c r="EM4" s="656"/>
      <c r="EN4" s="650" t="s">
        <v>42</v>
      </c>
      <c r="EO4" s="654"/>
      <c r="EP4" s="654"/>
      <c r="EQ4" s="654"/>
      <c r="ER4" s="647" t="s">
        <v>43</v>
      </c>
      <c r="ES4" s="648"/>
      <c r="ET4" s="648"/>
      <c r="EU4" s="649"/>
      <c r="EV4" s="428" t="s">
        <v>44</v>
      </c>
      <c r="EW4" s="361" t="s">
        <v>45</v>
      </c>
      <c r="EX4" s="358"/>
      <c r="EY4" s="645" t="s">
        <v>25</v>
      </c>
      <c r="EZ4" s="645"/>
      <c r="FA4" s="645"/>
      <c r="FB4" s="430" t="s">
        <v>46</v>
      </c>
      <c r="FC4" s="677" t="s">
        <v>47</v>
      </c>
      <c r="FD4" s="678"/>
      <c r="FE4" s="678"/>
      <c r="FF4" s="678"/>
      <c r="FG4" s="678"/>
      <c r="FH4" s="678"/>
      <c r="FI4" s="678"/>
      <c r="FJ4" s="678"/>
      <c r="FK4" s="678"/>
      <c r="FL4" s="678"/>
      <c r="FM4" s="678"/>
      <c r="FN4" s="678"/>
      <c r="FO4" s="679"/>
      <c r="FP4" s="672" t="s">
        <v>33</v>
      </c>
      <c r="FQ4" s="672"/>
      <c r="FR4" s="672" t="s">
        <v>34</v>
      </c>
      <c r="FS4" s="672"/>
      <c r="FT4" s="672"/>
      <c r="FU4" s="672" t="s">
        <v>37</v>
      </c>
      <c r="FV4" s="672"/>
      <c r="FW4" s="672"/>
      <c r="FX4" s="431" t="s">
        <v>38</v>
      </c>
      <c r="FY4" s="348" t="s">
        <v>39</v>
      </c>
      <c r="FZ4" s="431" t="s">
        <v>49</v>
      </c>
      <c r="GA4" s="672" t="s">
        <v>50</v>
      </c>
      <c r="GB4" s="672"/>
      <c r="GC4" s="672"/>
      <c r="GD4" s="668" t="s">
        <v>42</v>
      </c>
      <c r="GE4" s="668"/>
      <c r="GF4" s="668"/>
      <c r="GG4" s="659" t="s">
        <v>43</v>
      </c>
      <c r="GH4" s="660"/>
      <c r="GI4" s="661"/>
      <c r="GJ4" s="671" t="s">
        <v>36</v>
      </c>
      <c r="GK4" s="663"/>
      <c r="GL4" s="429" t="s">
        <v>44</v>
      </c>
      <c r="GM4" s="349" t="s">
        <v>45</v>
      </c>
    </row>
    <row r="5" spans="1:196" s="26" customFormat="1" ht="78.75" customHeight="1" x14ac:dyDescent="0.3">
      <c r="A5" s="26" t="s">
        <v>671</v>
      </c>
      <c r="B5" s="425" t="s">
        <v>54</v>
      </c>
      <c r="C5" s="362" t="s">
        <v>55</v>
      </c>
      <c r="D5" s="36" t="s">
        <v>56</v>
      </c>
      <c r="E5" s="426" t="s">
        <v>57</v>
      </c>
      <c r="F5" s="426" t="s">
        <v>58</v>
      </c>
      <c r="G5" s="426" t="s">
        <v>59</v>
      </c>
      <c r="H5" s="427" t="s">
        <v>60</v>
      </c>
      <c r="I5" s="463" t="s">
        <v>1165</v>
      </c>
      <c r="J5" s="427" t="s">
        <v>62</v>
      </c>
      <c r="K5" s="38" t="s">
        <v>63</v>
      </c>
      <c r="L5" s="39" t="s">
        <v>64</v>
      </c>
      <c r="M5" s="427" t="s">
        <v>65</v>
      </c>
      <c r="N5" s="427" t="s">
        <v>66</v>
      </c>
      <c r="O5" s="38" t="s">
        <v>67</v>
      </c>
      <c r="P5" s="40" t="s">
        <v>14</v>
      </c>
      <c r="Q5" s="41" t="s">
        <v>69</v>
      </c>
      <c r="R5" s="42" t="s">
        <v>70</v>
      </c>
      <c r="S5" s="427" t="s">
        <v>71</v>
      </c>
      <c r="T5" s="38" t="s">
        <v>72</v>
      </c>
      <c r="U5" s="427" t="s">
        <v>60</v>
      </c>
      <c r="V5" s="427" t="s">
        <v>63</v>
      </c>
      <c r="W5" s="427" t="s">
        <v>74</v>
      </c>
      <c r="X5" s="427" t="s">
        <v>75</v>
      </c>
      <c r="Y5" s="38" t="s">
        <v>76</v>
      </c>
      <c r="Z5" s="38" t="s">
        <v>77</v>
      </c>
      <c r="AA5" s="38" t="s">
        <v>78</v>
      </c>
      <c r="AB5" s="427" t="s">
        <v>79</v>
      </c>
      <c r="AC5" s="427" t="s">
        <v>80</v>
      </c>
      <c r="AD5" s="427" t="s">
        <v>81</v>
      </c>
      <c r="AE5" s="427" t="s">
        <v>82</v>
      </c>
      <c r="AF5" s="427" t="s">
        <v>83</v>
      </c>
      <c r="AG5" s="427" t="s">
        <v>84</v>
      </c>
      <c r="AH5" s="427" t="s">
        <v>85</v>
      </c>
      <c r="AI5" s="43" t="s">
        <v>86</v>
      </c>
      <c r="AJ5" s="427" t="s">
        <v>87</v>
      </c>
      <c r="AK5" s="427" t="s">
        <v>88</v>
      </c>
      <c r="AL5" s="427" t="s">
        <v>75</v>
      </c>
      <c r="AM5" s="427" t="s">
        <v>79</v>
      </c>
      <c r="AN5" s="427" t="s">
        <v>80</v>
      </c>
      <c r="AO5" s="427" t="s">
        <v>82</v>
      </c>
      <c r="AP5" s="427" t="s">
        <v>84</v>
      </c>
      <c r="AQ5" s="427" t="s">
        <v>85</v>
      </c>
      <c r="AR5" s="44" t="s">
        <v>92</v>
      </c>
      <c r="AS5" s="44" t="s">
        <v>93</v>
      </c>
      <c r="AT5" s="45" t="s">
        <v>542</v>
      </c>
      <c r="AU5" s="45" t="s">
        <v>94</v>
      </c>
      <c r="AV5" s="571" t="s">
        <v>95</v>
      </c>
      <c r="AW5" s="47" t="s">
        <v>92</v>
      </c>
      <c r="AX5" s="367" t="s">
        <v>1333</v>
      </c>
      <c r="AY5" s="49" t="s">
        <v>100</v>
      </c>
      <c r="AZ5" s="50" t="s">
        <v>101</v>
      </c>
      <c r="BA5" s="50" t="s">
        <v>102</v>
      </c>
      <c r="BB5" s="50" t="s">
        <v>103</v>
      </c>
      <c r="BC5" s="50" t="s">
        <v>104</v>
      </c>
      <c r="BD5" s="50" t="s">
        <v>105</v>
      </c>
      <c r="BE5" s="50" t="s">
        <v>106</v>
      </c>
      <c r="BF5" s="50" t="s">
        <v>107</v>
      </c>
      <c r="BG5" s="50" t="s">
        <v>108</v>
      </c>
      <c r="BH5" s="50" t="s">
        <v>109</v>
      </c>
      <c r="BI5" s="50" t="s">
        <v>110</v>
      </c>
      <c r="BJ5" s="50" t="s">
        <v>111</v>
      </c>
      <c r="BK5" s="50" t="s">
        <v>112</v>
      </c>
      <c r="BL5" s="50" t="s">
        <v>113</v>
      </c>
      <c r="BM5" s="51" t="s">
        <v>114</v>
      </c>
      <c r="BN5" s="51" t="s">
        <v>115</v>
      </c>
      <c r="BO5" s="51" t="s">
        <v>116</v>
      </c>
      <c r="BP5" s="52" t="s">
        <v>117</v>
      </c>
      <c r="BQ5" s="52" t="s">
        <v>118</v>
      </c>
      <c r="BR5" s="52" t="s">
        <v>119</v>
      </c>
      <c r="BS5" s="52" t="s">
        <v>120</v>
      </c>
      <c r="BT5" s="52" t="s">
        <v>121</v>
      </c>
      <c r="BU5" s="52" t="s">
        <v>122</v>
      </c>
      <c r="BV5" s="52" t="s">
        <v>123</v>
      </c>
      <c r="BW5" s="52" t="s">
        <v>124</v>
      </c>
      <c r="BX5" s="52" t="s">
        <v>122</v>
      </c>
      <c r="BY5" s="52" t="s">
        <v>123</v>
      </c>
      <c r="BZ5" s="52" t="s">
        <v>124</v>
      </c>
      <c r="CA5" s="52" t="s">
        <v>125</v>
      </c>
      <c r="CB5" s="52" t="s">
        <v>126</v>
      </c>
      <c r="CC5" s="52" t="s">
        <v>63</v>
      </c>
      <c r="CD5" s="52" t="s">
        <v>127</v>
      </c>
      <c r="CE5" s="54" t="s">
        <v>128</v>
      </c>
      <c r="CF5" s="741" t="s">
        <v>1420</v>
      </c>
      <c r="CG5" s="342" t="s">
        <v>560</v>
      </c>
      <c r="CH5" s="54" t="s">
        <v>130</v>
      </c>
      <c r="CI5" s="54" t="s">
        <v>131</v>
      </c>
      <c r="CJ5" s="54" t="s">
        <v>132</v>
      </c>
      <c r="CK5" s="572" t="s">
        <v>1195</v>
      </c>
      <c r="CL5" s="54" t="s">
        <v>135</v>
      </c>
      <c r="CM5" s="54" t="s">
        <v>136</v>
      </c>
      <c r="CN5" s="54" t="s">
        <v>137</v>
      </c>
      <c r="CO5" s="54" t="s">
        <v>138</v>
      </c>
      <c r="CP5" s="54" t="s">
        <v>139</v>
      </c>
      <c r="CQ5" s="54" t="s">
        <v>140</v>
      </c>
      <c r="CR5" s="54" t="s">
        <v>145</v>
      </c>
      <c r="CS5" s="54" t="s">
        <v>146</v>
      </c>
      <c r="CT5" s="55" t="s">
        <v>147</v>
      </c>
      <c r="CU5" s="57" t="s">
        <v>570</v>
      </c>
      <c r="CV5" s="57" t="s">
        <v>621</v>
      </c>
      <c r="CW5" s="354" t="s">
        <v>620</v>
      </c>
      <c r="CX5" s="57" t="s">
        <v>149</v>
      </c>
      <c r="CY5" s="57" t="s">
        <v>150</v>
      </c>
      <c r="CZ5" s="57" t="s">
        <v>151</v>
      </c>
      <c r="DA5" s="57" t="s">
        <v>153</v>
      </c>
      <c r="DB5" s="354" t="s">
        <v>657</v>
      </c>
      <c r="DC5" s="57" t="s">
        <v>568</v>
      </c>
      <c r="DD5" s="57" t="s">
        <v>156</v>
      </c>
      <c r="DE5" s="57" t="s">
        <v>569</v>
      </c>
      <c r="DF5" s="57" t="s">
        <v>158</v>
      </c>
      <c r="DG5" s="57" t="s">
        <v>656</v>
      </c>
      <c r="DH5" s="57" t="s">
        <v>1406</v>
      </c>
      <c r="DI5" s="354" t="s">
        <v>1407</v>
      </c>
      <c r="DJ5" s="57" t="s">
        <v>1405</v>
      </c>
      <c r="DK5" s="57" t="s">
        <v>162</v>
      </c>
      <c r="DL5" s="57" t="s">
        <v>163</v>
      </c>
      <c r="DM5" s="57" t="s">
        <v>164</v>
      </c>
      <c r="DN5" s="351" t="s">
        <v>572</v>
      </c>
      <c r="DO5" s="351" t="s">
        <v>636</v>
      </c>
      <c r="DP5" s="354" t="s">
        <v>659</v>
      </c>
      <c r="DQ5" s="354" t="s">
        <v>658</v>
      </c>
      <c r="DR5" s="57" t="s">
        <v>166</v>
      </c>
      <c r="DS5" s="353" t="s">
        <v>625</v>
      </c>
      <c r="DT5" s="353" t="s">
        <v>626</v>
      </c>
      <c r="DU5" s="353" t="s">
        <v>627</v>
      </c>
      <c r="DV5" s="353" t="s">
        <v>628</v>
      </c>
      <c r="DW5" s="58" t="s">
        <v>169</v>
      </c>
      <c r="DX5" s="58" t="s">
        <v>170</v>
      </c>
      <c r="DY5" s="57" t="s">
        <v>171</v>
      </c>
      <c r="DZ5" s="57" t="s">
        <v>174</v>
      </c>
      <c r="EA5" s="57" t="s">
        <v>175</v>
      </c>
      <c r="EB5" s="58" t="s">
        <v>38</v>
      </c>
      <c r="EC5" s="58" t="s">
        <v>176</v>
      </c>
      <c r="ED5" s="59" t="s">
        <v>177</v>
      </c>
      <c r="EE5" s="58" t="s">
        <v>178</v>
      </c>
      <c r="EF5" s="58" t="s">
        <v>179</v>
      </c>
      <c r="EG5" s="60" t="s">
        <v>180</v>
      </c>
      <c r="EH5" s="61" t="s">
        <v>181</v>
      </c>
      <c r="EI5" s="62" t="s">
        <v>182</v>
      </c>
      <c r="EJ5" s="60" t="s">
        <v>40</v>
      </c>
      <c r="EK5" s="58" t="s">
        <v>183</v>
      </c>
      <c r="EL5" s="58" t="s">
        <v>185</v>
      </c>
      <c r="EM5" s="58" t="s">
        <v>186</v>
      </c>
      <c r="EN5" s="57" t="s">
        <v>187</v>
      </c>
      <c r="EO5" s="55" t="s">
        <v>639</v>
      </c>
      <c r="EP5" s="55" t="s">
        <v>567</v>
      </c>
      <c r="EQ5" s="57" t="s">
        <v>188</v>
      </c>
      <c r="ER5" s="351" t="s">
        <v>189</v>
      </c>
      <c r="ES5" s="351" t="s">
        <v>190</v>
      </c>
      <c r="ET5" s="351" t="s">
        <v>44</v>
      </c>
      <c r="EU5" s="351" t="s">
        <v>191</v>
      </c>
      <c r="EV5" s="58" t="s">
        <v>192</v>
      </c>
      <c r="EW5" s="363" t="s">
        <v>193</v>
      </c>
      <c r="EX5" s="359"/>
      <c r="EY5" s="64" t="s">
        <v>194</v>
      </c>
      <c r="EZ5" s="64" t="s">
        <v>195</v>
      </c>
      <c r="FA5" s="64" t="s">
        <v>196</v>
      </c>
      <c r="FB5" s="65" t="s">
        <v>197</v>
      </c>
      <c r="FC5" s="66" t="s">
        <v>198</v>
      </c>
      <c r="FD5" s="65" t="s">
        <v>561</v>
      </c>
      <c r="FE5" s="65" t="s">
        <v>562</v>
      </c>
      <c r="FF5" s="65" t="s">
        <v>201</v>
      </c>
      <c r="FG5" s="65" t="s">
        <v>150</v>
      </c>
      <c r="FH5" s="65" t="s">
        <v>151</v>
      </c>
      <c r="FI5" s="65" t="s">
        <v>153</v>
      </c>
      <c r="FJ5" s="70" t="s">
        <v>563</v>
      </c>
      <c r="FK5" s="70" t="s">
        <v>564</v>
      </c>
      <c r="FL5" s="70" t="s">
        <v>204</v>
      </c>
      <c r="FM5" s="70" t="s">
        <v>565</v>
      </c>
      <c r="FN5" s="70" t="s">
        <v>206</v>
      </c>
      <c r="FO5" s="350" t="s">
        <v>566</v>
      </c>
      <c r="FP5" s="65" t="s">
        <v>208</v>
      </c>
      <c r="FQ5" s="65" t="s">
        <v>209</v>
      </c>
      <c r="FR5" s="65" t="s">
        <v>167</v>
      </c>
      <c r="FS5" s="65" t="s">
        <v>210</v>
      </c>
      <c r="FT5" s="65" t="s">
        <v>211</v>
      </c>
      <c r="FU5" s="65" t="s">
        <v>212</v>
      </c>
      <c r="FV5" s="65" t="s">
        <v>213</v>
      </c>
      <c r="FW5" s="59" t="s">
        <v>214</v>
      </c>
      <c r="FX5" s="65" t="s">
        <v>178</v>
      </c>
      <c r="FY5" s="59" t="s">
        <v>215</v>
      </c>
      <c r="FZ5" s="65" t="s">
        <v>213</v>
      </c>
      <c r="GA5" s="65" t="s">
        <v>216</v>
      </c>
      <c r="GB5" s="65" t="s">
        <v>217</v>
      </c>
      <c r="GC5" s="65" t="s">
        <v>218</v>
      </c>
      <c r="GD5" s="75" t="s">
        <v>219</v>
      </c>
      <c r="GE5" s="75" t="s">
        <v>220</v>
      </c>
      <c r="GF5" s="75" t="s">
        <v>221</v>
      </c>
      <c r="GG5" s="75" t="s">
        <v>222</v>
      </c>
      <c r="GH5" s="75" t="s">
        <v>192</v>
      </c>
      <c r="GI5" s="75" t="s">
        <v>191</v>
      </c>
      <c r="GJ5" s="75" t="s">
        <v>223</v>
      </c>
      <c r="GK5" s="75" t="s">
        <v>224</v>
      </c>
      <c r="GL5" s="75" t="s">
        <v>225</v>
      </c>
      <c r="GM5" s="65" t="s">
        <v>226</v>
      </c>
    </row>
    <row r="6" spans="1:196" ht="38.450000000000003" customHeight="1" x14ac:dyDescent="0.3">
      <c r="A6" s="76">
        <v>1</v>
      </c>
      <c r="B6" s="425" t="s">
        <v>238</v>
      </c>
      <c r="C6" s="341" t="s">
        <v>1336</v>
      </c>
      <c r="D6" s="437" t="s">
        <v>1319</v>
      </c>
      <c r="E6" s="77" t="s">
        <v>248</v>
      </c>
      <c r="F6" s="78" t="s">
        <v>284</v>
      </c>
      <c r="G6" s="79" t="s">
        <v>227</v>
      </c>
      <c r="H6" s="142" t="s">
        <v>250</v>
      </c>
      <c r="I6" s="440" t="s">
        <v>1158</v>
      </c>
      <c r="J6" s="434" t="s">
        <v>662</v>
      </c>
      <c r="K6" s="142" t="s">
        <v>285</v>
      </c>
      <c r="L6" s="120" t="s">
        <v>286</v>
      </c>
      <c r="M6" s="154">
        <v>25</v>
      </c>
      <c r="N6" s="343">
        <v>1</v>
      </c>
      <c r="O6" s="123" t="s">
        <v>551</v>
      </c>
      <c r="P6" s="141"/>
      <c r="Q6" s="141"/>
      <c r="R6" s="145" t="s">
        <v>546</v>
      </c>
      <c r="S6" s="125" t="s">
        <v>554</v>
      </c>
      <c r="T6" s="142" t="s">
        <v>386</v>
      </c>
      <c r="U6" s="125" t="str">
        <f>MID(S6,1,9)&amp;"N"</f>
        <v>FQ25PENBEN</v>
      </c>
      <c r="V6" s="562" t="str">
        <f>MID(S6,1,2)&amp;M6+"6"&amp;"ENEU"</f>
        <v>FQ31ENEU</v>
      </c>
      <c r="W6" s="142"/>
      <c r="X6" s="344"/>
      <c r="Y6" s="142" t="str">
        <f t="shared" ref="Y6:Y53" si="2">MID($S6,1,9)&amp;"1"</f>
        <v>FQ25PENBE1</v>
      </c>
      <c r="Z6" s="142" t="str">
        <f t="shared" ref="Z6:Z53" si="3">MID($S6,1,9)&amp;"2M"</f>
        <v>FQ25PENBE2M</v>
      </c>
      <c r="AA6" s="142" t="str">
        <f t="shared" ref="AA6:AA53" si="4">MID($S6,1,9)&amp;"1M"</f>
        <v>FQ25PENBE1M</v>
      </c>
      <c r="AB6" s="125" t="str">
        <f t="shared" ref="AB6:AB52" si="5">IF(M6&gt;18, "PQ061508C11", "PQ061208C11")</f>
        <v>PQ061508C11</v>
      </c>
      <c r="AC6" s="125" t="str">
        <f t="shared" ref="AC6:AC52" si="6">IF(M6&gt;18, "PQ061503K11", "PQ061203K11")</f>
        <v>PQ061503K11</v>
      </c>
      <c r="AD6" s="125"/>
      <c r="AE6" s="125" t="s">
        <v>255</v>
      </c>
      <c r="AF6" s="125" t="s">
        <v>256</v>
      </c>
      <c r="AG6" s="125"/>
      <c r="AH6" s="125"/>
      <c r="AI6" s="120"/>
      <c r="AJ6" s="125" t="s">
        <v>230</v>
      </c>
      <c r="AK6" s="142"/>
      <c r="AL6" s="125"/>
      <c r="AM6" s="125" t="s">
        <v>231</v>
      </c>
      <c r="AN6" s="125" t="s">
        <v>232</v>
      </c>
      <c r="AO6" s="125"/>
      <c r="AP6" s="125"/>
      <c r="AQ6" s="125"/>
      <c r="AR6" s="128">
        <v>580</v>
      </c>
      <c r="AS6" s="131">
        <v>550</v>
      </c>
      <c r="AT6" s="337" t="s">
        <v>287</v>
      </c>
      <c r="AU6" s="148">
        <v>1000</v>
      </c>
      <c r="AV6" s="80" t="s">
        <v>550</v>
      </c>
      <c r="AW6" s="128"/>
      <c r="AX6" s="682" t="s">
        <v>1331</v>
      </c>
      <c r="AY6" s="132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42"/>
      <c r="BN6" s="142"/>
      <c r="BO6" s="142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25"/>
      <c r="CB6" s="125"/>
      <c r="CC6" s="125"/>
      <c r="CD6" s="125"/>
      <c r="CE6" s="133" t="s">
        <v>288</v>
      </c>
      <c r="CF6" s="133" t="s">
        <v>234</v>
      </c>
      <c r="CG6" s="133" t="s">
        <v>289</v>
      </c>
      <c r="CH6" s="133" t="s">
        <v>290</v>
      </c>
      <c r="CI6" s="133" t="s">
        <v>290</v>
      </c>
      <c r="CJ6" s="149" t="s">
        <v>291</v>
      </c>
      <c r="CK6" s="133" t="s">
        <v>261</v>
      </c>
      <c r="CL6" s="157" t="s">
        <v>262</v>
      </c>
      <c r="CM6" s="133" t="s">
        <v>263</v>
      </c>
      <c r="CN6" s="133" t="s">
        <v>264</v>
      </c>
      <c r="CO6" s="133" t="s">
        <v>263</v>
      </c>
      <c r="CP6" s="133" t="s">
        <v>263</v>
      </c>
      <c r="CQ6" s="133" t="s">
        <v>265</v>
      </c>
      <c r="CR6" s="133" t="s">
        <v>1194</v>
      </c>
      <c r="CS6" s="133" t="s">
        <v>292</v>
      </c>
      <c r="CT6" s="133" t="s">
        <v>1212</v>
      </c>
      <c r="CU6" s="133" t="s">
        <v>235</v>
      </c>
      <c r="CV6" s="133" t="s">
        <v>266</v>
      </c>
      <c r="CW6" s="356" t="s">
        <v>595</v>
      </c>
      <c r="CX6" s="133" t="s">
        <v>294</v>
      </c>
      <c r="CY6" s="133" t="s">
        <v>267</v>
      </c>
      <c r="CZ6" s="125" t="s">
        <v>235</v>
      </c>
      <c r="DA6" s="176" t="s">
        <v>295</v>
      </c>
      <c r="DB6" s="353" t="s">
        <v>235</v>
      </c>
      <c r="DC6" s="133" t="s">
        <v>236</v>
      </c>
      <c r="DD6" s="133" t="s">
        <v>235</v>
      </c>
      <c r="DE6" s="133" t="s">
        <v>235</v>
      </c>
      <c r="DF6" s="133" t="s">
        <v>235</v>
      </c>
      <c r="DG6" s="133" t="s">
        <v>235</v>
      </c>
      <c r="DH6" s="133" t="s">
        <v>235</v>
      </c>
      <c r="DI6" s="353" t="s">
        <v>235</v>
      </c>
      <c r="DJ6" s="133" t="s">
        <v>235</v>
      </c>
      <c r="DK6" s="133" t="s">
        <v>235</v>
      </c>
      <c r="DL6" s="133" t="s">
        <v>235</v>
      </c>
      <c r="DM6" s="133" t="s">
        <v>235</v>
      </c>
      <c r="DN6" s="133" t="s">
        <v>235</v>
      </c>
      <c r="DO6" s="133" t="s">
        <v>235</v>
      </c>
      <c r="DP6" s="133" t="s">
        <v>660</v>
      </c>
      <c r="DQ6" s="353" t="s">
        <v>640</v>
      </c>
      <c r="DR6" s="133" t="s">
        <v>268</v>
      </c>
      <c r="DS6" s="133" t="s">
        <v>229</v>
      </c>
      <c r="DT6" s="133" t="s">
        <v>235</v>
      </c>
      <c r="DU6" s="133" t="s">
        <v>235</v>
      </c>
      <c r="DV6" s="133" t="s">
        <v>235</v>
      </c>
      <c r="DW6" s="133" t="s">
        <v>574</v>
      </c>
      <c r="DX6" s="353" t="s">
        <v>630</v>
      </c>
      <c r="DY6" s="133" t="s">
        <v>235</v>
      </c>
      <c r="DZ6" s="120" t="s">
        <v>240</v>
      </c>
      <c r="EA6" s="133" t="s">
        <v>269</v>
      </c>
      <c r="EB6" s="133" t="s">
        <v>235</v>
      </c>
      <c r="EC6" s="133" t="s">
        <v>235</v>
      </c>
      <c r="ED6" s="133" t="s">
        <v>229</v>
      </c>
      <c r="EE6" s="133" t="s">
        <v>235</v>
      </c>
      <c r="EF6" s="133" t="s">
        <v>229</v>
      </c>
      <c r="EG6" s="133" t="s">
        <v>229</v>
      </c>
      <c r="EH6" s="133" t="s">
        <v>229</v>
      </c>
      <c r="EI6" s="133" t="s">
        <v>229</v>
      </c>
      <c r="EJ6" s="133" t="s">
        <v>229</v>
      </c>
      <c r="EK6" s="133" t="s">
        <v>235</v>
      </c>
      <c r="EL6" s="133" t="s">
        <v>235</v>
      </c>
      <c r="EM6" s="133" t="s">
        <v>270</v>
      </c>
      <c r="EN6" s="133" t="s">
        <v>271</v>
      </c>
      <c r="EO6" s="133" t="s">
        <v>238</v>
      </c>
      <c r="EP6" s="133" t="s">
        <v>238</v>
      </c>
      <c r="EQ6" s="396" t="s">
        <v>601</v>
      </c>
      <c r="ER6" s="133" t="s">
        <v>273</v>
      </c>
      <c r="ES6" s="133" t="s">
        <v>273</v>
      </c>
      <c r="ET6" s="133" t="s">
        <v>273</v>
      </c>
      <c r="EU6" s="133" t="s">
        <v>273</v>
      </c>
      <c r="EV6" s="133" t="s">
        <v>274</v>
      </c>
      <c r="EW6" s="133" t="s">
        <v>275</v>
      </c>
      <c r="EX6" s="360"/>
      <c r="EY6" s="133"/>
      <c r="EZ6" s="133"/>
      <c r="FA6" s="133"/>
      <c r="FB6" s="133" t="s">
        <v>297</v>
      </c>
      <c r="FC6" s="133" t="s">
        <v>276</v>
      </c>
      <c r="FD6" s="133" t="s">
        <v>235</v>
      </c>
      <c r="FE6" s="133" t="s">
        <v>277</v>
      </c>
      <c r="FF6" s="133" t="s">
        <v>278</v>
      </c>
      <c r="FG6" s="458" t="s">
        <v>229</v>
      </c>
      <c r="FH6" s="458" t="s">
        <v>229</v>
      </c>
      <c r="FI6" s="149" t="s">
        <v>279</v>
      </c>
      <c r="FJ6" s="133" t="s">
        <v>235</v>
      </c>
      <c r="FK6" s="133" t="s">
        <v>229</v>
      </c>
      <c r="FL6" s="133" t="s">
        <v>229</v>
      </c>
      <c r="FM6" s="133" t="s">
        <v>229</v>
      </c>
      <c r="FN6" s="133" t="s">
        <v>229</v>
      </c>
      <c r="FO6" s="133" t="s">
        <v>238</v>
      </c>
      <c r="FP6" s="133" t="s">
        <v>229</v>
      </c>
      <c r="FQ6" s="133" t="s">
        <v>229</v>
      </c>
      <c r="FR6" s="133">
        <v>2</v>
      </c>
      <c r="FS6" s="133" t="s">
        <v>235</v>
      </c>
      <c r="FT6" s="133" t="s">
        <v>235</v>
      </c>
      <c r="FU6" s="133" t="s">
        <v>235</v>
      </c>
      <c r="FV6" s="133" t="s">
        <v>235</v>
      </c>
      <c r="FW6" s="133" t="s">
        <v>237</v>
      </c>
      <c r="FX6" s="133" t="s">
        <v>235</v>
      </c>
      <c r="FY6" s="133" t="s">
        <v>237</v>
      </c>
      <c r="FZ6" s="133" t="s">
        <v>235</v>
      </c>
      <c r="GA6" s="133" t="s">
        <v>237</v>
      </c>
      <c r="GB6" s="133" t="s">
        <v>235</v>
      </c>
      <c r="GC6" s="133" t="s">
        <v>235</v>
      </c>
      <c r="GD6" s="133" t="s">
        <v>271</v>
      </c>
      <c r="GE6" s="133" t="s">
        <v>401</v>
      </c>
      <c r="GF6" s="133" t="s">
        <v>246</v>
      </c>
      <c r="GG6" s="133" t="s">
        <v>281</v>
      </c>
      <c r="GH6" s="133" t="s">
        <v>281</v>
      </c>
      <c r="GI6" s="133" t="s">
        <v>273</v>
      </c>
      <c r="GJ6" s="133" t="s">
        <v>235</v>
      </c>
      <c r="GK6" s="133" t="s">
        <v>282</v>
      </c>
      <c r="GL6" s="353" t="s">
        <v>283</v>
      </c>
      <c r="GM6" s="133" t="s">
        <v>275</v>
      </c>
      <c r="GN6" s="83"/>
    </row>
    <row r="7" spans="1:196" ht="38.450000000000003" customHeight="1" x14ac:dyDescent="0.3">
      <c r="A7" s="1">
        <v>2</v>
      </c>
      <c r="B7" s="425" t="s">
        <v>238</v>
      </c>
      <c r="C7" s="86" t="s">
        <v>1337</v>
      </c>
      <c r="D7" s="87" t="s">
        <v>1321</v>
      </c>
      <c r="E7" s="88" t="s">
        <v>248</v>
      </c>
      <c r="F7" s="89" t="s">
        <v>249</v>
      </c>
      <c r="G7" s="90" t="s">
        <v>227</v>
      </c>
      <c r="H7" s="142" t="s">
        <v>306</v>
      </c>
      <c r="I7" s="440" t="s">
        <v>1159</v>
      </c>
      <c r="J7" s="434" t="s">
        <v>662</v>
      </c>
      <c r="K7" s="142" t="s">
        <v>251</v>
      </c>
      <c r="L7" s="120" t="s">
        <v>252</v>
      </c>
      <c r="M7" s="433">
        <v>22</v>
      </c>
      <c r="N7" s="345">
        <v>1</v>
      </c>
      <c r="O7" s="123" t="s">
        <v>551</v>
      </c>
      <c r="P7" s="141"/>
      <c r="Q7" s="141"/>
      <c r="R7" s="145" t="s">
        <v>545</v>
      </c>
      <c r="S7" s="125" t="s">
        <v>666</v>
      </c>
      <c r="T7" s="142" t="s">
        <v>386</v>
      </c>
      <c r="U7" s="125" t="str">
        <f>MID(S7,1,9)&amp;"N"</f>
        <v>FQ22PENBEN</v>
      </c>
      <c r="V7" s="562" t="str">
        <f t="shared" ref="V7:V8" si="7">MID(S7,1,2)&amp;M7+"6"&amp;"ENEU"</f>
        <v>FQ28ENEU</v>
      </c>
      <c r="W7" s="142"/>
      <c r="X7" s="125"/>
      <c r="Y7" s="142" t="str">
        <f t="shared" si="2"/>
        <v>FQ22PENBE1</v>
      </c>
      <c r="Z7" s="142" t="str">
        <f t="shared" si="3"/>
        <v>FQ22PENBE2M</v>
      </c>
      <c r="AA7" s="142" t="str">
        <f t="shared" si="4"/>
        <v>FQ22PENBE1M</v>
      </c>
      <c r="AB7" s="125" t="str">
        <f t="shared" si="5"/>
        <v>PQ061508C11</v>
      </c>
      <c r="AC7" s="125" t="str">
        <f t="shared" si="6"/>
        <v>PQ061503K11</v>
      </c>
      <c r="AD7" s="125"/>
      <c r="AE7" s="125" t="s">
        <v>255</v>
      </c>
      <c r="AF7" s="125" t="s">
        <v>256</v>
      </c>
      <c r="AG7" s="125"/>
      <c r="AH7" s="125"/>
      <c r="AI7" s="120"/>
      <c r="AJ7" s="125" t="s">
        <v>230</v>
      </c>
      <c r="AK7" s="142"/>
      <c r="AL7" s="125"/>
      <c r="AM7" s="125"/>
      <c r="AN7" s="125"/>
      <c r="AO7" s="125"/>
      <c r="AP7" s="125"/>
      <c r="AQ7" s="125"/>
      <c r="AR7" s="128">
        <v>495</v>
      </c>
      <c r="AS7" s="131">
        <v>465</v>
      </c>
      <c r="AT7" s="337" t="s">
        <v>287</v>
      </c>
      <c r="AU7" s="148">
        <v>1500</v>
      </c>
      <c r="AV7" s="80" t="s">
        <v>550</v>
      </c>
      <c r="AW7" s="128"/>
      <c r="AX7" s="683"/>
      <c r="AY7" s="132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42"/>
      <c r="BN7" s="142"/>
      <c r="BO7" s="142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25"/>
      <c r="CB7" s="125"/>
      <c r="CC7" s="125"/>
      <c r="CD7" s="125"/>
      <c r="CE7" s="133" t="s">
        <v>288</v>
      </c>
      <c r="CF7" s="133" t="s">
        <v>234</v>
      </c>
      <c r="CG7" s="133" t="s">
        <v>289</v>
      </c>
      <c r="CH7" s="133" t="s">
        <v>290</v>
      </c>
      <c r="CI7" s="133" t="s">
        <v>290</v>
      </c>
      <c r="CJ7" s="149" t="s">
        <v>299</v>
      </c>
      <c r="CK7" s="133" t="s">
        <v>261</v>
      </c>
      <c r="CL7" s="157" t="s">
        <v>262</v>
      </c>
      <c r="CM7" s="133" t="s">
        <v>300</v>
      </c>
      <c r="CN7" s="133" t="s">
        <v>301</v>
      </c>
      <c r="CO7" s="133" t="s">
        <v>300</v>
      </c>
      <c r="CP7" s="133" t="s">
        <v>300</v>
      </c>
      <c r="CQ7" s="133" t="s">
        <v>265</v>
      </c>
      <c r="CR7" s="133" t="s">
        <v>1194</v>
      </c>
      <c r="CS7" s="133" t="s">
        <v>292</v>
      </c>
      <c r="CT7" s="133" t="s">
        <v>1212</v>
      </c>
      <c r="CU7" s="133" t="s">
        <v>235</v>
      </c>
      <c r="CV7" s="133" t="s">
        <v>302</v>
      </c>
      <c r="CW7" s="356" t="s">
        <v>595</v>
      </c>
      <c r="CX7" s="133" t="s">
        <v>303</v>
      </c>
      <c r="CY7" s="133" t="s">
        <v>304</v>
      </c>
      <c r="CZ7" s="125" t="s">
        <v>235</v>
      </c>
      <c r="DA7" s="176" t="s">
        <v>295</v>
      </c>
      <c r="DB7" s="353" t="s">
        <v>235</v>
      </c>
      <c r="DC7" s="133" t="s">
        <v>236</v>
      </c>
      <c r="DD7" s="133" t="s">
        <v>235</v>
      </c>
      <c r="DE7" s="133" t="s">
        <v>235</v>
      </c>
      <c r="DF7" s="133" t="s">
        <v>235</v>
      </c>
      <c r="DG7" s="133" t="s">
        <v>235</v>
      </c>
      <c r="DH7" s="133" t="s">
        <v>235</v>
      </c>
      <c r="DI7" s="353" t="s">
        <v>235</v>
      </c>
      <c r="DJ7" s="133" t="s">
        <v>235</v>
      </c>
      <c r="DK7" s="133" t="s">
        <v>235</v>
      </c>
      <c r="DL7" s="133" t="s">
        <v>235</v>
      </c>
      <c r="DM7" s="133" t="s">
        <v>235</v>
      </c>
      <c r="DN7" s="133" t="s">
        <v>235</v>
      </c>
      <c r="DO7" s="133" t="s">
        <v>235</v>
      </c>
      <c r="DP7" s="133" t="s">
        <v>660</v>
      </c>
      <c r="DQ7" s="353" t="s">
        <v>640</v>
      </c>
      <c r="DR7" s="133" t="s">
        <v>268</v>
      </c>
      <c r="DS7" s="133" t="s">
        <v>229</v>
      </c>
      <c r="DT7" s="133" t="s">
        <v>235</v>
      </c>
      <c r="DU7" s="133" t="s">
        <v>235</v>
      </c>
      <c r="DV7" s="133" t="s">
        <v>235</v>
      </c>
      <c r="DW7" s="133" t="s">
        <v>235</v>
      </c>
      <c r="DX7" s="353" t="s">
        <v>630</v>
      </c>
      <c r="DY7" s="133" t="s">
        <v>235</v>
      </c>
      <c r="DZ7" s="120" t="s">
        <v>308</v>
      </c>
      <c r="EA7" s="133" t="s">
        <v>241</v>
      </c>
      <c r="EB7" s="133" t="s">
        <v>235</v>
      </c>
      <c r="EC7" s="133" t="s">
        <v>235</v>
      </c>
      <c r="ED7" s="133" t="s">
        <v>229</v>
      </c>
      <c r="EE7" s="133" t="s">
        <v>235</v>
      </c>
      <c r="EF7" s="133" t="s">
        <v>229</v>
      </c>
      <c r="EG7" s="133" t="s">
        <v>229</v>
      </c>
      <c r="EH7" s="133" t="s">
        <v>229</v>
      </c>
      <c r="EI7" s="133" t="s">
        <v>229</v>
      </c>
      <c r="EJ7" s="133" t="s">
        <v>229</v>
      </c>
      <c r="EK7" s="133" t="s">
        <v>235</v>
      </c>
      <c r="EL7" s="133" t="s">
        <v>235</v>
      </c>
      <c r="EM7" s="133" t="s">
        <v>270</v>
      </c>
      <c r="EN7" s="133" t="s">
        <v>271</v>
      </c>
      <c r="EO7" s="133" t="s">
        <v>238</v>
      </c>
      <c r="EP7" s="133" t="s">
        <v>238</v>
      </c>
      <c r="EQ7" s="396" t="s">
        <v>601</v>
      </c>
      <c r="ER7" s="133" t="s">
        <v>309</v>
      </c>
      <c r="ES7" s="133" t="s">
        <v>309</v>
      </c>
      <c r="ET7" s="133" t="s">
        <v>273</v>
      </c>
      <c r="EU7" s="133" t="s">
        <v>309</v>
      </c>
      <c r="EV7" s="133" t="s">
        <v>274</v>
      </c>
      <c r="EW7" s="133" t="s">
        <v>275</v>
      </c>
      <c r="EX7" s="360"/>
      <c r="EY7" s="133"/>
      <c r="EZ7" s="133"/>
      <c r="FA7" s="133"/>
      <c r="FB7" s="133" t="s">
        <v>297</v>
      </c>
      <c r="FC7" s="133" t="s">
        <v>310</v>
      </c>
      <c r="FD7" s="133" t="s">
        <v>235</v>
      </c>
      <c r="FE7" s="133" t="s">
        <v>277</v>
      </c>
      <c r="FF7" s="133" t="s">
        <v>278</v>
      </c>
      <c r="FG7" s="458" t="s">
        <v>229</v>
      </c>
      <c r="FH7" s="458" t="s">
        <v>229</v>
      </c>
      <c r="FI7" s="149" t="s">
        <v>279</v>
      </c>
      <c r="FJ7" s="133" t="s">
        <v>235</v>
      </c>
      <c r="FK7" s="133" t="s">
        <v>229</v>
      </c>
      <c r="FL7" s="133" t="s">
        <v>229</v>
      </c>
      <c r="FM7" s="133" t="s">
        <v>229</v>
      </c>
      <c r="FN7" s="133" t="s">
        <v>229</v>
      </c>
      <c r="FO7" s="133" t="s">
        <v>238</v>
      </c>
      <c r="FP7" s="133" t="s">
        <v>229</v>
      </c>
      <c r="FQ7" s="133" t="s">
        <v>229</v>
      </c>
      <c r="FR7" s="133">
        <v>2</v>
      </c>
      <c r="FS7" s="133" t="s">
        <v>235</v>
      </c>
      <c r="FT7" s="133" t="s">
        <v>235</v>
      </c>
      <c r="FU7" s="133" t="s">
        <v>235</v>
      </c>
      <c r="FV7" s="133" t="s">
        <v>235</v>
      </c>
      <c r="FW7" s="133" t="s">
        <v>229</v>
      </c>
      <c r="FX7" s="133" t="s">
        <v>235</v>
      </c>
      <c r="FY7" s="133" t="s">
        <v>229</v>
      </c>
      <c r="FZ7" s="133" t="s">
        <v>235</v>
      </c>
      <c r="GA7" s="133" t="s">
        <v>229</v>
      </c>
      <c r="GB7" s="133" t="s">
        <v>235</v>
      </c>
      <c r="GC7" s="133" t="s">
        <v>235</v>
      </c>
      <c r="GD7" s="133" t="s">
        <v>271</v>
      </c>
      <c r="GE7" s="133" t="s">
        <v>401</v>
      </c>
      <c r="GF7" s="133" t="s">
        <v>246</v>
      </c>
      <c r="GG7" s="133" t="s">
        <v>281</v>
      </c>
      <c r="GH7" s="133" t="s">
        <v>281</v>
      </c>
      <c r="GI7" s="133" t="s">
        <v>273</v>
      </c>
      <c r="GJ7" s="133" t="s">
        <v>235</v>
      </c>
      <c r="GK7" s="133" t="s">
        <v>311</v>
      </c>
      <c r="GL7" s="353" t="s">
        <v>312</v>
      </c>
      <c r="GM7" s="133" t="s">
        <v>275</v>
      </c>
      <c r="GN7" s="83"/>
    </row>
    <row r="8" spans="1:196" ht="38.450000000000003" customHeight="1" x14ac:dyDescent="0.3">
      <c r="A8" s="76">
        <v>3</v>
      </c>
      <c r="B8" s="425" t="s">
        <v>238</v>
      </c>
      <c r="C8" s="86" t="s">
        <v>1337</v>
      </c>
      <c r="D8" s="87" t="s">
        <v>1320</v>
      </c>
      <c r="E8" s="91" t="s">
        <v>248</v>
      </c>
      <c r="F8" s="89" t="s">
        <v>284</v>
      </c>
      <c r="G8" s="90" t="s">
        <v>227</v>
      </c>
      <c r="H8" s="142" t="s">
        <v>250</v>
      </c>
      <c r="I8" s="440" t="s">
        <v>1159</v>
      </c>
      <c r="J8" s="434" t="s">
        <v>662</v>
      </c>
      <c r="K8" s="142" t="s">
        <v>251</v>
      </c>
      <c r="L8" s="120" t="s">
        <v>252</v>
      </c>
      <c r="M8" s="154">
        <v>18</v>
      </c>
      <c r="N8" s="345">
        <v>1</v>
      </c>
      <c r="O8" s="564" t="s">
        <v>668</v>
      </c>
      <c r="P8" s="141"/>
      <c r="Q8" s="141"/>
      <c r="R8" s="145" t="s">
        <v>545</v>
      </c>
      <c r="S8" s="125" t="s">
        <v>661</v>
      </c>
      <c r="T8" s="142" t="s">
        <v>386</v>
      </c>
      <c r="U8" s="125" t="str">
        <f t="shared" ref="U8:U52" si="8">MID(S8,1,9)&amp;"N"</f>
        <v>FQ18PENBEN</v>
      </c>
      <c r="V8" s="562" t="str">
        <f t="shared" si="7"/>
        <v>FQ24ENEU</v>
      </c>
      <c r="W8" s="142"/>
      <c r="X8" s="125"/>
      <c r="Y8" s="142" t="str">
        <f t="shared" si="2"/>
        <v>FQ18PENBE1</v>
      </c>
      <c r="Z8" s="142" t="str">
        <f t="shared" si="3"/>
        <v>FQ18PENBE2M</v>
      </c>
      <c r="AA8" s="142" t="str">
        <f t="shared" si="4"/>
        <v>FQ18PENBE1M</v>
      </c>
      <c r="AB8" s="125" t="str">
        <f t="shared" si="5"/>
        <v>PQ061208C11</v>
      </c>
      <c r="AC8" s="125" t="str">
        <f t="shared" si="6"/>
        <v>PQ061203K11</v>
      </c>
      <c r="AD8" s="125"/>
      <c r="AE8" s="125" t="s">
        <v>255</v>
      </c>
      <c r="AF8" s="125" t="s">
        <v>256</v>
      </c>
      <c r="AG8" s="125"/>
      <c r="AH8" s="125"/>
      <c r="AI8" s="120"/>
      <c r="AJ8" s="125" t="s">
        <v>230</v>
      </c>
      <c r="AK8" s="142"/>
      <c r="AL8" s="125"/>
      <c r="AM8" s="125"/>
      <c r="AN8" s="125"/>
      <c r="AO8" s="125"/>
      <c r="AP8" s="125"/>
      <c r="AQ8" s="125"/>
      <c r="AR8" s="128">
        <v>465</v>
      </c>
      <c r="AS8" s="131">
        <v>435</v>
      </c>
      <c r="AT8" s="337" t="s">
        <v>287</v>
      </c>
      <c r="AU8" s="148">
        <v>11000</v>
      </c>
      <c r="AV8" s="80" t="s">
        <v>549</v>
      </c>
      <c r="AW8" s="128"/>
      <c r="AX8" s="683"/>
      <c r="AY8" s="132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42"/>
      <c r="BN8" s="142"/>
      <c r="BO8" s="142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25"/>
      <c r="CB8" s="125"/>
      <c r="CC8" s="125"/>
      <c r="CD8" s="125"/>
      <c r="CE8" s="133" t="s">
        <v>288</v>
      </c>
      <c r="CF8" s="133" t="s">
        <v>234</v>
      </c>
      <c r="CG8" s="133" t="s">
        <v>289</v>
      </c>
      <c r="CH8" s="133" t="s">
        <v>290</v>
      </c>
      <c r="CI8" s="133" t="s">
        <v>314</v>
      </c>
      <c r="CJ8" s="149" t="s">
        <v>299</v>
      </c>
      <c r="CK8" s="133" t="s">
        <v>261</v>
      </c>
      <c r="CL8" s="157" t="s">
        <v>262</v>
      </c>
      <c r="CM8" s="133" t="s">
        <v>300</v>
      </c>
      <c r="CN8" s="133" t="s">
        <v>301</v>
      </c>
      <c r="CO8" s="133" t="s">
        <v>300</v>
      </c>
      <c r="CP8" s="133" t="s">
        <v>300</v>
      </c>
      <c r="CQ8" s="133" t="s">
        <v>265</v>
      </c>
      <c r="CR8" s="133" t="s">
        <v>1193</v>
      </c>
      <c r="CS8" s="133" t="s">
        <v>292</v>
      </c>
      <c r="CT8" s="133" t="s">
        <v>1211</v>
      </c>
      <c r="CU8" s="133" t="s">
        <v>235</v>
      </c>
      <c r="CV8" s="133" t="s">
        <v>302</v>
      </c>
      <c r="CW8" s="356" t="s">
        <v>594</v>
      </c>
      <c r="CX8" s="133" t="s">
        <v>315</v>
      </c>
      <c r="CY8" s="133" t="s">
        <v>316</v>
      </c>
      <c r="CZ8" s="125" t="s">
        <v>235</v>
      </c>
      <c r="DA8" s="149" t="s">
        <v>295</v>
      </c>
      <c r="DB8" s="353" t="s">
        <v>235</v>
      </c>
      <c r="DC8" s="133" t="s">
        <v>236</v>
      </c>
      <c r="DD8" s="133" t="s">
        <v>235</v>
      </c>
      <c r="DE8" s="133" t="s">
        <v>235</v>
      </c>
      <c r="DF8" s="133" t="s">
        <v>235</v>
      </c>
      <c r="DG8" s="133" t="s">
        <v>235</v>
      </c>
      <c r="DH8" s="133" t="s">
        <v>235</v>
      </c>
      <c r="DI8" s="353" t="s">
        <v>235</v>
      </c>
      <c r="DJ8" s="133" t="s">
        <v>235</v>
      </c>
      <c r="DK8" s="133" t="s">
        <v>235</v>
      </c>
      <c r="DL8" s="133" t="s">
        <v>235</v>
      </c>
      <c r="DM8" s="133" t="s">
        <v>235</v>
      </c>
      <c r="DN8" s="133" t="s">
        <v>235</v>
      </c>
      <c r="DO8" s="133" t="s">
        <v>235</v>
      </c>
      <c r="DP8" s="133" t="s">
        <v>660</v>
      </c>
      <c r="DQ8" s="353" t="s">
        <v>640</v>
      </c>
      <c r="DR8" s="133" t="s">
        <v>268</v>
      </c>
      <c r="DS8" s="133" t="s">
        <v>229</v>
      </c>
      <c r="DT8" s="133" t="s">
        <v>235</v>
      </c>
      <c r="DU8" s="133" t="s">
        <v>235</v>
      </c>
      <c r="DV8" s="133" t="s">
        <v>235</v>
      </c>
      <c r="DW8" s="133" t="s">
        <v>235</v>
      </c>
      <c r="DX8" s="353" t="s">
        <v>630</v>
      </c>
      <c r="DY8" s="133" t="s">
        <v>235</v>
      </c>
      <c r="DZ8" s="120" t="s">
        <v>308</v>
      </c>
      <c r="EA8" s="133" t="s">
        <v>241</v>
      </c>
      <c r="EB8" s="133" t="s">
        <v>235</v>
      </c>
      <c r="EC8" s="133" t="s">
        <v>235</v>
      </c>
      <c r="ED8" s="133" t="s">
        <v>229</v>
      </c>
      <c r="EE8" s="133" t="s">
        <v>235</v>
      </c>
      <c r="EF8" s="133" t="s">
        <v>229</v>
      </c>
      <c r="EG8" s="133" t="s">
        <v>229</v>
      </c>
      <c r="EH8" s="133" t="s">
        <v>229</v>
      </c>
      <c r="EI8" s="133" t="s">
        <v>229</v>
      </c>
      <c r="EJ8" s="133" t="s">
        <v>229</v>
      </c>
      <c r="EK8" s="133" t="s">
        <v>235</v>
      </c>
      <c r="EL8" s="133" t="s">
        <v>235</v>
      </c>
      <c r="EM8" s="133" t="s">
        <v>270</v>
      </c>
      <c r="EN8" s="133" t="s">
        <v>271</v>
      </c>
      <c r="EO8" s="133" t="s">
        <v>238</v>
      </c>
      <c r="EP8" s="133" t="s">
        <v>238</v>
      </c>
      <c r="EQ8" s="396" t="s">
        <v>601</v>
      </c>
      <c r="ER8" s="133" t="s">
        <v>273</v>
      </c>
      <c r="ES8" s="133" t="s">
        <v>309</v>
      </c>
      <c r="ET8" s="133" t="s">
        <v>309</v>
      </c>
      <c r="EU8" s="133" t="s">
        <v>309</v>
      </c>
      <c r="EV8" s="133" t="s">
        <v>274</v>
      </c>
      <c r="EW8" s="133" t="s">
        <v>275</v>
      </c>
      <c r="EX8" s="360"/>
      <c r="EY8" s="133"/>
      <c r="EZ8" s="133"/>
      <c r="FA8" s="133"/>
      <c r="FB8" s="133" t="s">
        <v>297</v>
      </c>
      <c r="FC8" s="133" t="s">
        <v>310</v>
      </c>
      <c r="FD8" s="133" t="s">
        <v>235</v>
      </c>
      <c r="FE8" s="133" t="s">
        <v>277</v>
      </c>
      <c r="FF8" s="133" t="s">
        <v>278</v>
      </c>
      <c r="FG8" s="458" t="s">
        <v>229</v>
      </c>
      <c r="FH8" s="458" t="s">
        <v>229</v>
      </c>
      <c r="FI8" s="149" t="s">
        <v>279</v>
      </c>
      <c r="FJ8" s="133" t="s">
        <v>235</v>
      </c>
      <c r="FK8" s="133" t="s">
        <v>229</v>
      </c>
      <c r="FL8" s="133" t="s">
        <v>229</v>
      </c>
      <c r="FM8" s="133" t="s">
        <v>229</v>
      </c>
      <c r="FN8" s="133" t="s">
        <v>229</v>
      </c>
      <c r="FO8" s="133" t="s">
        <v>238</v>
      </c>
      <c r="FP8" s="133" t="s">
        <v>229</v>
      </c>
      <c r="FQ8" s="133" t="s">
        <v>229</v>
      </c>
      <c r="FR8" s="133">
        <v>2</v>
      </c>
      <c r="FS8" s="133" t="s">
        <v>235</v>
      </c>
      <c r="FT8" s="133" t="s">
        <v>235</v>
      </c>
      <c r="FU8" s="133" t="s">
        <v>235</v>
      </c>
      <c r="FV8" s="133" t="s">
        <v>235</v>
      </c>
      <c r="FW8" s="133" t="s">
        <v>229</v>
      </c>
      <c r="FX8" s="133" t="s">
        <v>235</v>
      </c>
      <c r="FY8" s="133" t="s">
        <v>229</v>
      </c>
      <c r="FZ8" s="133" t="s">
        <v>235</v>
      </c>
      <c r="GA8" s="133" t="s">
        <v>229</v>
      </c>
      <c r="GB8" s="133" t="s">
        <v>235</v>
      </c>
      <c r="GC8" s="133" t="s">
        <v>235</v>
      </c>
      <c r="GD8" s="133" t="s">
        <v>271</v>
      </c>
      <c r="GE8" s="133" t="s">
        <v>401</v>
      </c>
      <c r="GF8" s="133" t="s">
        <v>246</v>
      </c>
      <c r="GG8" s="133" t="s">
        <v>317</v>
      </c>
      <c r="GH8" s="133" t="s">
        <v>281</v>
      </c>
      <c r="GI8" s="133" t="s">
        <v>309</v>
      </c>
      <c r="GJ8" s="133" t="s">
        <v>235</v>
      </c>
      <c r="GK8" s="133" t="s">
        <v>311</v>
      </c>
      <c r="GL8" s="353" t="s">
        <v>283</v>
      </c>
      <c r="GM8" s="133" t="s">
        <v>275</v>
      </c>
      <c r="GN8" s="83"/>
    </row>
    <row r="9" spans="1:196" ht="38.450000000000003" customHeight="1" x14ac:dyDescent="0.3">
      <c r="A9" s="1">
        <v>4</v>
      </c>
      <c r="B9" s="432" t="s">
        <v>238</v>
      </c>
      <c r="C9" s="86" t="s">
        <v>1337</v>
      </c>
      <c r="D9" s="87" t="s">
        <v>1320</v>
      </c>
      <c r="E9" s="91" t="s">
        <v>248</v>
      </c>
      <c r="F9" s="92" t="s">
        <v>249</v>
      </c>
      <c r="G9" s="90" t="s">
        <v>227</v>
      </c>
      <c r="H9" s="142" t="s">
        <v>250</v>
      </c>
      <c r="I9" s="446" t="s">
        <v>1155</v>
      </c>
      <c r="J9" s="434" t="s">
        <v>662</v>
      </c>
      <c r="K9" s="142" t="s">
        <v>313</v>
      </c>
      <c r="L9" s="120" t="s">
        <v>252</v>
      </c>
      <c r="M9" s="154">
        <v>18</v>
      </c>
      <c r="N9" s="343">
        <v>2</v>
      </c>
      <c r="O9" s="123" t="s">
        <v>553</v>
      </c>
      <c r="P9" s="141"/>
      <c r="Q9" s="141"/>
      <c r="R9" s="145" t="s">
        <v>545</v>
      </c>
      <c r="S9" s="125" t="s">
        <v>555</v>
      </c>
      <c r="T9" s="142" t="s">
        <v>386</v>
      </c>
      <c r="U9" s="125" t="str">
        <f t="shared" ref="U9" si="9">MID(S9,1,9)&amp;"N"</f>
        <v>FQ18PENBAN</v>
      </c>
      <c r="V9" s="125" t="str">
        <f>MID(S9,1,2)&amp;M9+"6"&amp;"ENAU"</f>
        <v>FQ24ENAU</v>
      </c>
      <c r="W9" s="142"/>
      <c r="X9" s="125"/>
      <c r="Y9" s="142" t="str">
        <f t="shared" si="2"/>
        <v>FQ18PENBA1</v>
      </c>
      <c r="Z9" s="142" t="str">
        <f t="shared" si="3"/>
        <v>FQ18PENBA2M</v>
      </c>
      <c r="AA9" s="142" t="str">
        <f t="shared" si="4"/>
        <v>FQ18PENBA1M</v>
      </c>
      <c r="AB9" s="125" t="str">
        <f t="shared" ref="AB9" si="10">IF(M9&gt;18, "PQ061508C11", "PQ061208C11")</f>
        <v>PQ061208C11</v>
      </c>
      <c r="AC9" s="125" t="str">
        <f t="shared" ref="AC9" si="11">IF(M9&gt;18, "PQ061503K11", "PQ061203K11")</f>
        <v>PQ061203K11</v>
      </c>
      <c r="AD9" s="125"/>
      <c r="AE9" s="125" t="s">
        <v>255</v>
      </c>
      <c r="AF9" s="125" t="s">
        <v>256</v>
      </c>
      <c r="AG9" s="125"/>
      <c r="AH9" s="125"/>
      <c r="AI9" s="120"/>
      <c r="AJ9" s="125" t="s">
        <v>230</v>
      </c>
      <c r="AK9" s="142"/>
      <c r="AL9" s="125"/>
      <c r="AM9" s="125"/>
      <c r="AN9" s="125"/>
      <c r="AO9" s="125"/>
      <c r="AP9" s="125"/>
      <c r="AQ9" s="125"/>
      <c r="AR9" s="128">
        <v>465</v>
      </c>
      <c r="AS9" s="131">
        <v>435</v>
      </c>
      <c r="AT9" s="337" t="s">
        <v>257</v>
      </c>
      <c r="AU9" s="148">
        <v>11000</v>
      </c>
      <c r="AV9" s="80" t="s">
        <v>549</v>
      </c>
      <c r="AW9" s="128"/>
      <c r="AX9" s="683"/>
      <c r="AY9" s="132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42"/>
      <c r="BN9" s="142"/>
      <c r="BO9" s="142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25"/>
      <c r="CB9" s="125"/>
      <c r="CC9" s="125"/>
      <c r="CD9" s="125"/>
      <c r="CE9" s="133" t="s">
        <v>288</v>
      </c>
      <c r="CF9" s="133" t="s">
        <v>234</v>
      </c>
      <c r="CG9" s="133" t="s">
        <v>259</v>
      </c>
      <c r="CH9" s="133" t="s">
        <v>260</v>
      </c>
      <c r="CI9" s="133" t="s">
        <v>260</v>
      </c>
      <c r="CJ9" s="149" t="s">
        <v>299</v>
      </c>
      <c r="CK9" s="133" t="s">
        <v>261</v>
      </c>
      <c r="CL9" s="157" t="s">
        <v>262</v>
      </c>
      <c r="CM9" s="133" t="s">
        <v>300</v>
      </c>
      <c r="CN9" s="133" t="s">
        <v>301</v>
      </c>
      <c r="CO9" s="133" t="s">
        <v>300</v>
      </c>
      <c r="CP9" s="133" t="s">
        <v>300</v>
      </c>
      <c r="CQ9" s="133" t="s">
        <v>265</v>
      </c>
      <c r="CR9" s="133" t="s">
        <v>1193</v>
      </c>
      <c r="CS9" s="133" t="s">
        <v>292</v>
      </c>
      <c r="CT9" s="133" t="s">
        <v>1211</v>
      </c>
      <c r="CU9" s="133" t="s">
        <v>235</v>
      </c>
      <c r="CV9" s="133" t="s">
        <v>266</v>
      </c>
      <c r="CW9" s="356" t="s">
        <v>594</v>
      </c>
      <c r="CX9" s="133" t="s">
        <v>294</v>
      </c>
      <c r="CY9" s="133" t="s">
        <v>267</v>
      </c>
      <c r="CZ9" s="125" t="s">
        <v>235</v>
      </c>
      <c r="DA9" s="149" t="s">
        <v>295</v>
      </c>
      <c r="DB9" s="353" t="s">
        <v>235</v>
      </c>
      <c r="DC9" s="133" t="s">
        <v>236</v>
      </c>
      <c r="DD9" s="133" t="s">
        <v>235</v>
      </c>
      <c r="DE9" s="133" t="s">
        <v>235</v>
      </c>
      <c r="DF9" s="133" t="s">
        <v>235</v>
      </c>
      <c r="DG9" s="133" t="s">
        <v>235</v>
      </c>
      <c r="DH9" s="133" t="s">
        <v>235</v>
      </c>
      <c r="DI9" s="353" t="s">
        <v>235</v>
      </c>
      <c r="DJ9" s="133" t="s">
        <v>235</v>
      </c>
      <c r="DK9" s="133" t="s">
        <v>235</v>
      </c>
      <c r="DL9" s="133" t="s">
        <v>235</v>
      </c>
      <c r="DM9" s="133" t="s">
        <v>235</v>
      </c>
      <c r="DN9" s="133" t="s">
        <v>235</v>
      </c>
      <c r="DO9" s="133" t="s">
        <v>235</v>
      </c>
      <c r="DP9" s="133" t="s">
        <v>536</v>
      </c>
      <c r="DQ9" s="353" t="s">
        <v>583</v>
      </c>
      <c r="DR9" s="133" t="s">
        <v>268</v>
      </c>
      <c r="DS9" s="133" t="s">
        <v>229</v>
      </c>
      <c r="DT9" s="133" t="s">
        <v>235</v>
      </c>
      <c r="DU9" s="133" t="s">
        <v>235</v>
      </c>
      <c r="DV9" s="133" t="s">
        <v>235</v>
      </c>
      <c r="DW9" s="133" t="s">
        <v>235</v>
      </c>
      <c r="DX9" s="353" t="s">
        <v>630</v>
      </c>
      <c r="DY9" s="133" t="s">
        <v>235</v>
      </c>
      <c r="DZ9" s="120" t="s">
        <v>240</v>
      </c>
      <c r="EA9" s="133" t="s">
        <v>241</v>
      </c>
      <c r="EB9" s="133" t="s">
        <v>235</v>
      </c>
      <c r="EC9" s="133" t="s">
        <v>235</v>
      </c>
      <c r="ED9" s="133" t="s">
        <v>229</v>
      </c>
      <c r="EE9" s="133" t="s">
        <v>235</v>
      </c>
      <c r="EF9" s="133" t="s">
        <v>229</v>
      </c>
      <c r="EG9" s="133" t="s">
        <v>229</v>
      </c>
      <c r="EH9" s="133" t="s">
        <v>229</v>
      </c>
      <c r="EI9" s="133" t="s">
        <v>229</v>
      </c>
      <c r="EJ9" s="133" t="s">
        <v>229</v>
      </c>
      <c r="EK9" s="133" t="s">
        <v>235</v>
      </c>
      <c r="EL9" s="133" t="s">
        <v>235</v>
      </c>
      <c r="EM9" s="133" t="s">
        <v>270</v>
      </c>
      <c r="EN9" s="133" t="s">
        <v>271</v>
      </c>
      <c r="EO9" s="133" t="s">
        <v>238</v>
      </c>
      <c r="EP9" s="133" t="s">
        <v>238</v>
      </c>
      <c r="EQ9" s="396" t="s">
        <v>601</v>
      </c>
      <c r="ER9" s="133" t="s">
        <v>273</v>
      </c>
      <c r="ES9" s="133" t="s">
        <v>273</v>
      </c>
      <c r="ET9" s="133" t="s">
        <v>273</v>
      </c>
      <c r="EU9" s="133" t="s">
        <v>273</v>
      </c>
      <c r="EV9" s="133" t="s">
        <v>274</v>
      </c>
      <c r="EW9" s="133" t="s">
        <v>275</v>
      </c>
      <c r="EX9" s="360"/>
      <c r="EY9" s="133"/>
      <c r="EZ9" s="133"/>
      <c r="FA9" s="133"/>
      <c r="FB9" s="133" t="s">
        <v>297</v>
      </c>
      <c r="FC9" s="133" t="s">
        <v>276</v>
      </c>
      <c r="FD9" s="133" t="s">
        <v>235</v>
      </c>
      <c r="FE9" s="133" t="s">
        <v>277</v>
      </c>
      <c r="FF9" s="133" t="s">
        <v>278</v>
      </c>
      <c r="FG9" s="458" t="s">
        <v>229</v>
      </c>
      <c r="FH9" s="458" t="s">
        <v>229</v>
      </c>
      <c r="FI9" s="149" t="s">
        <v>279</v>
      </c>
      <c r="FJ9" s="133" t="s">
        <v>235</v>
      </c>
      <c r="FK9" s="133" t="s">
        <v>229</v>
      </c>
      <c r="FL9" s="133" t="s">
        <v>229</v>
      </c>
      <c r="FM9" s="133" t="s">
        <v>229</v>
      </c>
      <c r="FN9" s="133" t="s">
        <v>229</v>
      </c>
      <c r="FO9" s="133" t="s">
        <v>238</v>
      </c>
      <c r="FP9" s="133" t="s">
        <v>229</v>
      </c>
      <c r="FQ9" s="133" t="s">
        <v>229</v>
      </c>
      <c r="FR9" s="133">
        <v>2</v>
      </c>
      <c r="FS9" s="133" t="s">
        <v>235</v>
      </c>
      <c r="FT9" s="133" t="s">
        <v>235</v>
      </c>
      <c r="FU9" s="133" t="s">
        <v>235</v>
      </c>
      <c r="FV9" s="133" t="s">
        <v>235</v>
      </c>
      <c r="FW9" s="133" t="s">
        <v>229</v>
      </c>
      <c r="FX9" s="133" t="s">
        <v>235</v>
      </c>
      <c r="FY9" s="133" t="s">
        <v>229</v>
      </c>
      <c r="FZ9" s="133" t="s">
        <v>235</v>
      </c>
      <c r="GA9" s="133" t="s">
        <v>229</v>
      </c>
      <c r="GB9" s="133" t="s">
        <v>235</v>
      </c>
      <c r="GC9" s="133" t="s">
        <v>235</v>
      </c>
      <c r="GD9" s="133" t="s">
        <v>271</v>
      </c>
      <c r="GE9" s="133" t="s">
        <v>401</v>
      </c>
      <c r="GF9" s="133" t="s">
        <v>246</v>
      </c>
      <c r="GG9" s="133" t="s">
        <v>1200</v>
      </c>
      <c r="GH9" s="133" t="s">
        <v>281</v>
      </c>
      <c r="GI9" s="133" t="s">
        <v>273</v>
      </c>
      <c r="GJ9" s="133" t="s">
        <v>235</v>
      </c>
      <c r="GK9" s="133" t="s">
        <v>282</v>
      </c>
      <c r="GL9" s="353" t="s">
        <v>283</v>
      </c>
      <c r="GM9" s="133" t="s">
        <v>275</v>
      </c>
      <c r="GN9" s="83"/>
    </row>
    <row r="10" spans="1:196" ht="38.450000000000003" customHeight="1" x14ac:dyDescent="0.3">
      <c r="A10" s="76">
        <v>5</v>
      </c>
      <c r="B10" s="425" t="s">
        <v>238</v>
      </c>
      <c r="C10" s="86" t="s">
        <v>1337</v>
      </c>
      <c r="D10" s="492" t="s">
        <v>1334</v>
      </c>
      <c r="E10" s="88" t="s">
        <v>248</v>
      </c>
      <c r="F10" s="596" t="s">
        <v>665</v>
      </c>
      <c r="G10" s="79" t="s">
        <v>227</v>
      </c>
      <c r="H10" s="142" t="s">
        <v>250</v>
      </c>
      <c r="I10" s="440" t="s">
        <v>1161</v>
      </c>
      <c r="J10" s="434" t="s">
        <v>662</v>
      </c>
      <c r="K10" s="142" t="s">
        <v>251</v>
      </c>
      <c r="L10" s="120" t="s">
        <v>252</v>
      </c>
      <c r="M10" s="433">
        <v>22</v>
      </c>
      <c r="N10" s="345">
        <v>1</v>
      </c>
      <c r="O10" s="123" t="s">
        <v>551</v>
      </c>
      <c r="P10" s="141"/>
      <c r="Q10" s="141"/>
      <c r="R10" s="145" t="s">
        <v>545</v>
      </c>
      <c r="S10" s="125" t="s">
        <v>1162</v>
      </c>
      <c r="T10" s="142" t="s">
        <v>386</v>
      </c>
      <c r="U10" s="125" t="str">
        <f t="shared" si="8"/>
        <v>FQ22PENEEN</v>
      </c>
      <c r="V10" s="562" t="str">
        <f t="shared" ref="V10:V11" si="12">MID(S10,1,2)&amp;M10+"6"&amp;"ENEU"</f>
        <v>FQ28ENEU</v>
      </c>
      <c r="W10" s="142"/>
      <c r="X10" s="125"/>
      <c r="Y10" s="142" t="str">
        <f t="shared" si="2"/>
        <v>FQ22PENEE1</v>
      </c>
      <c r="Z10" s="142" t="str">
        <f t="shared" si="3"/>
        <v>FQ22PENEE2M</v>
      </c>
      <c r="AA10" s="142" t="str">
        <f t="shared" si="4"/>
        <v>FQ22PENEE1M</v>
      </c>
      <c r="AB10" s="125" t="str">
        <f t="shared" si="5"/>
        <v>PQ061508C11</v>
      </c>
      <c r="AC10" s="125" t="str">
        <f t="shared" si="6"/>
        <v>PQ061503K11</v>
      </c>
      <c r="AD10" s="125"/>
      <c r="AE10" s="125" t="s">
        <v>255</v>
      </c>
      <c r="AF10" s="125" t="s">
        <v>256</v>
      </c>
      <c r="AG10" s="125"/>
      <c r="AH10" s="125"/>
      <c r="AI10" s="120"/>
      <c r="AJ10" s="125" t="s">
        <v>323</v>
      </c>
      <c r="AK10" s="142"/>
      <c r="AL10" s="125"/>
      <c r="AM10" s="125"/>
      <c r="AN10" s="125"/>
      <c r="AO10" s="125"/>
      <c r="AP10" s="125"/>
      <c r="AQ10" s="125"/>
      <c r="AR10" s="128">
        <v>495</v>
      </c>
      <c r="AS10" s="131">
        <v>465</v>
      </c>
      <c r="AT10" s="337" t="s">
        <v>287</v>
      </c>
      <c r="AU10" s="148">
        <v>1800</v>
      </c>
      <c r="AV10" s="80" t="s">
        <v>549</v>
      </c>
      <c r="AW10" s="128"/>
      <c r="AX10" s="683"/>
      <c r="AY10" s="132"/>
      <c r="AZ10" s="153"/>
      <c r="BA10" s="142"/>
      <c r="BB10" s="153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25"/>
      <c r="CB10" s="125"/>
      <c r="CC10" s="125"/>
      <c r="CD10" s="125"/>
      <c r="CE10" s="353" t="s">
        <v>1191</v>
      </c>
      <c r="CF10" s="133" t="s">
        <v>234</v>
      </c>
      <c r="CG10" s="133" t="s">
        <v>259</v>
      </c>
      <c r="CH10" s="133" t="s">
        <v>314</v>
      </c>
      <c r="CI10" s="133" t="s">
        <v>290</v>
      </c>
      <c r="CJ10" s="149" t="s">
        <v>291</v>
      </c>
      <c r="CK10" s="353" t="s">
        <v>1191</v>
      </c>
      <c r="CL10" s="157" t="s">
        <v>324</v>
      </c>
      <c r="CM10" s="353" t="s">
        <v>1191</v>
      </c>
      <c r="CN10" s="133" t="s">
        <v>325</v>
      </c>
      <c r="CO10" s="353" t="s">
        <v>1191</v>
      </c>
      <c r="CP10" s="353" t="s">
        <v>1191</v>
      </c>
      <c r="CQ10" s="133" t="s">
        <v>265</v>
      </c>
      <c r="CR10" s="133" t="s">
        <v>1193</v>
      </c>
      <c r="CS10" s="133" t="s">
        <v>292</v>
      </c>
      <c r="CT10" s="133" t="s">
        <v>1211</v>
      </c>
      <c r="CU10" s="133" t="s">
        <v>235</v>
      </c>
      <c r="CV10" s="133" t="s">
        <v>302</v>
      </c>
      <c r="CW10" s="356" t="s">
        <v>594</v>
      </c>
      <c r="CX10" s="133" t="s">
        <v>294</v>
      </c>
      <c r="CY10" s="133" t="s">
        <v>304</v>
      </c>
      <c r="CZ10" s="125" t="s">
        <v>235</v>
      </c>
      <c r="DA10" s="149" t="s">
        <v>295</v>
      </c>
      <c r="DB10" s="353" t="s">
        <v>235</v>
      </c>
      <c r="DC10" s="133" t="s">
        <v>236</v>
      </c>
      <c r="DD10" s="133" t="s">
        <v>235</v>
      </c>
      <c r="DE10" s="133" t="s">
        <v>235</v>
      </c>
      <c r="DF10" s="133" t="s">
        <v>235</v>
      </c>
      <c r="DG10" s="133" t="s">
        <v>235</v>
      </c>
      <c r="DH10" s="133" t="s">
        <v>235</v>
      </c>
      <c r="DI10" s="353" t="s">
        <v>235</v>
      </c>
      <c r="DJ10" s="133" t="s">
        <v>235</v>
      </c>
      <c r="DK10" s="133" t="s">
        <v>235</v>
      </c>
      <c r="DL10" s="133" t="s">
        <v>235</v>
      </c>
      <c r="DM10" s="133" t="s">
        <v>235</v>
      </c>
      <c r="DN10" s="133" t="s">
        <v>235</v>
      </c>
      <c r="DO10" s="133" t="s">
        <v>235</v>
      </c>
      <c r="DP10" s="133" t="s">
        <v>660</v>
      </c>
      <c r="DQ10" s="353" t="s">
        <v>640</v>
      </c>
      <c r="DR10" s="133" t="s">
        <v>268</v>
      </c>
      <c r="DS10" s="133" t="s">
        <v>229</v>
      </c>
      <c r="DT10" s="133" t="s">
        <v>235</v>
      </c>
      <c r="DU10" s="133" t="s">
        <v>235</v>
      </c>
      <c r="DV10" s="133" t="s">
        <v>235</v>
      </c>
      <c r="DW10" s="133" t="s">
        <v>235</v>
      </c>
      <c r="DX10" s="353" t="s">
        <v>630</v>
      </c>
      <c r="DY10" s="133" t="s">
        <v>235</v>
      </c>
      <c r="DZ10" s="120" t="s">
        <v>327</v>
      </c>
      <c r="EA10" s="133" t="s">
        <v>241</v>
      </c>
      <c r="EB10" s="133" t="s">
        <v>235</v>
      </c>
      <c r="EC10" s="133" t="s">
        <v>235</v>
      </c>
      <c r="ED10" s="133" t="s">
        <v>229</v>
      </c>
      <c r="EE10" s="133" t="s">
        <v>235</v>
      </c>
      <c r="EF10" s="133" t="s">
        <v>229</v>
      </c>
      <c r="EG10" s="133" t="s">
        <v>229</v>
      </c>
      <c r="EH10" s="133" t="s">
        <v>229</v>
      </c>
      <c r="EI10" s="133" t="s">
        <v>229</v>
      </c>
      <c r="EJ10" s="133" t="s">
        <v>229</v>
      </c>
      <c r="EK10" s="133" t="s">
        <v>235</v>
      </c>
      <c r="EL10" s="133" t="s">
        <v>235</v>
      </c>
      <c r="EM10" s="133" t="s">
        <v>270</v>
      </c>
      <c r="EN10" s="133" t="s">
        <v>271</v>
      </c>
      <c r="EO10" s="133" t="s">
        <v>238</v>
      </c>
      <c r="EP10" s="133" t="s">
        <v>238</v>
      </c>
      <c r="EQ10" s="396" t="s">
        <v>601</v>
      </c>
      <c r="ER10" s="133" t="s">
        <v>273</v>
      </c>
      <c r="ES10" s="133" t="s">
        <v>309</v>
      </c>
      <c r="ET10" s="133" t="s">
        <v>309</v>
      </c>
      <c r="EU10" s="133" t="s">
        <v>328</v>
      </c>
      <c r="EV10" s="133" t="s">
        <v>274</v>
      </c>
      <c r="EW10" s="133" t="s">
        <v>322</v>
      </c>
      <c r="EX10" s="360"/>
      <c r="EY10" s="133"/>
      <c r="EZ10" s="133"/>
      <c r="FA10" s="133"/>
      <c r="FB10" s="133" t="s">
        <v>297</v>
      </c>
      <c r="FC10" s="133" t="s">
        <v>310</v>
      </c>
      <c r="FD10" s="133" t="s">
        <v>235</v>
      </c>
      <c r="FE10" s="133" t="s">
        <v>277</v>
      </c>
      <c r="FF10" s="133" t="s">
        <v>278</v>
      </c>
      <c r="FG10" s="458" t="s">
        <v>229</v>
      </c>
      <c r="FH10" s="458" t="s">
        <v>229</v>
      </c>
      <c r="FI10" s="149" t="s">
        <v>279</v>
      </c>
      <c r="FJ10" s="133" t="s">
        <v>235</v>
      </c>
      <c r="FK10" s="133" t="s">
        <v>229</v>
      </c>
      <c r="FL10" s="133" t="s">
        <v>229</v>
      </c>
      <c r="FM10" s="133" t="s">
        <v>229</v>
      </c>
      <c r="FN10" s="133" t="s">
        <v>229</v>
      </c>
      <c r="FO10" s="133" t="s">
        <v>238</v>
      </c>
      <c r="FP10" s="133" t="s">
        <v>229</v>
      </c>
      <c r="FQ10" s="133" t="s">
        <v>229</v>
      </c>
      <c r="FR10" s="133">
        <v>2</v>
      </c>
      <c r="FS10" s="133" t="s">
        <v>235</v>
      </c>
      <c r="FT10" s="133" t="s">
        <v>235</v>
      </c>
      <c r="FU10" s="133" t="s">
        <v>235</v>
      </c>
      <c r="FV10" s="133" t="s">
        <v>235</v>
      </c>
      <c r="FW10" s="133" t="s">
        <v>229</v>
      </c>
      <c r="FX10" s="133" t="s">
        <v>235</v>
      </c>
      <c r="FY10" s="133" t="s">
        <v>229</v>
      </c>
      <c r="FZ10" s="133" t="s">
        <v>235</v>
      </c>
      <c r="GA10" s="133" t="s">
        <v>229</v>
      </c>
      <c r="GB10" s="133" t="s">
        <v>235</v>
      </c>
      <c r="GC10" s="133" t="s">
        <v>235</v>
      </c>
      <c r="GD10" s="133" t="s">
        <v>271</v>
      </c>
      <c r="GE10" s="133" t="s">
        <v>401</v>
      </c>
      <c r="GF10" s="133" t="s">
        <v>321</v>
      </c>
      <c r="GG10" s="133" t="s">
        <v>1200</v>
      </c>
      <c r="GH10" s="133" t="s">
        <v>317</v>
      </c>
      <c r="GI10" s="133" t="s">
        <v>309</v>
      </c>
      <c r="GJ10" s="133" t="s">
        <v>235</v>
      </c>
      <c r="GK10" s="133" t="s">
        <v>282</v>
      </c>
      <c r="GL10" s="353" t="s">
        <v>283</v>
      </c>
      <c r="GM10" s="133" t="s">
        <v>322</v>
      </c>
      <c r="GN10" s="83"/>
    </row>
    <row r="11" spans="1:196" ht="38.450000000000003" customHeight="1" x14ac:dyDescent="0.3">
      <c r="A11" s="76">
        <v>6</v>
      </c>
      <c r="B11" s="425" t="s">
        <v>238</v>
      </c>
      <c r="C11" s="86" t="s">
        <v>1337</v>
      </c>
      <c r="D11" s="87" t="s">
        <v>1320</v>
      </c>
      <c r="E11" s="88" t="s">
        <v>248</v>
      </c>
      <c r="F11" s="435" t="s">
        <v>663</v>
      </c>
      <c r="G11" s="90" t="s">
        <v>227</v>
      </c>
      <c r="H11" s="142" t="s">
        <v>250</v>
      </c>
      <c r="I11" s="440" t="s">
        <v>1159</v>
      </c>
      <c r="J11" s="434" t="s">
        <v>677</v>
      </c>
      <c r="K11" s="142" t="s">
        <v>251</v>
      </c>
      <c r="L11" s="120" t="s">
        <v>286</v>
      </c>
      <c r="M11" s="154">
        <v>18</v>
      </c>
      <c r="N11" s="345">
        <v>1</v>
      </c>
      <c r="O11" s="564" t="s">
        <v>668</v>
      </c>
      <c r="P11" s="141"/>
      <c r="Q11" s="141"/>
      <c r="R11" s="145" t="s">
        <v>545</v>
      </c>
      <c r="S11" s="125" t="s">
        <v>1163</v>
      </c>
      <c r="T11" s="142" t="s">
        <v>386</v>
      </c>
      <c r="U11" s="125" t="str">
        <f t="shared" si="8"/>
        <v>FQ18PENEEN</v>
      </c>
      <c r="V11" s="562" t="str">
        <f t="shared" si="12"/>
        <v>FQ24ENEU</v>
      </c>
      <c r="W11" s="142"/>
      <c r="X11" s="125"/>
      <c r="Y11" s="142" t="str">
        <f t="shared" si="2"/>
        <v>FQ18PENEE1</v>
      </c>
      <c r="Z11" s="142" t="str">
        <f t="shared" si="3"/>
        <v>FQ18PENEE2M</v>
      </c>
      <c r="AA11" s="142" t="str">
        <f t="shared" si="4"/>
        <v>FQ18PENEE1M</v>
      </c>
      <c r="AB11" s="125" t="str">
        <f t="shared" si="5"/>
        <v>PQ061208C11</v>
      </c>
      <c r="AC11" s="125" t="str">
        <f t="shared" si="6"/>
        <v>PQ061203K11</v>
      </c>
      <c r="AD11" s="125"/>
      <c r="AE11" s="125" t="s">
        <v>255</v>
      </c>
      <c r="AF11" s="125" t="s">
        <v>256</v>
      </c>
      <c r="AG11" s="125"/>
      <c r="AH11" s="125"/>
      <c r="AI11" s="120"/>
      <c r="AJ11" s="125" t="s">
        <v>230</v>
      </c>
      <c r="AK11" s="142"/>
      <c r="AL11" s="125"/>
      <c r="AM11" s="125"/>
      <c r="AN11" s="125"/>
      <c r="AO11" s="125"/>
      <c r="AP11" s="125"/>
      <c r="AQ11" s="125"/>
      <c r="AR11" s="128">
        <v>465</v>
      </c>
      <c r="AS11" s="131">
        <v>435</v>
      </c>
      <c r="AT11" s="337" t="s">
        <v>287</v>
      </c>
      <c r="AU11" s="148">
        <v>8500</v>
      </c>
      <c r="AV11" s="80" t="s">
        <v>549</v>
      </c>
      <c r="AW11" s="128"/>
      <c r="AX11" s="683"/>
      <c r="AY11" s="132"/>
      <c r="AZ11" s="153"/>
      <c r="BA11" s="142"/>
      <c r="BB11" s="153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25"/>
      <c r="CB11" s="125"/>
      <c r="CC11" s="125"/>
      <c r="CD11" s="125"/>
      <c r="CE11" s="353" t="s">
        <v>1191</v>
      </c>
      <c r="CF11" s="133" t="s">
        <v>234</v>
      </c>
      <c r="CG11" s="133" t="s">
        <v>259</v>
      </c>
      <c r="CH11" s="133" t="s">
        <v>290</v>
      </c>
      <c r="CI11" s="133" t="s">
        <v>290</v>
      </c>
      <c r="CJ11" s="149" t="s">
        <v>291</v>
      </c>
      <c r="CK11" s="353" t="s">
        <v>1191</v>
      </c>
      <c r="CL11" s="157" t="s">
        <v>324</v>
      </c>
      <c r="CM11" s="353" t="s">
        <v>1191</v>
      </c>
      <c r="CN11" s="133" t="s">
        <v>264</v>
      </c>
      <c r="CO11" s="353" t="s">
        <v>1191</v>
      </c>
      <c r="CP11" s="353" t="s">
        <v>1191</v>
      </c>
      <c r="CQ11" s="133" t="s">
        <v>265</v>
      </c>
      <c r="CR11" s="133" t="s">
        <v>1193</v>
      </c>
      <c r="CS11" s="133" t="s">
        <v>292</v>
      </c>
      <c r="CT11" s="133" t="s">
        <v>1211</v>
      </c>
      <c r="CU11" s="133" t="s">
        <v>235</v>
      </c>
      <c r="CV11" s="133" t="s">
        <v>266</v>
      </c>
      <c r="CW11" s="356" t="s">
        <v>594</v>
      </c>
      <c r="CX11" s="133" t="s">
        <v>294</v>
      </c>
      <c r="CY11" s="133" t="s">
        <v>267</v>
      </c>
      <c r="CZ11" s="125" t="s">
        <v>235</v>
      </c>
      <c r="DA11" s="176" t="s">
        <v>295</v>
      </c>
      <c r="DB11" s="353" t="s">
        <v>235</v>
      </c>
      <c r="DC11" s="133" t="s">
        <v>236</v>
      </c>
      <c r="DD11" s="133" t="s">
        <v>235</v>
      </c>
      <c r="DE11" s="133" t="s">
        <v>235</v>
      </c>
      <c r="DF11" s="133" t="s">
        <v>235</v>
      </c>
      <c r="DG11" s="133" t="s">
        <v>235</v>
      </c>
      <c r="DH11" s="133" t="s">
        <v>235</v>
      </c>
      <c r="DI11" s="353" t="s">
        <v>235</v>
      </c>
      <c r="DJ11" s="133" t="s">
        <v>235</v>
      </c>
      <c r="DK11" s="133" t="s">
        <v>235</v>
      </c>
      <c r="DL11" s="133" t="s">
        <v>235</v>
      </c>
      <c r="DM11" s="133" t="s">
        <v>235</v>
      </c>
      <c r="DN11" s="133" t="s">
        <v>235</v>
      </c>
      <c r="DO11" s="133" t="s">
        <v>235</v>
      </c>
      <c r="DP11" s="133" t="s">
        <v>660</v>
      </c>
      <c r="DQ11" s="353" t="s">
        <v>640</v>
      </c>
      <c r="DR11" s="133" t="s">
        <v>268</v>
      </c>
      <c r="DS11" s="133" t="s">
        <v>229</v>
      </c>
      <c r="DT11" s="133" t="s">
        <v>235</v>
      </c>
      <c r="DU11" s="133" t="s">
        <v>235</v>
      </c>
      <c r="DV11" s="133" t="s">
        <v>235</v>
      </c>
      <c r="DW11" s="133" t="s">
        <v>235</v>
      </c>
      <c r="DX11" s="353" t="s">
        <v>630</v>
      </c>
      <c r="DY11" s="133" t="s">
        <v>235</v>
      </c>
      <c r="DZ11" s="120" t="s">
        <v>240</v>
      </c>
      <c r="EA11" s="133" t="s">
        <v>241</v>
      </c>
      <c r="EB11" s="133" t="s">
        <v>235</v>
      </c>
      <c r="EC11" s="133" t="s">
        <v>235</v>
      </c>
      <c r="ED11" s="133" t="s">
        <v>229</v>
      </c>
      <c r="EE11" s="133" t="s">
        <v>235</v>
      </c>
      <c r="EF11" s="133" t="s">
        <v>229</v>
      </c>
      <c r="EG11" s="133" t="s">
        <v>229</v>
      </c>
      <c r="EH11" s="133" t="s">
        <v>229</v>
      </c>
      <c r="EI11" s="133" t="s">
        <v>229</v>
      </c>
      <c r="EJ11" s="133" t="s">
        <v>229</v>
      </c>
      <c r="EK11" s="133" t="s">
        <v>235</v>
      </c>
      <c r="EL11" s="133" t="s">
        <v>235</v>
      </c>
      <c r="EM11" s="133" t="s">
        <v>270</v>
      </c>
      <c r="EN11" s="133" t="s">
        <v>271</v>
      </c>
      <c r="EO11" s="133" t="s">
        <v>238</v>
      </c>
      <c r="EP11" s="133" t="s">
        <v>238</v>
      </c>
      <c r="EQ11" s="396" t="s">
        <v>601</v>
      </c>
      <c r="ER11" s="133" t="s">
        <v>273</v>
      </c>
      <c r="ES11" s="133" t="s">
        <v>273</v>
      </c>
      <c r="ET11" s="133" t="s">
        <v>273</v>
      </c>
      <c r="EU11" s="133" t="s">
        <v>273</v>
      </c>
      <c r="EV11" s="133" t="s">
        <v>274</v>
      </c>
      <c r="EW11" s="133" t="s">
        <v>275</v>
      </c>
      <c r="EX11" s="360"/>
      <c r="EY11" s="133"/>
      <c r="EZ11" s="133"/>
      <c r="FA11" s="133"/>
      <c r="FB11" s="133" t="s">
        <v>297</v>
      </c>
      <c r="FC11" s="133" t="s">
        <v>276</v>
      </c>
      <c r="FD11" s="133" t="s">
        <v>235</v>
      </c>
      <c r="FE11" s="133" t="s">
        <v>277</v>
      </c>
      <c r="FF11" s="133" t="s">
        <v>278</v>
      </c>
      <c r="FG11" s="458" t="s">
        <v>229</v>
      </c>
      <c r="FH11" s="458" t="s">
        <v>229</v>
      </c>
      <c r="FI11" s="149" t="s">
        <v>279</v>
      </c>
      <c r="FJ11" s="133" t="s">
        <v>235</v>
      </c>
      <c r="FK11" s="133" t="s">
        <v>229</v>
      </c>
      <c r="FL11" s="133" t="s">
        <v>229</v>
      </c>
      <c r="FM11" s="133" t="s">
        <v>229</v>
      </c>
      <c r="FN11" s="133" t="s">
        <v>229</v>
      </c>
      <c r="FO11" s="133" t="s">
        <v>238</v>
      </c>
      <c r="FP11" s="133" t="s">
        <v>229</v>
      </c>
      <c r="FQ11" s="133" t="s">
        <v>229</v>
      </c>
      <c r="FR11" s="133">
        <v>2</v>
      </c>
      <c r="FS11" s="133" t="s">
        <v>235</v>
      </c>
      <c r="FT11" s="133" t="s">
        <v>235</v>
      </c>
      <c r="FU11" s="133" t="s">
        <v>235</v>
      </c>
      <c r="FV11" s="133" t="s">
        <v>235</v>
      </c>
      <c r="FW11" s="133" t="s">
        <v>229</v>
      </c>
      <c r="FX11" s="133" t="s">
        <v>235</v>
      </c>
      <c r="FY11" s="133" t="s">
        <v>229</v>
      </c>
      <c r="FZ11" s="133" t="s">
        <v>235</v>
      </c>
      <c r="GA11" s="133" t="s">
        <v>229</v>
      </c>
      <c r="GB11" s="133" t="s">
        <v>235</v>
      </c>
      <c r="GC11" s="133" t="s">
        <v>235</v>
      </c>
      <c r="GD11" s="133" t="s">
        <v>271</v>
      </c>
      <c r="GE11" s="133" t="s">
        <v>401</v>
      </c>
      <c r="GF11" s="133" t="s">
        <v>321</v>
      </c>
      <c r="GG11" s="133" t="s">
        <v>1200</v>
      </c>
      <c r="GH11" s="133" t="s">
        <v>281</v>
      </c>
      <c r="GI11" s="133" t="s">
        <v>273</v>
      </c>
      <c r="GJ11" s="133" t="s">
        <v>235</v>
      </c>
      <c r="GK11" s="133" t="s">
        <v>282</v>
      </c>
      <c r="GL11" s="353" t="s">
        <v>283</v>
      </c>
      <c r="GM11" s="133" t="s">
        <v>275</v>
      </c>
      <c r="GN11" s="83"/>
    </row>
    <row r="12" spans="1:196" ht="38.450000000000003" customHeight="1" x14ac:dyDescent="0.3">
      <c r="A12" s="1">
        <v>7</v>
      </c>
      <c r="B12" s="464" t="s">
        <v>238</v>
      </c>
      <c r="C12" s="86" t="s">
        <v>1337</v>
      </c>
      <c r="D12" s="87" t="s">
        <v>1320</v>
      </c>
      <c r="E12" s="88" t="s">
        <v>248</v>
      </c>
      <c r="F12" s="598" t="s">
        <v>663</v>
      </c>
      <c r="G12" s="90" t="s">
        <v>227</v>
      </c>
      <c r="H12" s="142" t="s">
        <v>250</v>
      </c>
      <c r="I12" s="446" t="s">
        <v>1157</v>
      </c>
      <c r="J12" s="434" t="s">
        <v>662</v>
      </c>
      <c r="K12" s="142" t="s">
        <v>313</v>
      </c>
      <c r="L12" s="120" t="s">
        <v>252</v>
      </c>
      <c r="M12" s="154">
        <v>18</v>
      </c>
      <c r="N12" s="343">
        <v>2</v>
      </c>
      <c r="O12" s="123" t="s">
        <v>553</v>
      </c>
      <c r="P12" s="141"/>
      <c r="Q12" s="141"/>
      <c r="R12" s="145" t="s">
        <v>545</v>
      </c>
      <c r="S12" s="125" t="s">
        <v>1164</v>
      </c>
      <c r="T12" s="142" t="s">
        <v>386</v>
      </c>
      <c r="U12" s="125" t="str">
        <f t="shared" ref="U12" si="13">MID(S12,1,9)&amp;"N"</f>
        <v>FQ18PENEAN</v>
      </c>
      <c r="V12" s="125" t="str">
        <f>MID(S12,1,2)&amp;M12+"6"&amp;"ENAU"</f>
        <v>FQ24ENAU</v>
      </c>
      <c r="W12" s="142"/>
      <c r="X12" s="125"/>
      <c r="Y12" s="142" t="str">
        <f t="shared" si="2"/>
        <v>FQ18PENEA1</v>
      </c>
      <c r="Z12" s="142" t="str">
        <f t="shared" si="3"/>
        <v>FQ18PENEA2M</v>
      </c>
      <c r="AA12" s="142" t="str">
        <f t="shared" si="4"/>
        <v>FQ18PENEA1M</v>
      </c>
      <c r="AB12" s="125" t="str">
        <f t="shared" ref="AB12" si="14">IF(M12&gt;18, "PQ061508C11", "PQ061208C11")</f>
        <v>PQ061208C11</v>
      </c>
      <c r="AC12" s="125" t="str">
        <f t="shared" ref="AC12" si="15">IF(M12&gt;18, "PQ061503K11", "PQ061203K11")</f>
        <v>PQ061203K11</v>
      </c>
      <c r="AD12" s="125"/>
      <c r="AE12" s="125" t="s">
        <v>255</v>
      </c>
      <c r="AF12" s="125" t="s">
        <v>256</v>
      </c>
      <c r="AG12" s="125"/>
      <c r="AH12" s="125"/>
      <c r="AI12" s="120"/>
      <c r="AJ12" s="125" t="s">
        <v>230</v>
      </c>
      <c r="AK12" s="142"/>
      <c r="AL12" s="125"/>
      <c r="AM12" s="125"/>
      <c r="AN12" s="125"/>
      <c r="AO12" s="125"/>
      <c r="AP12" s="125"/>
      <c r="AQ12" s="125"/>
      <c r="AR12" s="128">
        <v>465</v>
      </c>
      <c r="AS12" s="131">
        <v>435</v>
      </c>
      <c r="AT12" s="337" t="s">
        <v>257</v>
      </c>
      <c r="AU12" s="148">
        <v>8500</v>
      </c>
      <c r="AV12" s="80" t="s">
        <v>549</v>
      </c>
      <c r="AW12" s="128"/>
      <c r="AX12" s="683"/>
      <c r="AY12" s="132"/>
      <c r="AZ12" s="153"/>
      <c r="BA12" s="142"/>
      <c r="BB12" s="153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25"/>
      <c r="CB12" s="125"/>
      <c r="CC12" s="125"/>
      <c r="CD12" s="125"/>
      <c r="CE12" s="353" t="s">
        <v>1191</v>
      </c>
      <c r="CF12" s="133" t="s">
        <v>234</v>
      </c>
      <c r="CG12" s="133" t="s">
        <v>259</v>
      </c>
      <c r="CH12" s="133" t="s">
        <v>260</v>
      </c>
      <c r="CI12" s="133" t="s">
        <v>260</v>
      </c>
      <c r="CJ12" s="149" t="s">
        <v>291</v>
      </c>
      <c r="CK12" s="353" t="s">
        <v>1191</v>
      </c>
      <c r="CL12" s="157" t="s">
        <v>320</v>
      </c>
      <c r="CM12" s="353" t="s">
        <v>1191</v>
      </c>
      <c r="CN12" s="133" t="s">
        <v>264</v>
      </c>
      <c r="CO12" s="353" t="s">
        <v>1191</v>
      </c>
      <c r="CP12" s="353" t="s">
        <v>1191</v>
      </c>
      <c r="CQ12" s="133" t="s">
        <v>265</v>
      </c>
      <c r="CR12" s="133" t="s">
        <v>1193</v>
      </c>
      <c r="CS12" s="133" t="s">
        <v>292</v>
      </c>
      <c r="CT12" s="133" t="s">
        <v>1211</v>
      </c>
      <c r="CU12" s="133" t="s">
        <v>235</v>
      </c>
      <c r="CV12" s="133" t="s">
        <v>266</v>
      </c>
      <c r="CW12" s="356" t="s">
        <v>594</v>
      </c>
      <c r="CX12" s="133" t="s">
        <v>294</v>
      </c>
      <c r="CY12" s="133" t="s">
        <v>267</v>
      </c>
      <c r="CZ12" s="125" t="s">
        <v>235</v>
      </c>
      <c r="DA12" s="176" t="s">
        <v>295</v>
      </c>
      <c r="DB12" s="353" t="s">
        <v>235</v>
      </c>
      <c r="DC12" s="133" t="s">
        <v>236</v>
      </c>
      <c r="DD12" s="133" t="s">
        <v>235</v>
      </c>
      <c r="DE12" s="133" t="s">
        <v>235</v>
      </c>
      <c r="DF12" s="133" t="s">
        <v>235</v>
      </c>
      <c r="DG12" s="133" t="s">
        <v>235</v>
      </c>
      <c r="DH12" s="133" t="s">
        <v>235</v>
      </c>
      <c r="DI12" s="353" t="s">
        <v>235</v>
      </c>
      <c r="DJ12" s="133" t="s">
        <v>235</v>
      </c>
      <c r="DK12" s="133" t="s">
        <v>235</v>
      </c>
      <c r="DL12" s="133" t="s">
        <v>235</v>
      </c>
      <c r="DM12" s="133" t="s">
        <v>235</v>
      </c>
      <c r="DN12" s="133" t="s">
        <v>235</v>
      </c>
      <c r="DO12" s="133" t="s">
        <v>235</v>
      </c>
      <c r="DP12" s="133" t="s">
        <v>536</v>
      </c>
      <c r="DQ12" s="353" t="s">
        <v>574</v>
      </c>
      <c r="DR12" s="133" t="s">
        <v>268</v>
      </c>
      <c r="DS12" s="133" t="s">
        <v>229</v>
      </c>
      <c r="DT12" s="133" t="s">
        <v>235</v>
      </c>
      <c r="DU12" s="133" t="s">
        <v>235</v>
      </c>
      <c r="DV12" s="133" t="s">
        <v>235</v>
      </c>
      <c r="DW12" s="133" t="s">
        <v>235</v>
      </c>
      <c r="DX12" s="353" t="s">
        <v>630</v>
      </c>
      <c r="DY12" s="133" t="s">
        <v>235</v>
      </c>
      <c r="DZ12" s="120" t="s">
        <v>240</v>
      </c>
      <c r="EA12" s="133" t="s">
        <v>241</v>
      </c>
      <c r="EB12" s="133" t="s">
        <v>235</v>
      </c>
      <c r="EC12" s="133" t="s">
        <v>235</v>
      </c>
      <c r="ED12" s="133" t="s">
        <v>229</v>
      </c>
      <c r="EE12" s="133" t="s">
        <v>235</v>
      </c>
      <c r="EF12" s="133" t="s">
        <v>229</v>
      </c>
      <c r="EG12" s="133" t="s">
        <v>229</v>
      </c>
      <c r="EH12" s="133" t="s">
        <v>229</v>
      </c>
      <c r="EI12" s="133" t="s">
        <v>229</v>
      </c>
      <c r="EJ12" s="133" t="s">
        <v>229</v>
      </c>
      <c r="EK12" s="133" t="s">
        <v>235</v>
      </c>
      <c r="EL12" s="133" t="s">
        <v>235</v>
      </c>
      <c r="EM12" s="133" t="s">
        <v>270</v>
      </c>
      <c r="EN12" s="133" t="s">
        <v>271</v>
      </c>
      <c r="EO12" s="133" t="s">
        <v>238</v>
      </c>
      <c r="EP12" s="133" t="s">
        <v>238</v>
      </c>
      <c r="EQ12" s="396" t="s">
        <v>601</v>
      </c>
      <c r="ER12" s="133" t="s">
        <v>273</v>
      </c>
      <c r="ES12" s="133" t="s">
        <v>273</v>
      </c>
      <c r="ET12" s="133" t="s">
        <v>273</v>
      </c>
      <c r="EU12" s="133" t="s">
        <v>273</v>
      </c>
      <c r="EV12" s="133" t="s">
        <v>274</v>
      </c>
      <c r="EW12" s="133" t="s">
        <v>275</v>
      </c>
      <c r="EX12" s="360"/>
      <c r="EY12" s="133"/>
      <c r="EZ12" s="133"/>
      <c r="FA12" s="133"/>
      <c r="FB12" s="133" t="s">
        <v>297</v>
      </c>
      <c r="FC12" s="133" t="s">
        <v>276</v>
      </c>
      <c r="FD12" s="133" t="s">
        <v>235</v>
      </c>
      <c r="FE12" s="133" t="s">
        <v>277</v>
      </c>
      <c r="FF12" s="133" t="s">
        <v>278</v>
      </c>
      <c r="FG12" s="458" t="s">
        <v>229</v>
      </c>
      <c r="FH12" s="458" t="s">
        <v>229</v>
      </c>
      <c r="FI12" s="149" t="s">
        <v>279</v>
      </c>
      <c r="FJ12" s="133" t="s">
        <v>235</v>
      </c>
      <c r="FK12" s="133" t="s">
        <v>229</v>
      </c>
      <c r="FL12" s="133" t="s">
        <v>229</v>
      </c>
      <c r="FM12" s="133" t="s">
        <v>229</v>
      </c>
      <c r="FN12" s="133" t="s">
        <v>229</v>
      </c>
      <c r="FO12" s="133" t="s">
        <v>238</v>
      </c>
      <c r="FP12" s="133" t="s">
        <v>229</v>
      </c>
      <c r="FQ12" s="133" t="s">
        <v>229</v>
      </c>
      <c r="FR12" s="133">
        <v>2</v>
      </c>
      <c r="FS12" s="133" t="s">
        <v>235</v>
      </c>
      <c r="FT12" s="133" t="s">
        <v>235</v>
      </c>
      <c r="FU12" s="133" t="s">
        <v>235</v>
      </c>
      <c r="FV12" s="133" t="s">
        <v>235</v>
      </c>
      <c r="FW12" s="133" t="s">
        <v>229</v>
      </c>
      <c r="FX12" s="133" t="s">
        <v>235</v>
      </c>
      <c r="FY12" s="133" t="s">
        <v>229</v>
      </c>
      <c r="FZ12" s="133" t="s">
        <v>235</v>
      </c>
      <c r="GA12" s="133" t="s">
        <v>229</v>
      </c>
      <c r="GB12" s="133" t="s">
        <v>235</v>
      </c>
      <c r="GC12" s="133" t="s">
        <v>235</v>
      </c>
      <c r="GD12" s="133" t="s">
        <v>271</v>
      </c>
      <c r="GE12" s="133" t="s">
        <v>401</v>
      </c>
      <c r="GF12" s="133" t="s">
        <v>321</v>
      </c>
      <c r="GG12" s="133" t="s">
        <v>1200</v>
      </c>
      <c r="GH12" s="133" t="s">
        <v>281</v>
      </c>
      <c r="GI12" s="133" t="s">
        <v>273</v>
      </c>
      <c r="GJ12" s="133" t="s">
        <v>235</v>
      </c>
      <c r="GK12" s="133" t="s">
        <v>282</v>
      </c>
      <c r="GL12" s="353" t="s">
        <v>283</v>
      </c>
      <c r="GM12" s="133" t="s">
        <v>275</v>
      </c>
      <c r="GN12" s="83"/>
    </row>
    <row r="13" spans="1:196" ht="38.450000000000003" customHeight="1" x14ac:dyDescent="0.3">
      <c r="A13" s="76">
        <v>8</v>
      </c>
      <c r="B13" s="425" t="s">
        <v>238</v>
      </c>
      <c r="C13" s="86" t="s">
        <v>1337</v>
      </c>
      <c r="D13" s="87" t="s">
        <v>1320</v>
      </c>
      <c r="E13" s="88" t="s">
        <v>248</v>
      </c>
      <c r="F13" s="597" t="s">
        <v>1315</v>
      </c>
      <c r="G13" s="79" t="s">
        <v>227</v>
      </c>
      <c r="H13" s="120" t="s">
        <v>250</v>
      </c>
      <c r="I13" s="440" t="s">
        <v>1161</v>
      </c>
      <c r="J13" s="434" t="s">
        <v>662</v>
      </c>
      <c r="K13" s="142" t="s">
        <v>251</v>
      </c>
      <c r="L13" s="120" t="s">
        <v>252</v>
      </c>
      <c r="M13" s="433">
        <v>22</v>
      </c>
      <c r="N13" s="345">
        <v>1</v>
      </c>
      <c r="O13" s="123" t="s">
        <v>551</v>
      </c>
      <c r="P13" s="141"/>
      <c r="Q13" s="141"/>
      <c r="R13" s="145" t="s">
        <v>545</v>
      </c>
      <c r="S13" s="125" t="s">
        <v>1166</v>
      </c>
      <c r="T13" s="142" t="s">
        <v>386</v>
      </c>
      <c r="U13" s="125" t="str">
        <f t="shared" si="8"/>
        <v>FQ22PEN_EN</v>
      </c>
      <c r="V13" s="562" t="str">
        <f t="shared" ref="V13:V24" si="16">MID(S13,1,2)&amp;M13+"6"&amp;"ENEU"</f>
        <v>FQ28ENEU</v>
      </c>
      <c r="W13" s="142"/>
      <c r="X13" s="125"/>
      <c r="Y13" s="142" t="str">
        <f t="shared" si="2"/>
        <v>FQ22PEN_E1</v>
      </c>
      <c r="Z13" s="142" t="str">
        <f t="shared" si="3"/>
        <v>FQ22PEN_E2M</v>
      </c>
      <c r="AA13" s="142" t="str">
        <f t="shared" si="4"/>
        <v>FQ22PEN_E1M</v>
      </c>
      <c r="AB13" s="125" t="str">
        <f t="shared" si="5"/>
        <v>PQ061508C11</v>
      </c>
      <c r="AC13" s="125" t="str">
        <f t="shared" si="6"/>
        <v>PQ061503K11</v>
      </c>
      <c r="AD13" s="125"/>
      <c r="AE13" s="125" t="s">
        <v>255</v>
      </c>
      <c r="AF13" s="125" t="s">
        <v>256</v>
      </c>
      <c r="AG13" s="125"/>
      <c r="AH13" s="125"/>
      <c r="AI13" s="120"/>
      <c r="AJ13" s="125" t="s">
        <v>230</v>
      </c>
      <c r="AK13" s="142"/>
      <c r="AL13" s="125"/>
      <c r="AM13" s="125"/>
      <c r="AN13" s="125"/>
      <c r="AO13" s="125"/>
      <c r="AP13" s="125"/>
      <c r="AQ13" s="125"/>
      <c r="AR13" s="128">
        <v>495</v>
      </c>
      <c r="AS13" s="131">
        <v>465</v>
      </c>
      <c r="AT13" s="337" t="s">
        <v>287</v>
      </c>
      <c r="AU13" s="148">
        <v>1000</v>
      </c>
      <c r="AV13" s="80" t="s">
        <v>549</v>
      </c>
      <c r="AW13" s="128"/>
      <c r="AX13" s="683"/>
      <c r="AY13" s="132"/>
      <c r="AZ13" s="153"/>
      <c r="BA13" s="142"/>
      <c r="BB13" s="153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25"/>
      <c r="CB13" s="125"/>
      <c r="CC13" s="125"/>
      <c r="CD13" s="125"/>
      <c r="CE13" s="353" t="s">
        <v>1192</v>
      </c>
      <c r="CF13" s="133" t="s">
        <v>234</v>
      </c>
      <c r="CG13" s="133" t="s">
        <v>289</v>
      </c>
      <c r="CH13" s="353"/>
      <c r="CI13" s="353"/>
      <c r="CJ13" s="149" t="s">
        <v>338</v>
      </c>
      <c r="CK13" s="353" t="s">
        <v>1192</v>
      </c>
      <c r="CL13" s="157" t="s">
        <v>320</v>
      </c>
      <c r="CM13" s="353" t="s">
        <v>1192</v>
      </c>
      <c r="CN13" s="133" t="s">
        <v>264</v>
      </c>
      <c r="CO13" s="353" t="s">
        <v>1192</v>
      </c>
      <c r="CP13" s="353" t="s">
        <v>1192</v>
      </c>
      <c r="CQ13" s="133" t="s">
        <v>265</v>
      </c>
      <c r="CR13" s="133" t="s">
        <v>1193</v>
      </c>
      <c r="CS13" s="133" t="s">
        <v>292</v>
      </c>
      <c r="CT13" s="133" t="s">
        <v>1211</v>
      </c>
      <c r="CU13" s="133" t="s">
        <v>235</v>
      </c>
      <c r="CV13" s="133" t="s">
        <v>302</v>
      </c>
      <c r="CW13" s="356" t="s">
        <v>594</v>
      </c>
      <c r="CX13" s="133" t="s">
        <v>294</v>
      </c>
      <c r="CY13" s="133" t="s">
        <v>304</v>
      </c>
      <c r="CZ13" s="125" t="s">
        <v>235</v>
      </c>
      <c r="DA13" s="149" t="s">
        <v>295</v>
      </c>
      <c r="DB13" s="353" t="s">
        <v>235</v>
      </c>
      <c r="DC13" s="133" t="s">
        <v>236</v>
      </c>
      <c r="DD13" s="133" t="s">
        <v>235</v>
      </c>
      <c r="DE13" s="133" t="s">
        <v>235</v>
      </c>
      <c r="DF13" s="133" t="s">
        <v>235</v>
      </c>
      <c r="DG13" s="133" t="s">
        <v>235</v>
      </c>
      <c r="DH13" s="133" t="s">
        <v>235</v>
      </c>
      <c r="DI13" s="353" t="s">
        <v>235</v>
      </c>
      <c r="DJ13" s="133" t="s">
        <v>235</v>
      </c>
      <c r="DK13" s="133" t="s">
        <v>235</v>
      </c>
      <c r="DL13" s="133" t="s">
        <v>235</v>
      </c>
      <c r="DM13" s="133" t="s">
        <v>235</v>
      </c>
      <c r="DN13" s="133" t="s">
        <v>235</v>
      </c>
      <c r="DO13" s="133" t="s">
        <v>235</v>
      </c>
      <c r="DP13" s="133" t="s">
        <v>660</v>
      </c>
      <c r="DQ13" s="353" t="s">
        <v>640</v>
      </c>
      <c r="DR13" s="133" t="s">
        <v>268</v>
      </c>
      <c r="DS13" s="133" t="s">
        <v>229</v>
      </c>
      <c r="DT13" s="133" t="s">
        <v>235</v>
      </c>
      <c r="DU13" s="133" t="s">
        <v>235</v>
      </c>
      <c r="DV13" s="133" t="s">
        <v>235</v>
      </c>
      <c r="DW13" s="133" t="s">
        <v>235</v>
      </c>
      <c r="DX13" s="353" t="s">
        <v>630</v>
      </c>
      <c r="DY13" s="133" t="s">
        <v>235</v>
      </c>
      <c r="DZ13" s="120" t="s">
        <v>240</v>
      </c>
      <c r="EA13" s="133" t="s">
        <v>241</v>
      </c>
      <c r="EB13" s="133" t="s">
        <v>235</v>
      </c>
      <c r="EC13" s="133" t="s">
        <v>235</v>
      </c>
      <c r="ED13" s="133" t="s">
        <v>229</v>
      </c>
      <c r="EE13" s="133" t="s">
        <v>235</v>
      </c>
      <c r="EF13" s="133" t="s">
        <v>229</v>
      </c>
      <c r="EG13" s="133" t="s">
        <v>229</v>
      </c>
      <c r="EH13" s="133" t="s">
        <v>229</v>
      </c>
      <c r="EI13" s="133" t="s">
        <v>229</v>
      </c>
      <c r="EJ13" s="133" t="s">
        <v>229</v>
      </c>
      <c r="EK13" s="133" t="s">
        <v>235</v>
      </c>
      <c r="EL13" s="133" t="s">
        <v>235</v>
      </c>
      <c r="EM13" s="133" t="s">
        <v>270</v>
      </c>
      <c r="EN13" s="133" t="s">
        <v>271</v>
      </c>
      <c r="EO13" s="133" t="s">
        <v>238</v>
      </c>
      <c r="EP13" s="133" t="s">
        <v>238</v>
      </c>
      <c r="EQ13" s="396" t="s">
        <v>601</v>
      </c>
      <c r="ER13" s="133" t="s">
        <v>273</v>
      </c>
      <c r="ES13" s="133" t="s">
        <v>273</v>
      </c>
      <c r="ET13" s="133" t="s">
        <v>309</v>
      </c>
      <c r="EU13" s="133" t="s">
        <v>273</v>
      </c>
      <c r="EV13" s="133" t="s">
        <v>274</v>
      </c>
      <c r="EW13" s="133" t="s">
        <v>342</v>
      </c>
      <c r="EX13" s="360"/>
      <c r="EY13" s="133"/>
      <c r="EZ13" s="133"/>
      <c r="FA13" s="133"/>
      <c r="FB13" s="133" t="s">
        <v>297</v>
      </c>
      <c r="FC13" s="133" t="s">
        <v>276</v>
      </c>
      <c r="FD13" s="133" t="s">
        <v>235</v>
      </c>
      <c r="FE13" s="133" t="s">
        <v>277</v>
      </c>
      <c r="FF13" s="133" t="s">
        <v>278</v>
      </c>
      <c r="FG13" s="458" t="s">
        <v>229</v>
      </c>
      <c r="FH13" s="458" t="s">
        <v>229</v>
      </c>
      <c r="FI13" s="149" t="s">
        <v>279</v>
      </c>
      <c r="FJ13" s="133" t="s">
        <v>235</v>
      </c>
      <c r="FK13" s="133" t="s">
        <v>229</v>
      </c>
      <c r="FL13" s="133" t="s">
        <v>229</v>
      </c>
      <c r="FM13" s="133" t="s">
        <v>229</v>
      </c>
      <c r="FN13" s="133" t="s">
        <v>229</v>
      </c>
      <c r="FO13" s="133" t="s">
        <v>238</v>
      </c>
      <c r="FP13" s="133" t="s">
        <v>229</v>
      </c>
      <c r="FQ13" s="133" t="s">
        <v>229</v>
      </c>
      <c r="FR13" s="133">
        <v>2</v>
      </c>
      <c r="FS13" s="133" t="s">
        <v>235</v>
      </c>
      <c r="FT13" s="133" t="s">
        <v>235</v>
      </c>
      <c r="FU13" s="133" t="s">
        <v>235</v>
      </c>
      <c r="FV13" s="133" t="s">
        <v>235</v>
      </c>
      <c r="FW13" s="133" t="s">
        <v>229</v>
      </c>
      <c r="FX13" s="133" t="s">
        <v>235</v>
      </c>
      <c r="FY13" s="133" t="s">
        <v>229</v>
      </c>
      <c r="FZ13" s="133" t="s">
        <v>235</v>
      </c>
      <c r="GA13" s="133" t="s">
        <v>229</v>
      </c>
      <c r="GB13" s="133" t="s">
        <v>235</v>
      </c>
      <c r="GC13" s="133" t="s">
        <v>235</v>
      </c>
      <c r="GD13" s="133" t="s">
        <v>271</v>
      </c>
      <c r="GE13" s="133" t="s">
        <v>401</v>
      </c>
      <c r="GF13" s="133" t="s">
        <v>321</v>
      </c>
      <c r="GG13" s="133" t="s">
        <v>1200</v>
      </c>
      <c r="GH13" s="133" t="s">
        <v>317</v>
      </c>
      <c r="GI13" s="133" t="s">
        <v>273</v>
      </c>
      <c r="GJ13" s="133" t="s">
        <v>235</v>
      </c>
      <c r="GK13" s="133" t="s">
        <v>311</v>
      </c>
      <c r="GL13" s="353" t="s">
        <v>283</v>
      </c>
      <c r="GM13" s="133" t="s">
        <v>275</v>
      </c>
      <c r="GN13" s="83"/>
    </row>
    <row r="14" spans="1:196" ht="38.450000000000003" customHeight="1" x14ac:dyDescent="0.3">
      <c r="A14" s="1">
        <v>9</v>
      </c>
      <c r="B14" s="425" t="s">
        <v>238</v>
      </c>
      <c r="C14" s="86" t="s">
        <v>1337</v>
      </c>
      <c r="D14" s="87" t="s">
        <v>1320</v>
      </c>
      <c r="E14" s="88" t="s">
        <v>248</v>
      </c>
      <c r="F14" s="560" t="s">
        <v>1318</v>
      </c>
      <c r="G14" s="90" t="s">
        <v>227</v>
      </c>
      <c r="H14" s="142" t="s">
        <v>306</v>
      </c>
      <c r="I14" s="440" t="s">
        <v>1159</v>
      </c>
      <c r="J14" s="434" t="s">
        <v>662</v>
      </c>
      <c r="K14" s="142" t="s">
        <v>251</v>
      </c>
      <c r="L14" s="120" t="s">
        <v>286</v>
      </c>
      <c r="M14" s="154">
        <v>18</v>
      </c>
      <c r="N14" s="345">
        <v>1</v>
      </c>
      <c r="O14" s="564" t="s">
        <v>668</v>
      </c>
      <c r="P14" s="141"/>
      <c r="Q14" s="141"/>
      <c r="R14" s="145" t="s">
        <v>545</v>
      </c>
      <c r="S14" s="125" t="s">
        <v>1167</v>
      </c>
      <c r="T14" s="142" t="s">
        <v>386</v>
      </c>
      <c r="U14" s="125" t="str">
        <f t="shared" si="8"/>
        <v>FQ18PEN_EN</v>
      </c>
      <c r="V14" s="562" t="str">
        <f t="shared" si="16"/>
        <v>FQ24ENEU</v>
      </c>
      <c r="W14" s="142"/>
      <c r="X14" s="125"/>
      <c r="Y14" s="142" t="str">
        <f t="shared" si="2"/>
        <v>FQ18PEN_E1</v>
      </c>
      <c r="Z14" s="142" t="str">
        <f t="shared" si="3"/>
        <v>FQ18PEN_E2M</v>
      </c>
      <c r="AA14" s="142" t="str">
        <f t="shared" si="4"/>
        <v>FQ18PEN_E1M</v>
      </c>
      <c r="AB14" s="125" t="str">
        <f t="shared" si="5"/>
        <v>PQ061208C11</v>
      </c>
      <c r="AC14" s="125" t="str">
        <f t="shared" si="6"/>
        <v>PQ061203K11</v>
      </c>
      <c r="AD14" s="125"/>
      <c r="AE14" s="125" t="s">
        <v>255</v>
      </c>
      <c r="AF14" s="125" t="s">
        <v>256</v>
      </c>
      <c r="AG14" s="125"/>
      <c r="AH14" s="125"/>
      <c r="AI14" s="120"/>
      <c r="AJ14" s="125" t="s">
        <v>343</v>
      </c>
      <c r="AK14" s="142"/>
      <c r="AL14" s="125"/>
      <c r="AM14" s="125"/>
      <c r="AN14" s="125"/>
      <c r="AO14" s="125"/>
      <c r="AP14" s="125"/>
      <c r="AQ14" s="125"/>
      <c r="AR14" s="128">
        <v>465</v>
      </c>
      <c r="AS14" s="131">
        <v>435</v>
      </c>
      <c r="AT14" s="337" t="s">
        <v>287</v>
      </c>
      <c r="AU14" s="148">
        <v>3000</v>
      </c>
      <c r="AV14" s="80" t="s">
        <v>549</v>
      </c>
      <c r="AW14" s="128"/>
      <c r="AX14" s="683"/>
      <c r="AY14" s="132"/>
      <c r="AZ14" s="153"/>
      <c r="BA14" s="142"/>
      <c r="BB14" s="153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25"/>
      <c r="CB14" s="125"/>
      <c r="CC14" s="125"/>
      <c r="CD14" s="125"/>
      <c r="CE14" s="353" t="s">
        <v>1192</v>
      </c>
      <c r="CF14" s="133" t="s">
        <v>234</v>
      </c>
      <c r="CG14" s="133" t="s">
        <v>259</v>
      </c>
      <c r="CH14" s="353"/>
      <c r="CI14" s="353"/>
      <c r="CJ14" s="149" t="s">
        <v>344</v>
      </c>
      <c r="CK14" s="353" t="s">
        <v>1192</v>
      </c>
      <c r="CL14" s="157" t="s">
        <v>320</v>
      </c>
      <c r="CM14" s="353" t="s">
        <v>1192</v>
      </c>
      <c r="CN14" s="133" t="s">
        <v>264</v>
      </c>
      <c r="CO14" s="353" t="s">
        <v>1192</v>
      </c>
      <c r="CP14" s="353" t="s">
        <v>1192</v>
      </c>
      <c r="CQ14" s="133" t="s">
        <v>265</v>
      </c>
      <c r="CR14" s="133" t="s">
        <v>1193</v>
      </c>
      <c r="CS14" s="133" t="s">
        <v>292</v>
      </c>
      <c r="CT14" s="133" t="s">
        <v>1211</v>
      </c>
      <c r="CU14" s="133" t="s">
        <v>235</v>
      </c>
      <c r="CV14" s="133" t="s">
        <v>266</v>
      </c>
      <c r="CW14" s="356" t="s">
        <v>594</v>
      </c>
      <c r="CX14" s="133" t="s">
        <v>294</v>
      </c>
      <c r="CY14" s="133" t="s">
        <v>267</v>
      </c>
      <c r="CZ14" s="125" t="s">
        <v>235</v>
      </c>
      <c r="DA14" s="176" t="s">
        <v>295</v>
      </c>
      <c r="DB14" s="353" t="s">
        <v>235</v>
      </c>
      <c r="DC14" s="133" t="s">
        <v>236</v>
      </c>
      <c r="DD14" s="133" t="s">
        <v>235</v>
      </c>
      <c r="DE14" s="133" t="s">
        <v>574</v>
      </c>
      <c r="DF14" s="133" t="s">
        <v>235</v>
      </c>
      <c r="DG14" s="133" t="s">
        <v>235</v>
      </c>
      <c r="DH14" s="133" t="s">
        <v>235</v>
      </c>
      <c r="DI14" s="353" t="s">
        <v>235</v>
      </c>
      <c r="DJ14" s="133" t="s">
        <v>235</v>
      </c>
      <c r="DK14" s="133" t="s">
        <v>235</v>
      </c>
      <c r="DL14" s="133" t="s">
        <v>235</v>
      </c>
      <c r="DM14" s="133" t="s">
        <v>235</v>
      </c>
      <c r="DN14" s="133" t="s">
        <v>235</v>
      </c>
      <c r="DO14" s="133" t="s">
        <v>235</v>
      </c>
      <c r="DP14" s="133" t="s">
        <v>660</v>
      </c>
      <c r="DQ14" s="353" t="s">
        <v>640</v>
      </c>
      <c r="DR14" s="133" t="s">
        <v>268</v>
      </c>
      <c r="DS14" s="133" t="s">
        <v>229</v>
      </c>
      <c r="DT14" s="133" t="s">
        <v>235</v>
      </c>
      <c r="DU14" s="133" t="s">
        <v>235</v>
      </c>
      <c r="DV14" s="133" t="s">
        <v>235</v>
      </c>
      <c r="DW14" s="133" t="s">
        <v>235</v>
      </c>
      <c r="DX14" s="353" t="s">
        <v>630</v>
      </c>
      <c r="DY14" s="133" t="s">
        <v>235</v>
      </c>
      <c r="DZ14" s="120" t="s">
        <v>240</v>
      </c>
      <c r="EA14" s="133" t="s">
        <v>241</v>
      </c>
      <c r="EB14" s="133" t="s">
        <v>235</v>
      </c>
      <c r="EC14" s="133" t="s">
        <v>235</v>
      </c>
      <c r="ED14" s="133" t="s">
        <v>229</v>
      </c>
      <c r="EE14" s="133" t="s">
        <v>235</v>
      </c>
      <c r="EF14" s="133" t="s">
        <v>229</v>
      </c>
      <c r="EG14" s="133" t="s">
        <v>229</v>
      </c>
      <c r="EH14" s="133" t="s">
        <v>229</v>
      </c>
      <c r="EI14" s="133" t="s">
        <v>229</v>
      </c>
      <c r="EJ14" s="133" t="s">
        <v>229</v>
      </c>
      <c r="EK14" s="133" t="s">
        <v>235</v>
      </c>
      <c r="EL14" s="133" t="s">
        <v>235</v>
      </c>
      <c r="EM14" s="133" t="s">
        <v>270</v>
      </c>
      <c r="EN14" s="133" t="s">
        <v>271</v>
      </c>
      <c r="EO14" s="133" t="s">
        <v>238</v>
      </c>
      <c r="EP14" s="133" t="s">
        <v>238</v>
      </c>
      <c r="EQ14" s="396" t="s">
        <v>601</v>
      </c>
      <c r="ER14" s="133" t="s">
        <v>273</v>
      </c>
      <c r="ES14" s="133" t="s">
        <v>273</v>
      </c>
      <c r="ET14" s="133" t="s">
        <v>273</v>
      </c>
      <c r="EU14" s="133" t="s">
        <v>273</v>
      </c>
      <c r="EV14" s="133" t="s">
        <v>345</v>
      </c>
      <c r="EW14" s="133" t="s">
        <v>275</v>
      </c>
      <c r="EX14" s="360"/>
      <c r="EY14" s="133"/>
      <c r="EZ14" s="133"/>
      <c r="FA14" s="133"/>
      <c r="FB14" s="133" t="s">
        <v>297</v>
      </c>
      <c r="FC14" s="133" t="s">
        <v>310</v>
      </c>
      <c r="FD14" s="133" t="s">
        <v>235</v>
      </c>
      <c r="FE14" s="133" t="s">
        <v>277</v>
      </c>
      <c r="FF14" s="133" t="s">
        <v>278</v>
      </c>
      <c r="FG14" s="458" t="s">
        <v>229</v>
      </c>
      <c r="FH14" s="458" t="s">
        <v>229</v>
      </c>
      <c r="FI14" s="149" t="s">
        <v>279</v>
      </c>
      <c r="FJ14" s="133" t="s">
        <v>235</v>
      </c>
      <c r="FK14" s="133" t="s">
        <v>229</v>
      </c>
      <c r="FL14" s="133" t="s">
        <v>229</v>
      </c>
      <c r="FM14" s="133" t="s">
        <v>229</v>
      </c>
      <c r="FN14" s="133" t="s">
        <v>229</v>
      </c>
      <c r="FO14" s="133" t="s">
        <v>238</v>
      </c>
      <c r="FP14" s="133" t="s">
        <v>229</v>
      </c>
      <c r="FQ14" s="133" t="s">
        <v>229</v>
      </c>
      <c r="FR14" s="133">
        <v>2</v>
      </c>
      <c r="FS14" s="133" t="s">
        <v>235</v>
      </c>
      <c r="FT14" s="133" t="s">
        <v>235</v>
      </c>
      <c r="FU14" s="133" t="s">
        <v>235</v>
      </c>
      <c r="FV14" s="133" t="s">
        <v>235</v>
      </c>
      <c r="FW14" s="133" t="s">
        <v>229</v>
      </c>
      <c r="FX14" s="133" t="s">
        <v>235</v>
      </c>
      <c r="FY14" s="133" t="s">
        <v>229</v>
      </c>
      <c r="FZ14" s="133" t="s">
        <v>235</v>
      </c>
      <c r="GA14" s="133" t="s">
        <v>229</v>
      </c>
      <c r="GB14" s="133" t="s">
        <v>235</v>
      </c>
      <c r="GC14" s="133" t="s">
        <v>235</v>
      </c>
      <c r="GD14" s="133" t="s">
        <v>271</v>
      </c>
      <c r="GE14" s="133" t="s">
        <v>401</v>
      </c>
      <c r="GF14" s="133" t="s">
        <v>321</v>
      </c>
      <c r="GG14" s="133" t="s">
        <v>1200</v>
      </c>
      <c r="GH14" s="133" t="s">
        <v>317</v>
      </c>
      <c r="GI14" s="133" t="s">
        <v>273</v>
      </c>
      <c r="GJ14" s="133" t="s">
        <v>235</v>
      </c>
      <c r="GK14" s="133" t="s">
        <v>311</v>
      </c>
      <c r="GL14" s="353" t="s">
        <v>283</v>
      </c>
      <c r="GM14" s="133" t="s">
        <v>275</v>
      </c>
      <c r="GN14" s="83"/>
    </row>
    <row r="15" spans="1:196" ht="38.450000000000003" customHeight="1" x14ac:dyDescent="0.3">
      <c r="A15" s="76">
        <v>10</v>
      </c>
      <c r="B15" s="464" t="s">
        <v>238</v>
      </c>
      <c r="C15" s="86" t="s">
        <v>1337</v>
      </c>
      <c r="D15" s="87" t="s">
        <v>1321</v>
      </c>
      <c r="E15" s="108" t="s">
        <v>248</v>
      </c>
      <c r="F15" s="561" t="s">
        <v>1315</v>
      </c>
      <c r="G15" s="109" t="s">
        <v>227</v>
      </c>
      <c r="H15" s="142" t="s">
        <v>306</v>
      </c>
      <c r="I15" s="446" t="s">
        <v>1157</v>
      </c>
      <c r="J15" s="434" t="s">
        <v>662</v>
      </c>
      <c r="K15" s="142" t="s">
        <v>313</v>
      </c>
      <c r="L15" s="120" t="s">
        <v>252</v>
      </c>
      <c r="M15" s="154">
        <v>18</v>
      </c>
      <c r="N15" s="343">
        <v>2</v>
      </c>
      <c r="O15" s="123" t="s">
        <v>553</v>
      </c>
      <c r="P15" s="141"/>
      <c r="Q15" s="141"/>
      <c r="R15" s="145" t="s">
        <v>545</v>
      </c>
      <c r="S15" s="125" t="s">
        <v>1168</v>
      </c>
      <c r="T15" s="142" t="s">
        <v>386</v>
      </c>
      <c r="U15" s="125" t="str">
        <f t="shared" ref="U15:U16" si="17">MID(S15,1,9)&amp;"N"</f>
        <v>FQ18PEN_AN</v>
      </c>
      <c r="V15" s="125" t="str">
        <f>MID(S15,1,2)&amp;M15+"6"&amp;"ENAU"</f>
        <v>FQ24ENAU</v>
      </c>
      <c r="W15" s="142"/>
      <c r="X15" s="125"/>
      <c r="Y15" s="142" t="str">
        <f t="shared" si="2"/>
        <v>FQ18PEN_A1</v>
      </c>
      <c r="Z15" s="142" t="str">
        <f t="shared" si="3"/>
        <v>FQ18PEN_A2M</v>
      </c>
      <c r="AA15" s="142" t="str">
        <f t="shared" si="4"/>
        <v>FQ18PEN_A1M</v>
      </c>
      <c r="AB15" s="125" t="str">
        <f t="shared" ref="AB15:AB16" si="18">IF(M15&gt;18, "PQ061508C11", "PQ061208C11")</f>
        <v>PQ061208C11</v>
      </c>
      <c r="AC15" s="125" t="str">
        <f t="shared" ref="AC15:AC16" si="19">IF(M15&gt;18, "PQ061503K11", "PQ061203K11")</f>
        <v>PQ061203K11</v>
      </c>
      <c r="AD15" s="125"/>
      <c r="AE15" s="125" t="s">
        <v>255</v>
      </c>
      <c r="AF15" s="125" t="s">
        <v>256</v>
      </c>
      <c r="AG15" s="125"/>
      <c r="AH15" s="125"/>
      <c r="AI15" s="120"/>
      <c r="AJ15" s="125" t="s">
        <v>230</v>
      </c>
      <c r="AK15" s="142"/>
      <c r="AL15" s="125"/>
      <c r="AM15" s="125"/>
      <c r="AN15" s="125"/>
      <c r="AO15" s="125"/>
      <c r="AP15" s="125"/>
      <c r="AQ15" s="125"/>
      <c r="AR15" s="128">
        <v>465</v>
      </c>
      <c r="AS15" s="131">
        <v>435</v>
      </c>
      <c r="AT15" s="337" t="s">
        <v>257</v>
      </c>
      <c r="AU15" s="148">
        <v>3000</v>
      </c>
      <c r="AV15" s="80" t="s">
        <v>549</v>
      </c>
      <c r="AW15" s="128"/>
      <c r="AX15" s="684"/>
      <c r="AY15" s="132"/>
      <c r="AZ15" s="153"/>
      <c r="BA15" s="142"/>
      <c r="BB15" s="153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25"/>
      <c r="CB15" s="125"/>
      <c r="CC15" s="125"/>
      <c r="CD15" s="125"/>
      <c r="CE15" s="353" t="s">
        <v>1192</v>
      </c>
      <c r="CF15" s="133" t="s">
        <v>234</v>
      </c>
      <c r="CG15" s="133" t="s">
        <v>259</v>
      </c>
      <c r="CH15" s="353"/>
      <c r="CI15" s="353"/>
      <c r="CJ15" s="149" t="s">
        <v>291</v>
      </c>
      <c r="CK15" s="353" t="s">
        <v>1192</v>
      </c>
      <c r="CL15" s="157" t="s">
        <v>320</v>
      </c>
      <c r="CM15" s="353" t="s">
        <v>1192</v>
      </c>
      <c r="CN15" s="133" t="s">
        <v>264</v>
      </c>
      <c r="CO15" s="353" t="s">
        <v>1192</v>
      </c>
      <c r="CP15" s="353" t="s">
        <v>1192</v>
      </c>
      <c r="CQ15" s="133" t="s">
        <v>265</v>
      </c>
      <c r="CR15" s="133" t="s">
        <v>1193</v>
      </c>
      <c r="CS15" s="133" t="s">
        <v>292</v>
      </c>
      <c r="CT15" s="133" t="s">
        <v>1211</v>
      </c>
      <c r="CU15" s="133" t="s">
        <v>235</v>
      </c>
      <c r="CV15" s="133" t="s">
        <v>266</v>
      </c>
      <c r="CW15" s="356" t="s">
        <v>594</v>
      </c>
      <c r="CX15" s="133" t="s">
        <v>294</v>
      </c>
      <c r="CY15" s="133" t="s">
        <v>267</v>
      </c>
      <c r="CZ15" s="125" t="s">
        <v>235</v>
      </c>
      <c r="DA15" s="176" t="s">
        <v>295</v>
      </c>
      <c r="DB15" s="353" t="s">
        <v>235</v>
      </c>
      <c r="DC15" s="133" t="s">
        <v>236</v>
      </c>
      <c r="DD15" s="133" t="s">
        <v>235</v>
      </c>
      <c r="DE15" s="133" t="s">
        <v>574</v>
      </c>
      <c r="DF15" s="133" t="s">
        <v>235</v>
      </c>
      <c r="DG15" s="133" t="s">
        <v>235</v>
      </c>
      <c r="DH15" s="133" t="s">
        <v>235</v>
      </c>
      <c r="DI15" s="353" t="s">
        <v>235</v>
      </c>
      <c r="DJ15" s="133" t="s">
        <v>235</v>
      </c>
      <c r="DK15" s="133" t="s">
        <v>235</v>
      </c>
      <c r="DL15" s="133" t="s">
        <v>235</v>
      </c>
      <c r="DM15" s="133" t="s">
        <v>235</v>
      </c>
      <c r="DN15" s="133" t="s">
        <v>235</v>
      </c>
      <c r="DO15" s="133" t="s">
        <v>235</v>
      </c>
      <c r="DP15" s="133" t="s">
        <v>536</v>
      </c>
      <c r="DQ15" s="353" t="s">
        <v>574</v>
      </c>
      <c r="DR15" s="133" t="s">
        <v>268</v>
      </c>
      <c r="DS15" s="133" t="s">
        <v>229</v>
      </c>
      <c r="DT15" s="133" t="s">
        <v>235</v>
      </c>
      <c r="DU15" s="133" t="s">
        <v>235</v>
      </c>
      <c r="DV15" s="133" t="s">
        <v>235</v>
      </c>
      <c r="DW15" s="133" t="s">
        <v>235</v>
      </c>
      <c r="DX15" s="353" t="s">
        <v>630</v>
      </c>
      <c r="DY15" s="133" t="s">
        <v>235</v>
      </c>
      <c r="DZ15" s="120" t="s">
        <v>240</v>
      </c>
      <c r="EA15" s="133" t="s">
        <v>241</v>
      </c>
      <c r="EB15" s="133" t="s">
        <v>235</v>
      </c>
      <c r="EC15" s="133" t="s">
        <v>235</v>
      </c>
      <c r="ED15" s="133" t="s">
        <v>229</v>
      </c>
      <c r="EE15" s="133" t="s">
        <v>235</v>
      </c>
      <c r="EF15" s="133" t="s">
        <v>229</v>
      </c>
      <c r="EG15" s="133" t="s">
        <v>229</v>
      </c>
      <c r="EH15" s="133" t="s">
        <v>229</v>
      </c>
      <c r="EI15" s="133" t="s">
        <v>229</v>
      </c>
      <c r="EJ15" s="133" t="s">
        <v>229</v>
      </c>
      <c r="EK15" s="133" t="s">
        <v>235</v>
      </c>
      <c r="EL15" s="133" t="s">
        <v>235</v>
      </c>
      <c r="EM15" s="133" t="s">
        <v>270</v>
      </c>
      <c r="EN15" s="133" t="s">
        <v>271</v>
      </c>
      <c r="EO15" s="133" t="s">
        <v>238</v>
      </c>
      <c r="EP15" s="133" t="s">
        <v>238</v>
      </c>
      <c r="EQ15" s="396" t="s">
        <v>601</v>
      </c>
      <c r="ER15" s="133" t="s">
        <v>273</v>
      </c>
      <c r="ES15" s="133" t="s">
        <v>273</v>
      </c>
      <c r="ET15" s="133" t="s">
        <v>273</v>
      </c>
      <c r="EU15" s="133" t="s">
        <v>273</v>
      </c>
      <c r="EV15" s="133" t="s">
        <v>274</v>
      </c>
      <c r="EW15" s="133" t="s">
        <v>275</v>
      </c>
      <c r="EX15" s="360"/>
      <c r="EY15" s="133"/>
      <c r="EZ15" s="133"/>
      <c r="FA15" s="133"/>
      <c r="FB15" s="133" t="s">
        <v>297</v>
      </c>
      <c r="FC15" s="133" t="s">
        <v>276</v>
      </c>
      <c r="FD15" s="133" t="s">
        <v>235</v>
      </c>
      <c r="FE15" s="133" t="s">
        <v>277</v>
      </c>
      <c r="FF15" s="133" t="s">
        <v>278</v>
      </c>
      <c r="FG15" s="458" t="s">
        <v>229</v>
      </c>
      <c r="FH15" s="458" t="s">
        <v>229</v>
      </c>
      <c r="FI15" s="149" t="s">
        <v>279</v>
      </c>
      <c r="FJ15" s="133" t="s">
        <v>235</v>
      </c>
      <c r="FK15" s="133" t="s">
        <v>229</v>
      </c>
      <c r="FL15" s="133" t="s">
        <v>229</v>
      </c>
      <c r="FM15" s="133" t="s">
        <v>229</v>
      </c>
      <c r="FN15" s="133" t="s">
        <v>229</v>
      </c>
      <c r="FO15" s="133" t="s">
        <v>238</v>
      </c>
      <c r="FP15" s="133" t="s">
        <v>229</v>
      </c>
      <c r="FQ15" s="133" t="s">
        <v>229</v>
      </c>
      <c r="FR15" s="133">
        <v>2</v>
      </c>
      <c r="FS15" s="133" t="s">
        <v>235</v>
      </c>
      <c r="FT15" s="133" t="s">
        <v>235</v>
      </c>
      <c r="FU15" s="133" t="s">
        <v>235</v>
      </c>
      <c r="FV15" s="133" t="s">
        <v>235</v>
      </c>
      <c r="FW15" s="133" t="s">
        <v>229</v>
      </c>
      <c r="FX15" s="133" t="s">
        <v>235</v>
      </c>
      <c r="FY15" s="133" t="s">
        <v>229</v>
      </c>
      <c r="FZ15" s="133" t="s">
        <v>235</v>
      </c>
      <c r="GA15" s="133" t="s">
        <v>229</v>
      </c>
      <c r="GB15" s="133" t="s">
        <v>235</v>
      </c>
      <c r="GC15" s="133" t="s">
        <v>235</v>
      </c>
      <c r="GD15" s="133" t="s">
        <v>271</v>
      </c>
      <c r="GE15" s="133" t="s">
        <v>401</v>
      </c>
      <c r="GF15" s="133" t="s">
        <v>321</v>
      </c>
      <c r="GG15" s="133" t="s">
        <v>1200</v>
      </c>
      <c r="GH15" s="133" t="s">
        <v>281</v>
      </c>
      <c r="GI15" s="133" t="s">
        <v>273</v>
      </c>
      <c r="GJ15" s="133" t="s">
        <v>235</v>
      </c>
      <c r="GK15" s="133" t="s">
        <v>282</v>
      </c>
      <c r="GL15" s="353" t="s">
        <v>283</v>
      </c>
      <c r="GM15" s="133" t="s">
        <v>275</v>
      </c>
      <c r="GN15" s="83"/>
    </row>
    <row r="16" spans="1:196" ht="38.450000000000003" customHeight="1" x14ac:dyDescent="0.3">
      <c r="A16" s="76">
        <v>11</v>
      </c>
      <c r="B16" s="487" t="s">
        <v>238</v>
      </c>
      <c r="C16" s="438" t="s">
        <v>1338</v>
      </c>
      <c r="D16" s="436" t="s">
        <v>1323</v>
      </c>
      <c r="E16" s="156" t="s">
        <v>346</v>
      </c>
      <c r="F16" s="111" t="s">
        <v>249</v>
      </c>
      <c r="G16" s="120" t="s">
        <v>227</v>
      </c>
      <c r="H16" s="142" t="s">
        <v>250</v>
      </c>
      <c r="I16" s="446" t="s">
        <v>1157</v>
      </c>
      <c r="J16" s="434" t="s">
        <v>662</v>
      </c>
      <c r="K16" s="142" t="s">
        <v>313</v>
      </c>
      <c r="L16" s="120" t="s">
        <v>252</v>
      </c>
      <c r="M16" s="154">
        <v>18</v>
      </c>
      <c r="N16" s="343">
        <v>2</v>
      </c>
      <c r="O16" s="123" t="s">
        <v>553</v>
      </c>
      <c r="P16" s="141"/>
      <c r="Q16" s="141"/>
      <c r="R16" s="145" t="s">
        <v>545</v>
      </c>
      <c r="S16" s="125" t="s">
        <v>1201</v>
      </c>
      <c r="T16" s="142" t="s">
        <v>386</v>
      </c>
      <c r="U16" s="125" t="str">
        <f t="shared" si="17"/>
        <v>FQ18SENBGN</v>
      </c>
      <c r="V16" s="125" t="str">
        <f t="shared" ref="V16" si="20">MID(S16,1,2)&amp;M16+"6"&amp;"ENAU"</f>
        <v>FQ24ENAU</v>
      </c>
      <c r="W16" s="142"/>
      <c r="X16" s="125"/>
      <c r="Y16" s="142" t="str">
        <f t="shared" si="2"/>
        <v>FQ18SENBG1</v>
      </c>
      <c r="Z16" s="142" t="str">
        <f t="shared" si="3"/>
        <v>FQ18SENBG2M</v>
      </c>
      <c r="AA16" s="142" t="str">
        <f t="shared" si="4"/>
        <v>FQ18SENBG1M</v>
      </c>
      <c r="AB16" s="125" t="str">
        <f t="shared" si="18"/>
        <v>PQ061208C11</v>
      </c>
      <c r="AC16" s="125" t="str">
        <f t="shared" si="19"/>
        <v>PQ061203K11</v>
      </c>
      <c r="AD16" s="125"/>
      <c r="AE16" s="125"/>
      <c r="AF16" s="125"/>
      <c r="AG16" s="125"/>
      <c r="AH16" s="125"/>
      <c r="AI16" s="120"/>
      <c r="AJ16" s="125" t="s">
        <v>230</v>
      </c>
      <c r="AK16" s="142"/>
      <c r="AL16" s="125"/>
      <c r="AM16" s="125"/>
      <c r="AN16" s="125"/>
      <c r="AO16" s="125"/>
      <c r="AP16" s="125"/>
      <c r="AQ16" s="125"/>
      <c r="AR16" s="128">
        <v>415</v>
      </c>
      <c r="AS16" s="131">
        <v>395</v>
      </c>
      <c r="AT16" s="337" t="s">
        <v>355</v>
      </c>
      <c r="AU16" s="148">
        <v>3200</v>
      </c>
      <c r="AV16" s="80" t="s">
        <v>549</v>
      </c>
      <c r="AW16" s="128"/>
      <c r="AX16" s="682" t="s">
        <v>1332</v>
      </c>
      <c r="AY16" s="132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42"/>
      <c r="BN16" s="142"/>
      <c r="BO16" s="142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25"/>
      <c r="CB16" s="125"/>
      <c r="CC16" s="125"/>
      <c r="CD16" s="125"/>
      <c r="CE16" s="133" t="s">
        <v>288</v>
      </c>
      <c r="CF16" s="133" t="s">
        <v>234</v>
      </c>
      <c r="CG16" s="133" t="s">
        <v>259</v>
      </c>
      <c r="CH16" s="133" t="s">
        <v>314</v>
      </c>
      <c r="CI16" s="133" t="s">
        <v>314</v>
      </c>
      <c r="CJ16" s="149" t="s">
        <v>299</v>
      </c>
      <c r="CK16" s="133" t="s">
        <v>261</v>
      </c>
      <c r="CL16" s="157" t="s">
        <v>262</v>
      </c>
      <c r="CM16" s="133" t="s">
        <v>300</v>
      </c>
      <c r="CN16" s="133" t="s">
        <v>301</v>
      </c>
      <c r="CO16" s="133" t="s">
        <v>300</v>
      </c>
      <c r="CP16" s="133" t="s">
        <v>300</v>
      </c>
      <c r="CQ16" s="133" t="s">
        <v>265</v>
      </c>
      <c r="CR16" s="133" t="s">
        <v>1193</v>
      </c>
      <c r="CS16" s="133" t="s">
        <v>292</v>
      </c>
      <c r="CT16" s="133" t="s">
        <v>1211</v>
      </c>
      <c r="CU16" s="133" t="s">
        <v>235</v>
      </c>
      <c r="CV16" s="133" t="s">
        <v>266</v>
      </c>
      <c r="CW16" s="356" t="s">
        <v>594</v>
      </c>
      <c r="CX16" s="133" t="s">
        <v>294</v>
      </c>
      <c r="CY16" s="133" t="s">
        <v>267</v>
      </c>
      <c r="CZ16" s="125" t="s">
        <v>235</v>
      </c>
      <c r="DA16" s="149" t="s">
        <v>295</v>
      </c>
      <c r="DB16" s="353" t="s">
        <v>235</v>
      </c>
      <c r="DC16" s="133" t="s">
        <v>236</v>
      </c>
      <c r="DD16" s="133" t="s">
        <v>235</v>
      </c>
      <c r="DE16" s="353" t="s">
        <v>574</v>
      </c>
      <c r="DF16" s="133" t="s">
        <v>229</v>
      </c>
      <c r="DG16" s="133" t="s">
        <v>235</v>
      </c>
      <c r="DH16" s="133" t="s">
        <v>235</v>
      </c>
      <c r="DI16" s="353" t="s">
        <v>235</v>
      </c>
      <c r="DJ16" s="133" t="s">
        <v>235</v>
      </c>
      <c r="DK16" s="133" t="s">
        <v>235</v>
      </c>
      <c r="DL16" s="133" t="s">
        <v>235</v>
      </c>
      <c r="DM16" s="133" t="s">
        <v>235</v>
      </c>
      <c r="DN16" s="133" t="s">
        <v>235</v>
      </c>
      <c r="DO16" s="133" t="s">
        <v>235</v>
      </c>
      <c r="DP16" s="133" t="s">
        <v>229</v>
      </c>
      <c r="DQ16" s="133" t="s">
        <v>229</v>
      </c>
      <c r="DR16" s="133" t="s">
        <v>268</v>
      </c>
      <c r="DS16" s="133" t="s">
        <v>229</v>
      </c>
      <c r="DT16" s="133" t="s">
        <v>235</v>
      </c>
      <c r="DU16" s="133" t="s">
        <v>235</v>
      </c>
      <c r="DV16" s="133" t="s">
        <v>235</v>
      </c>
      <c r="DW16" s="133" t="s">
        <v>235</v>
      </c>
      <c r="DX16" s="133" t="s">
        <v>229</v>
      </c>
      <c r="DY16" s="133" t="s">
        <v>235</v>
      </c>
      <c r="DZ16" s="120" t="s">
        <v>240</v>
      </c>
      <c r="EA16" s="133" t="s">
        <v>241</v>
      </c>
      <c r="EB16" s="133" t="s">
        <v>235</v>
      </c>
      <c r="EC16" s="133" t="s">
        <v>235</v>
      </c>
      <c r="ED16" s="133" t="s">
        <v>229</v>
      </c>
      <c r="EE16" s="133" t="s">
        <v>235</v>
      </c>
      <c r="EF16" s="133" t="s">
        <v>229</v>
      </c>
      <c r="EG16" s="133" t="s">
        <v>229</v>
      </c>
      <c r="EH16" s="133" t="s">
        <v>229</v>
      </c>
      <c r="EI16" s="133" t="s">
        <v>229</v>
      </c>
      <c r="EJ16" s="133" t="s">
        <v>229</v>
      </c>
      <c r="EK16" s="133" t="s">
        <v>235</v>
      </c>
      <c r="EL16" s="133" t="s">
        <v>235</v>
      </c>
      <c r="EM16" s="133" t="s">
        <v>270</v>
      </c>
      <c r="EN16" s="133" t="s">
        <v>271</v>
      </c>
      <c r="EO16" s="133" t="s">
        <v>238</v>
      </c>
      <c r="EP16" s="133" t="s">
        <v>238</v>
      </c>
      <c r="EQ16" s="396" t="s">
        <v>601</v>
      </c>
      <c r="ER16" s="133" t="s">
        <v>273</v>
      </c>
      <c r="ES16" s="133" t="s">
        <v>273</v>
      </c>
      <c r="ET16" s="133" t="s">
        <v>273</v>
      </c>
      <c r="EU16" s="133" t="s">
        <v>358</v>
      </c>
      <c r="EV16" s="133" t="s">
        <v>345</v>
      </c>
      <c r="EW16" s="133" t="s">
        <v>275</v>
      </c>
      <c r="EX16" s="360"/>
      <c r="EY16" s="133"/>
      <c r="EZ16" s="133"/>
      <c r="FA16" s="133"/>
      <c r="FB16" s="133" t="s">
        <v>297</v>
      </c>
      <c r="FC16" s="133" t="s">
        <v>276</v>
      </c>
      <c r="FD16" s="133" t="s">
        <v>235</v>
      </c>
      <c r="FE16" s="133" t="s">
        <v>277</v>
      </c>
      <c r="FF16" s="133" t="s">
        <v>278</v>
      </c>
      <c r="FG16" s="458" t="s">
        <v>229</v>
      </c>
      <c r="FH16" s="458" t="s">
        <v>229</v>
      </c>
      <c r="FI16" s="149" t="s">
        <v>279</v>
      </c>
      <c r="FJ16" s="133" t="s">
        <v>235</v>
      </c>
      <c r="FK16" s="133" t="s">
        <v>229</v>
      </c>
      <c r="FL16" s="133" t="s">
        <v>229</v>
      </c>
      <c r="FM16" s="133" t="s">
        <v>229</v>
      </c>
      <c r="FN16" s="133" t="s">
        <v>229</v>
      </c>
      <c r="FO16" s="133" t="s">
        <v>238</v>
      </c>
      <c r="FP16" s="133" t="s">
        <v>229</v>
      </c>
      <c r="FQ16" s="133" t="s">
        <v>229</v>
      </c>
      <c r="FR16" s="133">
        <v>2</v>
      </c>
      <c r="FS16" s="133" t="s">
        <v>235</v>
      </c>
      <c r="FT16" s="133" t="s">
        <v>235</v>
      </c>
      <c r="FU16" s="133" t="s">
        <v>235</v>
      </c>
      <c r="FV16" s="133" t="s">
        <v>235</v>
      </c>
      <c r="FW16" s="133" t="s">
        <v>229</v>
      </c>
      <c r="FX16" s="133" t="s">
        <v>235</v>
      </c>
      <c r="FY16" s="133" t="s">
        <v>229</v>
      </c>
      <c r="FZ16" s="133" t="s">
        <v>235</v>
      </c>
      <c r="GA16" s="133" t="s">
        <v>229</v>
      </c>
      <c r="GB16" s="133" t="s">
        <v>235</v>
      </c>
      <c r="GC16" s="133" t="s">
        <v>235</v>
      </c>
      <c r="GD16" s="133" t="s">
        <v>271</v>
      </c>
      <c r="GE16" s="133" t="s">
        <v>401</v>
      </c>
      <c r="GF16" s="133" t="s">
        <v>321</v>
      </c>
      <c r="GG16" s="133" t="s">
        <v>1200</v>
      </c>
      <c r="GH16" s="133" t="s">
        <v>281</v>
      </c>
      <c r="GI16" s="133" t="s">
        <v>273</v>
      </c>
      <c r="GJ16" s="133" t="s">
        <v>235</v>
      </c>
      <c r="GK16" s="133" t="s">
        <v>282</v>
      </c>
      <c r="GL16" s="353" t="s">
        <v>283</v>
      </c>
      <c r="GM16" s="133" t="s">
        <v>275</v>
      </c>
    </row>
    <row r="17" spans="1:195" ht="38.450000000000003" customHeight="1" x14ac:dyDescent="0.3">
      <c r="A17" s="1">
        <v>12</v>
      </c>
      <c r="B17" s="575" t="s">
        <v>238</v>
      </c>
      <c r="C17" s="600" t="s">
        <v>1339</v>
      </c>
      <c r="D17" s="601" t="s">
        <v>1322</v>
      </c>
      <c r="E17" s="91" t="s">
        <v>346</v>
      </c>
      <c r="F17" s="446" t="s">
        <v>665</v>
      </c>
      <c r="G17" s="137" t="s">
        <v>227</v>
      </c>
      <c r="H17" s="142" t="s">
        <v>250</v>
      </c>
      <c r="I17" s="446" t="s">
        <v>1157</v>
      </c>
      <c r="J17" s="434" t="s">
        <v>662</v>
      </c>
      <c r="K17" s="142" t="s">
        <v>313</v>
      </c>
      <c r="L17" s="120" t="s">
        <v>252</v>
      </c>
      <c r="M17" s="154">
        <v>18</v>
      </c>
      <c r="N17" s="343">
        <v>2</v>
      </c>
      <c r="O17" s="123" t="s">
        <v>553</v>
      </c>
      <c r="P17" s="141"/>
      <c r="Q17" s="141"/>
      <c r="R17" s="145" t="s">
        <v>545</v>
      </c>
      <c r="S17" s="125" t="s">
        <v>1388</v>
      </c>
      <c r="T17" s="142" t="s">
        <v>386</v>
      </c>
      <c r="U17" s="125" t="str">
        <f t="shared" ref="U17" si="21">MID(S17,1,9)&amp;"N"</f>
        <v>FQ18SENEGN</v>
      </c>
      <c r="V17" s="125" t="str">
        <f t="shared" ref="V17" si="22">MID(S17,1,2)&amp;M17+"6"&amp;"ENAU"</f>
        <v>FQ24ENAU</v>
      </c>
      <c r="W17" s="142"/>
      <c r="X17" s="125"/>
      <c r="Y17" s="142" t="str">
        <f t="shared" si="2"/>
        <v>FQ18SENEG1</v>
      </c>
      <c r="Z17" s="142" t="str">
        <f t="shared" si="3"/>
        <v>FQ18SENEG2M</v>
      </c>
      <c r="AA17" s="142" t="str">
        <f t="shared" si="4"/>
        <v>FQ18SENEG1M</v>
      </c>
      <c r="AB17" s="125" t="str">
        <f t="shared" ref="AB17" si="23">IF(M17&gt;18, "PQ061508C11", "PQ061208C11")</f>
        <v>PQ061208C11</v>
      </c>
      <c r="AC17" s="125" t="str">
        <f t="shared" ref="AC17" si="24">IF(M17&gt;18, "PQ061503K11", "PQ061203K11")</f>
        <v>PQ061203K11</v>
      </c>
      <c r="AD17" s="125"/>
      <c r="AE17" s="125"/>
      <c r="AF17" s="125"/>
      <c r="AG17" s="125"/>
      <c r="AH17" s="125"/>
      <c r="AI17" s="120"/>
      <c r="AJ17" s="125" t="s">
        <v>230</v>
      </c>
      <c r="AK17" s="142"/>
      <c r="AL17" s="125"/>
      <c r="AM17" s="125"/>
      <c r="AN17" s="125"/>
      <c r="AO17" s="125"/>
      <c r="AP17" s="125"/>
      <c r="AQ17" s="125"/>
      <c r="AR17" s="128">
        <v>415</v>
      </c>
      <c r="AS17" s="131">
        <v>395</v>
      </c>
      <c r="AT17" s="337" t="s">
        <v>355</v>
      </c>
      <c r="AU17" s="148">
        <v>3200</v>
      </c>
      <c r="AV17" s="80" t="s">
        <v>549</v>
      </c>
      <c r="AW17" s="128"/>
      <c r="AX17" s="684"/>
      <c r="AY17" s="132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42"/>
      <c r="BN17" s="142"/>
      <c r="BO17" s="142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25"/>
      <c r="CB17" s="125"/>
      <c r="CC17" s="125"/>
      <c r="CD17" s="125"/>
      <c r="CE17" s="133" t="s">
        <v>288</v>
      </c>
      <c r="CF17" s="133" t="s">
        <v>234</v>
      </c>
      <c r="CG17" s="133" t="s">
        <v>259</v>
      </c>
      <c r="CH17" s="133" t="s">
        <v>314</v>
      </c>
      <c r="CI17" s="133" t="s">
        <v>314</v>
      </c>
      <c r="CJ17" s="149" t="s">
        <v>299</v>
      </c>
      <c r="CK17" s="133" t="s">
        <v>261</v>
      </c>
      <c r="CL17" s="157" t="s">
        <v>262</v>
      </c>
      <c r="CM17" s="133" t="s">
        <v>300</v>
      </c>
      <c r="CN17" s="133" t="s">
        <v>301</v>
      </c>
      <c r="CO17" s="133" t="s">
        <v>300</v>
      </c>
      <c r="CP17" s="133" t="s">
        <v>300</v>
      </c>
      <c r="CQ17" s="133" t="s">
        <v>265</v>
      </c>
      <c r="CR17" s="133" t="s">
        <v>1193</v>
      </c>
      <c r="CS17" s="133" t="s">
        <v>292</v>
      </c>
      <c r="CT17" s="133" t="s">
        <v>1211</v>
      </c>
      <c r="CU17" s="133" t="s">
        <v>235</v>
      </c>
      <c r="CV17" s="133" t="s">
        <v>266</v>
      </c>
      <c r="CW17" s="356" t="s">
        <v>594</v>
      </c>
      <c r="CX17" s="133" t="s">
        <v>294</v>
      </c>
      <c r="CY17" s="133" t="s">
        <v>267</v>
      </c>
      <c r="CZ17" s="125" t="s">
        <v>235</v>
      </c>
      <c r="DA17" s="149" t="s">
        <v>295</v>
      </c>
      <c r="DB17" s="353" t="s">
        <v>235</v>
      </c>
      <c r="DC17" s="133" t="s">
        <v>236</v>
      </c>
      <c r="DD17" s="133" t="s">
        <v>235</v>
      </c>
      <c r="DE17" s="353" t="s">
        <v>574</v>
      </c>
      <c r="DF17" s="133" t="s">
        <v>229</v>
      </c>
      <c r="DG17" s="133" t="s">
        <v>235</v>
      </c>
      <c r="DH17" s="133" t="s">
        <v>235</v>
      </c>
      <c r="DI17" s="353" t="s">
        <v>235</v>
      </c>
      <c r="DJ17" s="133" t="s">
        <v>235</v>
      </c>
      <c r="DK17" s="133" t="s">
        <v>235</v>
      </c>
      <c r="DL17" s="133" t="s">
        <v>235</v>
      </c>
      <c r="DM17" s="133" t="s">
        <v>235</v>
      </c>
      <c r="DN17" s="133" t="s">
        <v>235</v>
      </c>
      <c r="DO17" s="133" t="s">
        <v>235</v>
      </c>
      <c r="DP17" s="133" t="s">
        <v>229</v>
      </c>
      <c r="DQ17" s="133" t="s">
        <v>229</v>
      </c>
      <c r="DR17" s="133" t="s">
        <v>268</v>
      </c>
      <c r="DS17" s="133" t="s">
        <v>229</v>
      </c>
      <c r="DT17" s="133" t="s">
        <v>235</v>
      </c>
      <c r="DU17" s="133" t="s">
        <v>235</v>
      </c>
      <c r="DV17" s="133" t="s">
        <v>235</v>
      </c>
      <c r="DW17" s="133" t="s">
        <v>235</v>
      </c>
      <c r="DX17" s="133" t="s">
        <v>229</v>
      </c>
      <c r="DY17" s="133" t="s">
        <v>235</v>
      </c>
      <c r="DZ17" s="120" t="s">
        <v>240</v>
      </c>
      <c r="EA17" s="133" t="s">
        <v>241</v>
      </c>
      <c r="EB17" s="133" t="s">
        <v>235</v>
      </c>
      <c r="EC17" s="133" t="s">
        <v>235</v>
      </c>
      <c r="ED17" s="133" t="s">
        <v>229</v>
      </c>
      <c r="EE17" s="133" t="s">
        <v>235</v>
      </c>
      <c r="EF17" s="133" t="s">
        <v>229</v>
      </c>
      <c r="EG17" s="133" t="s">
        <v>229</v>
      </c>
      <c r="EH17" s="133" t="s">
        <v>229</v>
      </c>
      <c r="EI17" s="133" t="s">
        <v>229</v>
      </c>
      <c r="EJ17" s="133" t="s">
        <v>229</v>
      </c>
      <c r="EK17" s="133" t="s">
        <v>235</v>
      </c>
      <c r="EL17" s="133" t="s">
        <v>235</v>
      </c>
      <c r="EM17" s="133" t="s">
        <v>270</v>
      </c>
      <c r="EN17" s="133" t="s">
        <v>271</v>
      </c>
      <c r="EO17" s="133" t="s">
        <v>238</v>
      </c>
      <c r="EP17" s="133" t="s">
        <v>238</v>
      </c>
      <c r="EQ17" s="396" t="s">
        <v>601</v>
      </c>
      <c r="ER17" s="133" t="s">
        <v>273</v>
      </c>
      <c r="ES17" s="133" t="s">
        <v>273</v>
      </c>
      <c r="ET17" s="133" t="s">
        <v>273</v>
      </c>
      <c r="EU17" s="133" t="s">
        <v>358</v>
      </c>
      <c r="EV17" s="133" t="s">
        <v>345</v>
      </c>
      <c r="EW17" s="133" t="s">
        <v>275</v>
      </c>
      <c r="EX17" s="360"/>
      <c r="EY17" s="133"/>
      <c r="EZ17" s="133"/>
      <c r="FA17" s="133"/>
      <c r="FB17" s="133" t="s">
        <v>297</v>
      </c>
      <c r="FC17" s="133" t="s">
        <v>276</v>
      </c>
      <c r="FD17" s="133" t="s">
        <v>235</v>
      </c>
      <c r="FE17" s="133" t="s">
        <v>277</v>
      </c>
      <c r="FF17" s="133" t="s">
        <v>278</v>
      </c>
      <c r="FG17" s="458" t="s">
        <v>229</v>
      </c>
      <c r="FH17" s="458" t="s">
        <v>229</v>
      </c>
      <c r="FI17" s="149" t="s">
        <v>279</v>
      </c>
      <c r="FJ17" s="133" t="s">
        <v>235</v>
      </c>
      <c r="FK17" s="133" t="s">
        <v>229</v>
      </c>
      <c r="FL17" s="133" t="s">
        <v>229</v>
      </c>
      <c r="FM17" s="133" t="s">
        <v>229</v>
      </c>
      <c r="FN17" s="133" t="s">
        <v>229</v>
      </c>
      <c r="FO17" s="133" t="s">
        <v>238</v>
      </c>
      <c r="FP17" s="133" t="s">
        <v>229</v>
      </c>
      <c r="FQ17" s="133" t="s">
        <v>229</v>
      </c>
      <c r="FR17" s="133">
        <v>2</v>
      </c>
      <c r="FS17" s="133" t="s">
        <v>235</v>
      </c>
      <c r="FT17" s="133" t="s">
        <v>235</v>
      </c>
      <c r="FU17" s="133" t="s">
        <v>235</v>
      </c>
      <c r="FV17" s="133" t="s">
        <v>235</v>
      </c>
      <c r="FW17" s="133" t="s">
        <v>229</v>
      </c>
      <c r="FX17" s="133" t="s">
        <v>235</v>
      </c>
      <c r="FY17" s="133" t="s">
        <v>229</v>
      </c>
      <c r="FZ17" s="133" t="s">
        <v>235</v>
      </c>
      <c r="GA17" s="133" t="s">
        <v>229</v>
      </c>
      <c r="GB17" s="133" t="s">
        <v>235</v>
      </c>
      <c r="GC17" s="133" t="s">
        <v>235</v>
      </c>
      <c r="GD17" s="133" t="s">
        <v>271</v>
      </c>
      <c r="GE17" s="133" t="s">
        <v>401</v>
      </c>
      <c r="GF17" s="133" t="s">
        <v>321</v>
      </c>
      <c r="GG17" s="133" t="s">
        <v>1200</v>
      </c>
      <c r="GH17" s="133" t="s">
        <v>281</v>
      </c>
      <c r="GI17" s="133" t="s">
        <v>273</v>
      </c>
      <c r="GJ17" s="133" t="s">
        <v>235</v>
      </c>
      <c r="GK17" s="133" t="s">
        <v>282</v>
      </c>
      <c r="GL17" s="353" t="s">
        <v>283</v>
      </c>
      <c r="GM17" s="133" t="s">
        <v>275</v>
      </c>
    </row>
    <row r="18" spans="1:195" ht="38.450000000000003" customHeight="1" x14ac:dyDescent="0.3">
      <c r="A18" s="76">
        <v>13</v>
      </c>
      <c r="B18" s="425" t="s">
        <v>238</v>
      </c>
      <c r="C18" s="438" t="s">
        <v>1316</v>
      </c>
      <c r="D18" s="436" t="s">
        <v>1326</v>
      </c>
      <c r="E18" s="77" t="s">
        <v>346</v>
      </c>
      <c r="F18" s="111" t="s">
        <v>249</v>
      </c>
      <c r="G18" s="110" t="s">
        <v>227</v>
      </c>
      <c r="H18" s="142" t="s">
        <v>250</v>
      </c>
      <c r="I18" s="440" t="s">
        <v>1160</v>
      </c>
      <c r="J18" s="434" t="s">
        <v>662</v>
      </c>
      <c r="K18" s="142" t="s">
        <v>251</v>
      </c>
      <c r="L18" s="120" t="s">
        <v>252</v>
      </c>
      <c r="M18" s="433">
        <v>25</v>
      </c>
      <c r="N18" s="345">
        <v>1</v>
      </c>
      <c r="O18" s="123" t="s">
        <v>551</v>
      </c>
      <c r="P18" s="141"/>
      <c r="Q18" s="141"/>
      <c r="R18" s="145" t="s">
        <v>545</v>
      </c>
      <c r="S18" s="125" t="s">
        <v>672</v>
      </c>
      <c r="T18" s="142" t="s">
        <v>386</v>
      </c>
      <c r="U18" s="125" t="str">
        <f t="shared" si="8"/>
        <v>FQ25SENBEN</v>
      </c>
      <c r="V18" s="562" t="str">
        <f t="shared" si="16"/>
        <v>FQ31ENEU</v>
      </c>
      <c r="W18" s="142"/>
      <c r="X18" s="125"/>
      <c r="Y18" s="142" t="str">
        <f t="shared" si="2"/>
        <v>FQ25SENBE1</v>
      </c>
      <c r="Z18" s="142" t="str">
        <f t="shared" si="3"/>
        <v>FQ25SENBE2M</v>
      </c>
      <c r="AA18" s="142" t="str">
        <f t="shared" si="4"/>
        <v>FQ25SENBE1M</v>
      </c>
      <c r="AB18" s="125" t="str">
        <f t="shared" si="5"/>
        <v>PQ061508C11</v>
      </c>
      <c r="AC18" s="125" t="str">
        <f t="shared" si="6"/>
        <v>PQ061503K11</v>
      </c>
      <c r="AD18" s="125"/>
      <c r="AE18" s="125"/>
      <c r="AF18" s="125"/>
      <c r="AG18" s="125"/>
      <c r="AH18" s="125"/>
      <c r="AI18" s="120"/>
      <c r="AJ18" s="125" t="s">
        <v>230</v>
      </c>
      <c r="AK18" s="142"/>
      <c r="AL18" s="125"/>
      <c r="AM18" s="125"/>
      <c r="AN18" s="125"/>
      <c r="AO18" s="125"/>
      <c r="AP18" s="125"/>
      <c r="AQ18" s="125"/>
      <c r="AR18" s="128">
        <v>445</v>
      </c>
      <c r="AS18" s="131">
        <v>425</v>
      </c>
      <c r="AT18" s="337" t="s">
        <v>257</v>
      </c>
      <c r="AU18" s="148">
        <v>1100</v>
      </c>
      <c r="AV18" s="80" t="s">
        <v>549</v>
      </c>
      <c r="AW18" s="128"/>
      <c r="AX18" s="682" t="s">
        <v>678</v>
      </c>
      <c r="AY18" s="132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42"/>
      <c r="BN18" s="142"/>
      <c r="BO18" s="142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25"/>
      <c r="CB18" s="125"/>
      <c r="CC18" s="125"/>
      <c r="CD18" s="125"/>
      <c r="CE18" s="133" t="s">
        <v>288</v>
      </c>
      <c r="CF18" s="133" t="s">
        <v>234</v>
      </c>
      <c r="CG18" s="133" t="s">
        <v>259</v>
      </c>
      <c r="CH18" s="133" t="s">
        <v>260</v>
      </c>
      <c r="CI18" s="133" t="s">
        <v>260</v>
      </c>
      <c r="CJ18" s="149" t="s">
        <v>299</v>
      </c>
      <c r="CK18" s="133" t="s">
        <v>261</v>
      </c>
      <c r="CL18" s="157" t="s">
        <v>262</v>
      </c>
      <c r="CM18" s="133" t="s">
        <v>300</v>
      </c>
      <c r="CN18" s="133" t="s">
        <v>301</v>
      </c>
      <c r="CO18" s="133" t="s">
        <v>300</v>
      </c>
      <c r="CP18" s="133" t="s">
        <v>237</v>
      </c>
      <c r="CQ18" s="133" t="s">
        <v>265</v>
      </c>
      <c r="CR18" s="133" t="s">
        <v>1193</v>
      </c>
      <c r="CS18" s="133" t="s">
        <v>292</v>
      </c>
      <c r="CT18" s="133" t="s">
        <v>1214</v>
      </c>
      <c r="CU18" s="133" t="s">
        <v>235</v>
      </c>
      <c r="CV18" s="133" t="s">
        <v>266</v>
      </c>
      <c r="CW18" s="356" t="s">
        <v>594</v>
      </c>
      <c r="CX18" s="133" t="s">
        <v>294</v>
      </c>
      <c r="CY18" s="133" t="s">
        <v>267</v>
      </c>
      <c r="CZ18" s="125" t="s">
        <v>235</v>
      </c>
      <c r="DA18" s="176" t="s">
        <v>295</v>
      </c>
      <c r="DB18" s="353" t="s">
        <v>235</v>
      </c>
      <c r="DC18" s="133" t="s">
        <v>236</v>
      </c>
      <c r="DD18" s="133" t="s">
        <v>235</v>
      </c>
      <c r="DE18" s="133" t="s">
        <v>229</v>
      </c>
      <c r="DF18" s="133" t="s">
        <v>229</v>
      </c>
      <c r="DG18" s="133" t="s">
        <v>235</v>
      </c>
      <c r="DH18" s="133" t="s">
        <v>235</v>
      </c>
      <c r="DI18" s="353" t="s">
        <v>235</v>
      </c>
      <c r="DJ18" s="133" t="s">
        <v>235</v>
      </c>
      <c r="DK18" s="133" t="s">
        <v>235</v>
      </c>
      <c r="DL18" s="133" t="s">
        <v>235</v>
      </c>
      <c r="DM18" s="133" t="s">
        <v>235</v>
      </c>
      <c r="DN18" s="133" t="s">
        <v>235</v>
      </c>
      <c r="DO18" s="133" t="s">
        <v>235</v>
      </c>
      <c r="DP18" s="133" t="s">
        <v>229</v>
      </c>
      <c r="DQ18" s="133" t="s">
        <v>229</v>
      </c>
      <c r="DR18" s="133" t="s">
        <v>268</v>
      </c>
      <c r="DS18" s="133" t="s">
        <v>229</v>
      </c>
      <c r="DT18" s="133" t="s">
        <v>235</v>
      </c>
      <c r="DU18" s="133" t="s">
        <v>235</v>
      </c>
      <c r="DV18" s="133" t="s">
        <v>235</v>
      </c>
      <c r="DW18" s="133" t="s">
        <v>235</v>
      </c>
      <c r="DX18" s="133" t="s">
        <v>229</v>
      </c>
      <c r="DY18" s="133" t="s">
        <v>235</v>
      </c>
      <c r="DZ18" s="120" t="s">
        <v>240</v>
      </c>
      <c r="EA18" s="133" t="s">
        <v>241</v>
      </c>
      <c r="EB18" s="133" t="s">
        <v>235</v>
      </c>
      <c r="EC18" s="133" t="s">
        <v>235</v>
      </c>
      <c r="ED18" s="133" t="s">
        <v>229</v>
      </c>
      <c r="EE18" s="133" t="s">
        <v>235</v>
      </c>
      <c r="EF18" s="133" t="s">
        <v>229</v>
      </c>
      <c r="EG18" s="133" t="s">
        <v>229</v>
      </c>
      <c r="EH18" s="133" t="s">
        <v>229</v>
      </c>
      <c r="EI18" s="133" t="s">
        <v>229</v>
      </c>
      <c r="EJ18" s="133" t="s">
        <v>229</v>
      </c>
      <c r="EK18" s="133" t="s">
        <v>235</v>
      </c>
      <c r="EL18" s="133" t="s">
        <v>235</v>
      </c>
      <c r="EM18" s="133" t="s">
        <v>270</v>
      </c>
      <c r="EN18" s="133" t="s">
        <v>271</v>
      </c>
      <c r="EO18" s="133" t="s">
        <v>238</v>
      </c>
      <c r="EP18" s="133" t="s">
        <v>238</v>
      </c>
      <c r="EQ18" s="396" t="s">
        <v>601</v>
      </c>
      <c r="ER18" s="133" t="s">
        <v>273</v>
      </c>
      <c r="ES18" s="133" t="s">
        <v>347</v>
      </c>
      <c r="ET18" s="133" t="s">
        <v>347</v>
      </c>
      <c r="EU18" s="133" t="s">
        <v>273</v>
      </c>
      <c r="EV18" s="133" t="s">
        <v>283</v>
      </c>
      <c r="EW18" s="133" t="s">
        <v>322</v>
      </c>
      <c r="EX18" s="360"/>
      <c r="EY18" s="133"/>
      <c r="EZ18" s="133"/>
      <c r="FA18" s="133"/>
      <c r="FB18" s="133" t="s">
        <v>297</v>
      </c>
      <c r="FC18" s="133" t="s">
        <v>276</v>
      </c>
      <c r="FD18" s="133" t="s">
        <v>235</v>
      </c>
      <c r="FE18" s="133" t="s">
        <v>277</v>
      </c>
      <c r="FF18" s="133" t="s">
        <v>278</v>
      </c>
      <c r="FG18" s="458" t="s">
        <v>229</v>
      </c>
      <c r="FH18" s="458" t="s">
        <v>229</v>
      </c>
      <c r="FI18" s="149" t="s">
        <v>279</v>
      </c>
      <c r="FJ18" s="133" t="s">
        <v>235</v>
      </c>
      <c r="FK18" s="133" t="s">
        <v>229</v>
      </c>
      <c r="FL18" s="133" t="s">
        <v>229</v>
      </c>
      <c r="FM18" s="133" t="s">
        <v>229</v>
      </c>
      <c r="FN18" s="133" t="s">
        <v>229</v>
      </c>
      <c r="FO18" s="133" t="s">
        <v>238</v>
      </c>
      <c r="FP18" s="133" t="s">
        <v>229</v>
      </c>
      <c r="FQ18" s="133" t="s">
        <v>229</v>
      </c>
      <c r="FR18" s="133">
        <v>2</v>
      </c>
      <c r="FS18" s="133" t="s">
        <v>235</v>
      </c>
      <c r="FT18" s="133" t="s">
        <v>235</v>
      </c>
      <c r="FU18" s="133" t="s">
        <v>235</v>
      </c>
      <c r="FV18" s="133" t="s">
        <v>235</v>
      </c>
      <c r="FW18" s="133" t="s">
        <v>229</v>
      </c>
      <c r="FX18" s="133" t="s">
        <v>235</v>
      </c>
      <c r="FY18" s="133" t="s">
        <v>229</v>
      </c>
      <c r="FZ18" s="133" t="s">
        <v>235</v>
      </c>
      <c r="GA18" s="133" t="s">
        <v>229</v>
      </c>
      <c r="GB18" s="133" t="s">
        <v>235</v>
      </c>
      <c r="GC18" s="133" t="s">
        <v>235</v>
      </c>
      <c r="GD18" s="133" t="s">
        <v>271</v>
      </c>
      <c r="GE18" s="133" t="s">
        <v>401</v>
      </c>
      <c r="GF18" s="133" t="s">
        <v>321</v>
      </c>
      <c r="GG18" s="133" t="s">
        <v>1200</v>
      </c>
      <c r="GH18" s="133" t="s">
        <v>317</v>
      </c>
      <c r="GI18" s="133" t="s">
        <v>273</v>
      </c>
      <c r="GJ18" s="133" t="s">
        <v>235</v>
      </c>
      <c r="GK18" s="133" t="s">
        <v>282</v>
      </c>
      <c r="GL18" s="353" t="s">
        <v>283</v>
      </c>
      <c r="GM18" s="133" t="s">
        <v>275</v>
      </c>
    </row>
    <row r="19" spans="1:195" ht="38.450000000000003" customHeight="1" x14ac:dyDescent="0.3">
      <c r="A19" s="1">
        <v>14</v>
      </c>
      <c r="B19" s="432" t="s">
        <v>238</v>
      </c>
      <c r="C19" s="113" t="s">
        <v>1324</v>
      </c>
      <c r="D19" s="114" t="s">
        <v>1327</v>
      </c>
      <c r="E19" s="88" t="s">
        <v>248</v>
      </c>
      <c r="F19" s="115" t="s">
        <v>249</v>
      </c>
      <c r="G19" s="116" t="s">
        <v>227</v>
      </c>
      <c r="H19" s="142" t="s">
        <v>306</v>
      </c>
      <c r="I19" s="440" t="s">
        <v>1161</v>
      </c>
      <c r="J19" s="434" t="s">
        <v>662</v>
      </c>
      <c r="K19" s="142" t="s">
        <v>251</v>
      </c>
      <c r="L19" s="120" t="s">
        <v>252</v>
      </c>
      <c r="M19" s="433">
        <v>22</v>
      </c>
      <c r="N19" s="345">
        <v>1</v>
      </c>
      <c r="O19" s="123" t="s">
        <v>551</v>
      </c>
      <c r="P19" s="141"/>
      <c r="Q19" s="141"/>
      <c r="R19" s="145" t="s">
        <v>545</v>
      </c>
      <c r="S19" s="125" t="s">
        <v>667</v>
      </c>
      <c r="T19" s="142" t="s">
        <v>386</v>
      </c>
      <c r="U19" s="125" t="str">
        <f>MID(S19,1,9)&amp;"N"</f>
        <v>FQ22SENBEN</v>
      </c>
      <c r="V19" s="562" t="str">
        <f t="shared" si="16"/>
        <v>FQ28ENEU</v>
      </c>
      <c r="W19" s="142"/>
      <c r="X19" s="125"/>
      <c r="Y19" s="142" t="str">
        <f t="shared" si="2"/>
        <v>FQ22SENBE1</v>
      </c>
      <c r="Z19" s="142" t="str">
        <f t="shared" si="3"/>
        <v>FQ22SENBE2M</v>
      </c>
      <c r="AA19" s="142" t="str">
        <f t="shared" si="4"/>
        <v>FQ22SENBE1M</v>
      </c>
      <c r="AB19" s="125" t="str">
        <f t="shared" ref="AB19" si="25">IF(M19&gt;18, "PQ061508C11", "PQ061208C11")</f>
        <v>PQ061508C11</v>
      </c>
      <c r="AC19" s="125" t="str">
        <f t="shared" ref="AC19" si="26">IF(M19&gt;18, "PQ061503K11", "PQ061203K11")</f>
        <v>PQ061503K11</v>
      </c>
      <c r="AD19" s="125"/>
      <c r="AE19" s="125"/>
      <c r="AF19" s="125"/>
      <c r="AG19" s="125"/>
      <c r="AH19" s="125"/>
      <c r="AI19" s="120"/>
      <c r="AJ19" s="125" t="s">
        <v>230</v>
      </c>
      <c r="AK19" s="142"/>
      <c r="AL19" s="125"/>
      <c r="AM19" s="125"/>
      <c r="AN19" s="125"/>
      <c r="AO19" s="125"/>
      <c r="AP19" s="125"/>
      <c r="AQ19" s="125"/>
      <c r="AR19" s="128">
        <v>460</v>
      </c>
      <c r="AS19" s="131">
        <v>440</v>
      </c>
      <c r="AT19" s="337" t="s">
        <v>257</v>
      </c>
      <c r="AU19" s="148">
        <v>3200</v>
      </c>
      <c r="AV19" s="80" t="s">
        <v>549</v>
      </c>
      <c r="AW19" s="128"/>
      <c r="AX19" s="683"/>
      <c r="AY19" s="132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42"/>
      <c r="BN19" s="142"/>
      <c r="BO19" s="142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25"/>
      <c r="CB19" s="125"/>
      <c r="CC19" s="125"/>
      <c r="CD19" s="125"/>
      <c r="CE19" s="133" t="s">
        <v>288</v>
      </c>
      <c r="CF19" s="133" t="s">
        <v>234</v>
      </c>
      <c r="CG19" s="133" t="s">
        <v>259</v>
      </c>
      <c r="CH19" s="133" t="s">
        <v>260</v>
      </c>
      <c r="CI19" s="133" t="s">
        <v>260</v>
      </c>
      <c r="CJ19" s="149" t="s">
        <v>299</v>
      </c>
      <c r="CK19" s="133" t="s">
        <v>261</v>
      </c>
      <c r="CL19" s="157" t="s">
        <v>262</v>
      </c>
      <c r="CM19" s="133" t="s">
        <v>300</v>
      </c>
      <c r="CN19" s="133" t="s">
        <v>301</v>
      </c>
      <c r="CO19" s="133" t="s">
        <v>300</v>
      </c>
      <c r="CP19" s="133" t="s">
        <v>237</v>
      </c>
      <c r="CQ19" s="133" t="s">
        <v>265</v>
      </c>
      <c r="CR19" s="133" t="s">
        <v>1193</v>
      </c>
      <c r="CS19" s="133" t="s">
        <v>292</v>
      </c>
      <c r="CT19" s="133" t="s">
        <v>1214</v>
      </c>
      <c r="CU19" s="133" t="s">
        <v>235</v>
      </c>
      <c r="CV19" s="133" t="s">
        <v>266</v>
      </c>
      <c r="CW19" s="356" t="s">
        <v>594</v>
      </c>
      <c r="CX19" s="133" t="s">
        <v>294</v>
      </c>
      <c r="CY19" s="133" t="s">
        <v>267</v>
      </c>
      <c r="CZ19" s="125" t="s">
        <v>235</v>
      </c>
      <c r="DA19" s="176" t="s">
        <v>295</v>
      </c>
      <c r="DB19" s="353" t="s">
        <v>235</v>
      </c>
      <c r="DC19" s="133" t="s">
        <v>236</v>
      </c>
      <c r="DD19" s="133" t="s">
        <v>235</v>
      </c>
      <c r="DE19" s="133" t="s">
        <v>229</v>
      </c>
      <c r="DF19" s="133" t="s">
        <v>229</v>
      </c>
      <c r="DG19" s="133" t="s">
        <v>235</v>
      </c>
      <c r="DH19" s="133" t="s">
        <v>235</v>
      </c>
      <c r="DI19" s="353" t="s">
        <v>235</v>
      </c>
      <c r="DJ19" s="133" t="s">
        <v>235</v>
      </c>
      <c r="DK19" s="133" t="s">
        <v>235</v>
      </c>
      <c r="DL19" s="133" t="s">
        <v>235</v>
      </c>
      <c r="DM19" s="133" t="s">
        <v>235</v>
      </c>
      <c r="DN19" s="133" t="s">
        <v>235</v>
      </c>
      <c r="DO19" s="133" t="s">
        <v>235</v>
      </c>
      <c r="DP19" s="133" t="s">
        <v>229</v>
      </c>
      <c r="DQ19" s="133" t="s">
        <v>229</v>
      </c>
      <c r="DR19" s="133" t="s">
        <v>268</v>
      </c>
      <c r="DS19" s="133" t="s">
        <v>229</v>
      </c>
      <c r="DT19" s="133" t="s">
        <v>235</v>
      </c>
      <c r="DU19" s="133" t="s">
        <v>235</v>
      </c>
      <c r="DV19" s="133" t="s">
        <v>235</v>
      </c>
      <c r="DW19" s="133" t="s">
        <v>235</v>
      </c>
      <c r="DX19" s="133" t="s">
        <v>229</v>
      </c>
      <c r="DY19" s="133" t="s">
        <v>235</v>
      </c>
      <c r="DZ19" s="120" t="s">
        <v>240</v>
      </c>
      <c r="EA19" s="133" t="s">
        <v>241</v>
      </c>
      <c r="EB19" s="133" t="s">
        <v>235</v>
      </c>
      <c r="EC19" s="133" t="s">
        <v>235</v>
      </c>
      <c r="ED19" s="133" t="s">
        <v>229</v>
      </c>
      <c r="EE19" s="133" t="s">
        <v>235</v>
      </c>
      <c r="EF19" s="133" t="s">
        <v>229</v>
      </c>
      <c r="EG19" s="133" t="s">
        <v>229</v>
      </c>
      <c r="EH19" s="133" t="s">
        <v>229</v>
      </c>
      <c r="EI19" s="133" t="s">
        <v>229</v>
      </c>
      <c r="EJ19" s="133" t="s">
        <v>229</v>
      </c>
      <c r="EK19" s="133" t="s">
        <v>235</v>
      </c>
      <c r="EL19" s="133" t="s">
        <v>235</v>
      </c>
      <c r="EM19" s="133" t="s">
        <v>270</v>
      </c>
      <c r="EN19" s="133" t="s">
        <v>271</v>
      </c>
      <c r="EO19" s="133" t="s">
        <v>238</v>
      </c>
      <c r="EP19" s="133" t="s">
        <v>238</v>
      </c>
      <c r="EQ19" s="396" t="s">
        <v>601</v>
      </c>
      <c r="ER19" s="133" t="s">
        <v>273</v>
      </c>
      <c r="ES19" s="133" t="s">
        <v>347</v>
      </c>
      <c r="ET19" s="133" t="s">
        <v>347</v>
      </c>
      <c r="EU19" s="133" t="s">
        <v>273</v>
      </c>
      <c r="EV19" s="133" t="s">
        <v>283</v>
      </c>
      <c r="EW19" s="133" t="s">
        <v>275</v>
      </c>
      <c r="EX19" s="360"/>
      <c r="EY19" s="133"/>
      <c r="EZ19" s="133"/>
      <c r="FA19" s="133"/>
      <c r="FB19" s="133" t="s">
        <v>297</v>
      </c>
      <c r="FC19" s="133" t="s">
        <v>276</v>
      </c>
      <c r="FD19" s="133" t="s">
        <v>235</v>
      </c>
      <c r="FE19" s="133" t="s">
        <v>277</v>
      </c>
      <c r="FF19" s="133" t="s">
        <v>278</v>
      </c>
      <c r="FG19" s="458" t="s">
        <v>229</v>
      </c>
      <c r="FH19" s="458" t="s">
        <v>229</v>
      </c>
      <c r="FI19" s="149" t="s">
        <v>279</v>
      </c>
      <c r="FJ19" s="133" t="s">
        <v>235</v>
      </c>
      <c r="FK19" s="133" t="s">
        <v>229</v>
      </c>
      <c r="FL19" s="133" t="s">
        <v>229</v>
      </c>
      <c r="FM19" s="133" t="s">
        <v>229</v>
      </c>
      <c r="FN19" s="133" t="s">
        <v>229</v>
      </c>
      <c r="FO19" s="133" t="s">
        <v>238</v>
      </c>
      <c r="FP19" s="133" t="s">
        <v>229</v>
      </c>
      <c r="FQ19" s="133" t="s">
        <v>229</v>
      </c>
      <c r="FR19" s="133">
        <v>2</v>
      </c>
      <c r="FS19" s="133" t="s">
        <v>235</v>
      </c>
      <c r="FT19" s="133" t="s">
        <v>235</v>
      </c>
      <c r="FU19" s="133" t="s">
        <v>235</v>
      </c>
      <c r="FV19" s="133" t="s">
        <v>235</v>
      </c>
      <c r="FW19" s="133" t="s">
        <v>229</v>
      </c>
      <c r="FX19" s="133" t="s">
        <v>235</v>
      </c>
      <c r="FY19" s="133" t="s">
        <v>229</v>
      </c>
      <c r="FZ19" s="133" t="s">
        <v>235</v>
      </c>
      <c r="GA19" s="133" t="s">
        <v>229</v>
      </c>
      <c r="GB19" s="133" t="s">
        <v>235</v>
      </c>
      <c r="GC19" s="133" t="s">
        <v>235</v>
      </c>
      <c r="GD19" s="133" t="s">
        <v>271</v>
      </c>
      <c r="GE19" s="133" t="s">
        <v>401</v>
      </c>
      <c r="GF19" s="133" t="s">
        <v>321</v>
      </c>
      <c r="GG19" s="133" t="s">
        <v>1200</v>
      </c>
      <c r="GH19" s="133" t="s">
        <v>281</v>
      </c>
      <c r="GI19" s="133" t="s">
        <v>273</v>
      </c>
      <c r="GJ19" s="133" t="s">
        <v>235</v>
      </c>
      <c r="GK19" s="133" t="s">
        <v>282</v>
      </c>
      <c r="GL19" s="353" t="s">
        <v>283</v>
      </c>
      <c r="GM19" s="133" t="s">
        <v>275</v>
      </c>
    </row>
    <row r="20" spans="1:195" ht="38.450000000000003" customHeight="1" x14ac:dyDescent="0.3">
      <c r="A20" s="76">
        <v>15</v>
      </c>
      <c r="B20" s="425" t="s">
        <v>238</v>
      </c>
      <c r="C20" s="113" t="s">
        <v>1324</v>
      </c>
      <c r="D20" s="114" t="s">
        <v>1327</v>
      </c>
      <c r="E20" s="88" t="s">
        <v>248</v>
      </c>
      <c r="F20" s="115" t="s">
        <v>249</v>
      </c>
      <c r="G20" s="116" t="s">
        <v>227</v>
      </c>
      <c r="H20" s="142" t="s">
        <v>306</v>
      </c>
      <c r="I20" s="440" t="s">
        <v>1159</v>
      </c>
      <c r="J20" s="434" t="s">
        <v>662</v>
      </c>
      <c r="K20" s="142" t="s">
        <v>251</v>
      </c>
      <c r="L20" s="120" t="s">
        <v>252</v>
      </c>
      <c r="M20" s="154">
        <v>18</v>
      </c>
      <c r="N20" s="345">
        <v>1</v>
      </c>
      <c r="O20" s="564" t="s">
        <v>668</v>
      </c>
      <c r="P20" s="141"/>
      <c r="Q20" s="141"/>
      <c r="R20" s="145" t="s">
        <v>545</v>
      </c>
      <c r="S20" s="125" t="s">
        <v>556</v>
      </c>
      <c r="T20" s="142" t="s">
        <v>386</v>
      </c>
      <c r="U20" s="125" t="str">
        <f>MID(S20,1,9)&amp;"N"</f>
        <v>FQ18SENBEN</v>
      </c>
      <c r="V20" s="562" t="str">
        <f t="shared" si="16"/>
        <v>FQ24ENEU</v>
      </c>
      <c r="W20" s="142"/>
      <c r="X20" s="125"/>
      <c r="Y20" s="142" t="str">
        <f t="shared" si="2"/>
        <v>FQ18SENBE1</v>
      </c>
      <c r="Z20" s="142" t="str">
        <f t="shared" si="3"/>
        <v>FQ18SENBE2M</v>
      </c>
      <c r="AA20" s="142" t="str">
        <f t="shared" si="4"/>
        <v>FQ18SENBE1M</v>
      </c>
      <c r="AB20" s="125" t="str">
        <f t="shared" si="5"/>
        <v>PQ061208C11</v>
      </c>
      <c r="AC20" s="125" t="str">
        <f t="shared" si="6"/>
        <v>PQ061203K11</v>
      </c>
      <c r="AD20" s="125"/>
      <c r="AE20" s="125"/>
      <c r="AF20" s="125"/>
      <c r="AG20" s="125"/>
      <c r="AH20" s="125"/>
      <c r="AI20" s="120"/>
      <c r="AJ20" s="125" t="s">
        <v>337</v>
      </c>
      <c r="AK20" s="142"/>
      <c r="AL20" s="125"/>
      <c r="AM20" s="125"/>
      <c r="AN20" s="125"/>
      <c r="AO20" s="125"/>
      <c r="AP20" s="125"/>
      <c r="AQ20" s="125"/>
      <c r="AR20" s="128">
        <v>460</v>
      </c>
      <c r="AS20" s="131">
        <v>440</v>
      </c>
      <c r="AT20" s="337" t="s">
        <v>257</v>
      </c>
      <c r="AU20" s="148">
        <v>3200</v>
      </c>
      <c r="AV20" s="80" t="s">
        <v>549</v>
      </c>
      <c r="AW20" s="128"/>
      <c r="AX20" s="683"/>
      <c r="AY20" s="132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42"/>
      <c r="BN20" s="142"/>
      <c r="BO20" s="142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25"/>
      <c r="CB20" s="125"/>
      <c r="CC20" s="125"/>
      <c r="CD20" s="125"/>
      <c r="CE20" s="133" t="s">
        <v>288</v>
      </c>
      <c r="CF20" s="133" t="s">
        <v>234</v>
      </c>
      <c r="CG20" s="133" t="s">
        <v>259</v>
      </c>
      <c r="CH20" s="133" t="s">
        <v>260</v>
      </c>
      <c r="CI20" s="133" t="s">
        <v>260</v>
      </c>
      <c r="CJ20" s="149" t="s">
        <v>299</v>
      </c>
      <c r="CK20" s="133" t="s">
        <v>261</v>
      </c>
      <c r="CL20" s="157" t="s">
        <v>262</v>
      </c>
      <c r="CM20" s="133" t="s">
        <v>300</v>
      </c>
      <c r="CN20" s="133" t="s">
        <v>301</v>
      </c>
      <c r="CO20" s="133" t="s">
        <v>300</v>
      </c>
      <c r="CP20" s="133" t="s">
        <v>237</v>
      </c>
      <c r="CQ20" s="133" t="s">
        <v>265</v>
      </c>
      <c r="CR20" s="133" t="s">
        <v>1193</v>
      </c>
      <c r="CS20" s="133" t="s">
        <v>292</v>
      </c>
      <c r="CT20" s="133" t="s">
        <v>1213</v>
      </c>
      <c r="CU20" s="133" t="s">
        <v>235</v>
      </c>
      <c r="CV20" s="133" t="s">
        <v>266</v>
      </c>
      <c r="CW20" s="356" t="s">
        <v>594</v>
      </c>
      <c r="CX20" s="133" t="s">
        <v>294</v>
      </c>
      <c r="CY20" s="133" t="s">
        <v>267</v>
      </c>
      <c r="CZ20" s="125" t="s">
        <v>235</v>
      </c>
      <c r="DA20" s="176" t="s">
        <v>295</v>
      </c>
      <c r="DB20" s="353" t="s">
        <v>235</v>
      </c>
      <c r="DC20" s="133" t="s">
        <v>236</v>
      </c>
      <c r="DD20" s="133" t="s">
        <v>235</v>
      </c>
      <c r="DE20" s="133" t="s">
        <v>229</v>
      </c>
      <c r="DF20" s="133" t="s">
        <v>229</v>
      </c>
      <c r="DG20" s="133" t="s">
        <v>235</v>
      </c>
      <c r="DH20" s="133" t="s">
        <v>235</v>
      </c>
      <c r="DI20" s="353" t="s">
        <v>235</v>
      </c>
      <c r="DJ20" s="133" t="s">
        <v>235</v>
      </c>
      <c r="DK20" s="133" t="s">
        <v>235</v>
      </c>
      <c r="DL20" s="133" t="s">
        <v>235</v>
      </c>
      <c r="DM20" s="133" t="s">
        <v>235</v>
      </c>
      <c r="DN20" s="133" t="s">
        <v>235</v>
      </c>
      <c r="DO20" s="133" t="s">
        <v>235</v>
      </c>
      <c r="DP20" s="133" t="s">
        <v>229</v>
      </c>
      <c r="DQ20" s="133" t="s">
        <v>229</v>
      </c>
      <c r="DR20" s="133" t="s">
        <v>268</v>
      </c>
      <c r="DS20" s="133" t="s">
        <v>229</v>
      </c>
      <c r="DT20" s="133" t="s">
        <v>235</v>
      </c>
      <c r="DU20" s="133" t="s">
        <v>235</v>
      </c>
      <c r="DV20" s="133" t="s">
        <v>235</v>
      </c>
      <c r="DW20" s="133" t="s">
        <v>235</v>
      </c>
      <c r="DX20" s="133" t="s">
        <v>229</v>
      </c>
      <c r="DY20" s="133" t="s">
        <v>235</v>
      </c>
      <c r="DZ20" s="120" t="s">
        <v>240</v>
      </c>
      <c r="EA20" s="133" t="s">
        <v>241</v>
      </c>
      <c r="EB20" s="133" t="s">
        <v>235</v>
      </c>
      <c r="EC20" s="133" t="s">
        <v>235</v>
      </c>
      <c r="ED20" s="133" t="s">
        <v>229</v>
      </c>
      <c r="EE20" s="133" t="s">
        <v>235</v>
      </c>
      <c r="EF20" s="133" t="s">
        <v>229</v>
      </c>
      <c r="EG20" s="133" t="s">
        <v>229</v>
      </c>
      <c r="EH20" s="133" t="s">
        <v>229</v>
      </c>
      <c r="EI20" s="133" t="s">
        <v>229</v>
      </c>
      <c r="EJ20" s="133" t="s">
        <v>229</v>
      </c>
      <c r="EK20" s="133" t="s">
        <v>235</v>
      </c>
      <c r="EL20" s="133" t="s">
        <v>235</v>
      </c>
      <c r="EM20" s="133" t="s">
        <v>270</v>
      </c>
      <c r="EN20" s="133" t="s">
        <v>271</v>
      </c>
      <c r="EO20" s="133" t="s">
        <v>238</v>
      </c>
      <c r="EP20" s="133" t="s">
        <v>238</v>
      </c>
      <c r="EQ20" s="396" t="s">
        <v>601</v>
      </c>
      <c r="ER20" s="133" t="s">
        <v>273</v>
      </c>
      <c r="ES20" s="133" t="s">
        <v>347</v>
      </c>
      <c r="ET20" s="133" t="s">
        <v>347</v>
      </c>
      <c r="EU20" s="133" t="s">
        <v>1199</v>
      </c>
      <c r="EV20" s="133" t="s">
        <v>283</v>
      </c>
      <c r="EW20" s="133" t="s">
        <v>275</v>
      </c>
      <c r="EX20" s="360"/>
      <c r="EY20" s="133"/>
      <c r="EZ20" s="133"/>
      <c r="FA20" s="133"/>
      <c r="FB20" s="133" t="s">
        <v>297</v>
      </c>
      <c r="FC20" s="133" t="s">
        <v>276</v>
      </c>
      <c r="FD20" s="133" t="s">
        <v>235</v>
      </c>
      <c r="FE20" s="133" t="s">
        <v>277</v>
      </c>
      <c r="FF20" s="133" t="s">
        <v>278</v>
      </c>
      <c r="FG20" s="458" t="s">
        <v>229</v>
      </c>
      <c r="FH20" s="458" t="s">
        <v>229</v>
      </c>
      <c r="FI20" s="149" t="s">
        <v>279</v>
      </c>
      <c r="FJ20" s="133" t="s">
        <v>235</v>
      </c>
      <c r="FK20" s="133" t="s">
        <v>229</v>
      </c>
      <c r="FL20" s="133" t="s">
        <v>229</v>
      </c>
      <c r="FM20" s="133" t="s">
        <v>229</v>
      </c>
      <c r="FN20" s="133" t="s">
        <v>229</v>
      </c>
      <c r="FO20" s="133" t="s">
        <v>238</v>
      </c>
      <c r="FP20" s="133" t="s">
        <v>229</v>
      </c>
      <c r="FQ20" s="133" t="s">
        <v>229</v>
      </c>
      <c r="FR20" s="133">
        <v>2</v>
      </c>
      <c r="FS20" s="133" t="s">
        <v>235</v>
      </c>
      <c r="FT20" s="133" t="s">
        <v>235</v>
      </c>
      <c r="FU20" s="133" t="s">
        <v>235</v>
      </c>
      <c r="FV20" s="133" t="s">
        <v>235</v>
      </c>
      <c r="FW20" s="133" t="s">
        <v>229</v>
      </c>
      <c r="FX20" s="133" t="s">
        <v>235</v>
      </c>
      <c r="FY20" s="133" t="s">
        <v>229</v>
      </c>
      <c r="FZ20" s="133" t="s">
        <v>235</v>
      </c>
      <c r="GA20" s="133" t="s">
        <v>229</v>
      </c>
      <c r="GB20" s="133" t="s">
        <v>235</v>
      </c>
      <c r="GC20" s="133" t="s">
        <v>235</v>
      </c>
      <c r="GD20" s="133" t="s">
        <v>271</v>
      </c>
      <c r="GE20" s="133" t="s">
        <v>401</v>
      </c>
      <c r="GF20" s="133" t="s">
        <v>321</v>
      </c>
      <c r="GG20" s="133" t="s">
        <v>1200</v>
      </c>
      <c r="GH20" s="133" t="s">
        <v>281</v>
      </c>
      <c r="GI20" s="133" t="s">
        <v>273</v>
      </c>
      <c r="GJ20" s="133" t="s">
        <v>235</v>
      </c>
      <c r="GK20" s="133" t="s">
        <v>282</v>
      </c>
      <c r="GL20" s="353" t="s">
        <v>349</v>
      </c>
      <c r="GM20" s="133" t="s">
        <v>322</v>
      </c>
    </row>
    <row r="21" spans="1:195" ht="38.450000000000003" customHeight="1" x14ac:dyDescent="0.3">
      <c r="A21" s="76">
        <v>16</v>
      </c>
      <c r="B21" s="425" t="s">
        <v>238</v>
      </c>
      <c r="C21" s="113" t="s">
        <v>1324</v>
      </c>
      <c r="D21" s="114" t="s">
        <v>1327</v>
      </c>
      <c r="E21" s="88" t="s">
        <v>248</v>
      </c>
      <c r="F21" s="599" t="s">
        <v>351</v>
      </c>
      <c r="G21" s="117" t="s">
        <v>227</v>
      </c>
      <c r="H21" s="142" t="s">
        <v>250</v>
      </c>
      <c r="I21" s="446" t="s">
        <v>1157</v>
      </c>
      <c r="J21" s="434" t="s">
        <v>662</v>
      </c>
      <c r="K21" s="142" t="s">
        <v>313</v>
      </c>
      <c r="L21" s="120" t="s">
        <v>353</v>
      </c>
      <c r="M21" s="154">
        <v>18</v>
      </c>
      <c r="N21" s="343">
        <v>2</v>
      </c>
      <c r="O21" s="123" t="s">
        <v>553</v>
      </c>
      <c r="P21" s="141"/>
      <c r="Q21" s="141"/>
      <c r="R21" s="145" t="s">
        <v>545</v>
      </c>
      <c r="S21" s="125" t="s">
        <v>557</v>
      </c>
      <c r="T21" s="142" t="s">
        <v>386</v>
      </c>
      <c r="U21" s="125" t="str">
        <f t="shared" si="8"/>
        <v>FQ18SENBAN</v>
      </c>
      <c r="V21" s="125" t="str">
        <f t="shared" ref="V21:V33" si="27">MID(S21,1,2)&amp;M21+"6"&amp;"ENAU"</f>
        <v>FQ24ENAU</v>
      </c>
      <c r="W21" s="142"/>
      <c r="X21" s="125"/>
      <c r="Y21" s="142" t="str">
        <f t="shared" si="2"/>
        <v>FQ18SENBA1</v>
      </c>
      <c r="Z21" s="142" t="str">
        <f t="shared" si="3"/>
        <v>FQ18SENBA2M</v>
      </c>
      <c r="AA21" s="142" t="str">
        <f t="shared" si="4"/>
        <v>FQ18SENBA1M</v>
      </c>
      <c r="AB21" s="125" t="str">
        <f t="shared" si="5"/>
        <v>PQ061208C11</v>
      </c>
      <c r="AC21" s="125" t="str">
        <f t="shared" si="6"/>
        <v>PQ061203K11</v>
      </c>
      <c r="AD21" s="125"/>
      <c r="AE21" s="125"/>
      <c r="AF21" s="125"/>
      <c r="AG21" s="125"/>
      <c r="AH21" s="125"/>
      <c r="AI21" s="120"/>
      <c r="AJ21" s="125" t="s">
        <v>323</v>
      </c>
      <c r="AK21" s="142"/>
      <c r="AL21" s="125"/>
      <c r="AM21" s="125"/>
      <c r="AN21" s="125"/>
      <c r="AO21" s="125"/>
      <c r="AP21" s="125"/>
      <c r="AQ21" s="125"/>
      <c r="AR21" s="128">
        <v>415</v>
      </c>
      <c r="AS21" s="131">
        <v>395</v>
      </c>
      <c r="AT21" s="337" t="s">
        <v>355</v>
      </c>
      <c r="AU21" s="148">
        <v>3200</v>
      </c>
      <c r="AV21" s="80" t="s">
        <v>549</v>
      </c>
      <c r="AW21" s="128"/>
      <c r="AX21" s="683"/>
      <c r="AY21" s="132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42"/>
      <c r="BN21" s="142"/>
      <c r="BO21" s="142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25"/>
      <c r="CB21" s="125"/>
      <c r="CC21" s="125"/>
      <c r="CD21" s="125"/>
      <c r="CE21" s="133" t="s">
        <v>288</v>
      </c>
      <c r="CF21" s="133" t="s">
        <v>234</v>
      </c>
      <c r="CG21" s="133" t="s">
        <v>259</v>
      </c>
      <c r="CH21" s="133" t="s">
        <v>314</v>
      </c>
      <c r="CI21" s="133" t="s">
        <v>314</v>
      </c>
      <c r="CJ21" s="149" t="s">
        <v>299</v>
      </c>
      <c r="CK21" s="133" t="s">
        <v>261</v>
      </c>
      <c r="CL21" s="157" t="s">
        <v>262</v>
      </c>
      <c r="CM21" s="133" t="s">
        <v>300</v>
      </c>
      <c r="CN21" s="133" t="s">
        <v>301</v>
      </c>
      <c r="CO21" s="133" t="s">
        <v>300</v>
      </c>
      <c r="CP21" s="133" t="s">
        <v>326</v>
      </c>
      <c r="CQ21" s="133" t="s">
        <v>265</v>
      </c>
      <c r="CR21" s="133" t="s">
        <v>1193</v>
      </c>
      <c r="CS21" s="133" t="s">
        <v>292</v>
      </c>
      <c r="CT21" s="133" t="s">
        <v>1213</v>
      </c>
      <c r="CU21" s="133" t="s">
        <v>235</v>
      </c>
      <c r="CV21" s="133" t="s">
        <v>356</v>
      </c>
      <c r="CW21" s="356" t="s">
        <v>594</v>
      </c>
      <c r="CX21" s="133" t="s">
        <v>294</v>
      </c>
      <c r="CY21" s="133" t="s">
        <v>267</v>
      </c>
      <c r="CZ21" s="125" t="s">
        <v>235</v>
      </c>
      <c r="DA21" s="149" t="s">
        <v>295</v>
      </c>
      <c r="DB21" s="353" t="s">
        <v>235</v>
      </c>
      <c r="DC21" s="133" t="s">
        <v>236</v>
      </c>
      <c r="DD21" s="133" t="s">
        <v>235</v>
      </c>
      <c r="DE21" s="133" t="s">
        <v>229</v>
      </c>
      <c r="DF21" s="133" t="s">
        <v>229</v>
      </c>
      <c r="DG21" s="133" t="s">
        <v>235</v>
      </c>
      <c r="DH21" s="133" t="s">
        <v>235</v>
      </c>
      <c r="DI21" s="353" t="s">
        <v>235</v>
      </c>
      <c r="DJ21" s="133" t="s">
        <v>235</v>
      </c>
      <c r="DK21" s="133" t="s">
        <v>235</v>
      </c>
      <c r="DL21" s="133" t="s">
        <v>235</v>
      </c>
      <c r="DM21" s="133" t="s">
        <v>235</v>
      </c>
      <c r="DN21" s="133" t="s">
        <v>235</v>
      </c>
      <c r="DO21" s="133" t="s">
        <v>235</v>
      </c>
      <c r="DP21" s="133" t="s">
        <v>229</v>
      </c>
      <c r="DQ21" s="133" t="s">
        <v>229</v>
      </c>
      <c r="DR21" s="133" t="s">
        <v>268</v>
      </c>
      <c r="DS21" s="133" t="s">
        <v>229</v>
      </c>
      <c r="DT21" s="133" t="s">
        <v>235</v>
      </c>
      <c r="DU21" s="133" t="s">
        <v>235</v>
      </c>
      <c r="DV21" s="133" t="s">
        <v>235</v>
      </c>
      <c r="DW21" s="133" t="s">
        <v>235</v>
      </c>
      <c r="DX21" s="133" t="s">
        <v>229</v>
      </c>
      <c r="DY21" s="133" t="s">
        <v>235</v>
      </c>
      <c r="DZ21" s="120" t="s">
        <v>240</v>
      </c>
      <c r="EA21" s="133" t="s">
        <v>241</v>
      </c>
      <c r="EB21" s="133" t="s">
        <v>235</v>
      </c>
      <c r="EC21" s="133" t="s">
        <v>235</v>
      </c>
      <c r="ED21" s="133" t="s">
        <v>229</v>
      </c>
      <c r="EE21" s="133" t="s">
        <v>235</v>
      </c>
      <c r="EF21" s="133" t="s">
        <v>229</v>
      </c>
      <c r="EG21" s="133" t="s">
        <v>229</v>
      </c>
      <c r="EH21" s="133" t="s">
        <v>229</v>
      </c>
      <c r="EI21" s="133" t="s">
        <v>229</v>
      </c>
      <c r="EJ21" s="133" t="s">
        <v>229</v>
      </c>
      <c r="EK21" s="133" t="s">
        <v>235</v>
      </c>
      <c r="EL21" s="133" t="s">
        <v>235</v>
      </c>
      <c r="EM21" s="133" t="s">
        <v>270</v>
      </c>
      <c r="EN21" s="133" t="s">
        <v>271</v>
      </c>
      <c r="EO21" s="133" t="s">
        <v>238</v>
      </c>
      <c r="EP21" s="133" t="s">
        <v>238</v>
      </c>
      <c r="EQ21" s="396" t="s">
        <v>601</v>
      </c>
      <c r="ER21" s="133" t="s">
        <v>273</v>
      </c>
      <c r="ES21" s="133" t="s">
        <v>357</v>
      </c>
      <c r="ET21" s="133" t="s">
        <v>347</v>
      </c>
      <c r="EU21" s="133" t="s">
        <v>358</v>
      </c>
      <c r="EV21" s="133" t="s">
        <v>283</v>
      </c>
      <c r="EW21" s="133" t="s">
        <v>275</v>
      </c>
      <c r="EX21" s="360"/>
      <c r="EY21" s="133"/>
      <c r="EZ21" s="133"/>
      <c r="FA21" s="133"/>
      <c r="FB21" s="133" t="s">
        <v>297</v>
      </c>
      <c r="FC21" s="133" t="s">
        <v>276</v>
      </c>
      <c r="FD21" s="133" t="s">
        <v>235</v>
      </c>
      <c r="FE21" s="133" t="s">
        <v>277</v>
      </c>
      <c r="FF21" s="133" t="s">
        <v>278</v>
      </c>
      <c r="FG21" s="458" t="s">
        <v>229</v>
      </c>
      <c r="FH21" s="458" t="s">
        <v>229</v>
      </c>
      <c r="FI21" s="149" t="s">
        <v>279</v>
      </c>
      <c r="FJ21" s="133" t="s">
        <v>235</v>
      </c>
      <c r="FK21" s="133" t="s">
        <v>229</v>
      </c>
      <c r="FL21" s="133" t="s">
        <v>229</v>
      </c>
      <c r="FM21" s="133" t="s">
        <v>229</v>
      </c>
      <c r="FN21" s="133" t="s">
        <v>229</v>
      </c>
      <c r="FO21" s="133" t="s">
        <v>238</v>
      </c>
      <c r="FP21" s="133" t="s">
        <v>229</v>
      </c>
      <c r="FQ21" s="133" t="s">
        <v>229</v>
      </c>
      <c r="FR21" s="133">
        <v>2</v>
      </c>
      <c r="FS21" s="133" t="s">
        <v>235</v>
      </c>
      <c r="FT21" s="133" t="s">
        <v>235</v>
      </c>
      <c r="FU21" s="133" t="s">
        <v>235</v>
      </c>
      <c r="FV21" s="133" t="s">
        <v>235</v>
      </c>
      <c r="FW21" s="133" t="s">
        <v>229</v>
      </c>
      <c r="FX21" s="133" t="s">
        <v>235</v>
      </c>
      <c r="FY21" s="133" t="s">
        <v>229</v>
      </c>
      <c r="FZ21" s="133" t="s">
        <v>235</v>
      </c>
      <c r="GA21" s="133" t="s">
        <v>229</v>
      </c>
      <c r="GB21" s="133" t="s">
        <v>235</v>
      </c>
      <c r="GC21" s="133" t="s">
        <v>235</v>
      </c>
      <c r="GD21" s="133" t="s">
        <v>271</v>
      </c>
      <c r="GE21" s="133" t="s">
        <v>401</v>
      </c>
      <c r="GF21" s="133" t="s">
        <v>321</v>
      </c>
      <c r="GG21" s="133" t="s">
        <v>1200</v>
      </c>
      <c r="GH21" s="133" t="s">
        <v>281</v>
      </c>
      <c r="GI21" s="133" t="s">
        <v>273</v>
      </c>
      <c r="GJ21" s="133" t="s">
        <v>235</v>
      </c>
      <c r="GK21" s="133" t="s">
        <v>282</v>
      </c>
      <c r="GL21" s="353" t="s">
        <v>283</v>
      </c>
      <c r="GM21" s="133" t="s">
        <v>275</v>
      </c>
    </row>
    <row r="22" spans="1:195" ht="38.450000000000003" customHeight="1" x14ac:dyDescent="0.3">
      <c r="A22" s="1">
        <v>17</v>
      </c>
      <c r="B22" s="575" t="s">
        <v>238</v>
      </c>
      <c r="C22" s="113" t="s">
        <v>1324</v>
      </c>
      <c r="D22" s="114" t="s">
        <v>1327</v>
      </c>
      <c r="E22" s="88" t="s">
        <v>248</v>
      </c>
      <c r="F22" s="596" t="s">
        <v>665</v>
      </c>
      <c r="G22" s="110" t="s">
        <v>227</v>
      </c>
      <c r="H22" s="142" t="s">
        <v>250</v>
      </c>
      <c r="I22" s="440" t="s">
        <v>1159</v>
      </c>
      <c r="J22" s="434" t="s">
        <v>662</v>
      </c>
      <c r="K22" s="142" t="s">
        <v>251</v>
      </c>
      <c r="L22" s="120" t="s">
        <v>252</v>
      </c>
      <c r="M22" s="433">
        <v>25</v>
      </c>
      <c r="N22" s="345">
        <v>1</v>
      </c>
      <c r="O22" s="123" t="s">
        <v>551</v>
      </c>
      <c r="P22" s="141"/>
      <c r="Q22" s="141"/>
      <c r="R22" s="145" t="s">
        <v>545</v>
      </c>
      <c r="S22" s="125" t="s">
        <v>1389</v>
      </c>
      <c r="T22" s="142" t="s">
        <v>386</v>
      </c>
      <c r="U22" s="125" t="str">
        <f t="shared" ref="U22" si="28">MID(S22,1,9)&amp;"N"</f>
        <v>FQ25SENEEN</v>
      </c>
      <c r="V22" s="562" t="str">
        <f t="shared" ref="V22" si="29">MID(S22,1,2)&amp;M22+"6"&amp;"ENEU"</f>
        <v>FQ31ENEU</v>
      </c>
      <c r="W22" s="142"/>
      <c r="X22" s="125"/>
      <c r="Y22" s="142" t="str">
        <f t="shared" si="2"/>
        <v>FQ25SENEE1</v>
      </c>
      <c r="Z22" s="142" t="str">
        <f t="shared" si="3"/>
        <v>FQ25SENEE2M</v>
      </c>
      <c r="AA22" s="142" t="str">
        <f t="shared" si="4"/>
        <v>FQ25SENEE1M</v>
      </c>
      <c r="AB22" s="125" t="str">
        <f t="shared" ref="AB22" si="30">IF(M22&gt;18, "PQ061508C11", "PQ061208C11")</f>
        <v>PQ061508C11</v>
      </c>
      <c r="AC22" s="125" t="str">
        <f t="shared" ref="AC22" si="31">IF(M22&gt;18, "PQ061503K11", "PQ061203K11")</f>
        <v>PQ061503K11</v>
      </c>
      <c r="AD22" s="125"/>
      <c r="AE22" s="125"/>
      <c r="AF22" s="125"/>
      <c r="AG22" s="125"/>
      <c r="AH22" s="125"/>
      <c r="AI22" s="120"/>
      <c r="AJ22" s="125" t="s">
        <v>230</v>
      </c>
      <c r="AK22" s="142"/>
      <c r="AL22" s="125"/>
      <c r="AM22" s="125"/>
      <c r="AN22" s="125"/>
      <c r="AO22" s="125"/>
      <c r="AP22" s="125"/>
      <c r="AQ22" s="125"/>
      <c r="AR22" s="128">
        <v>445</v>
      </c>
      <c r="AS22" s="131">
        <v>425</v>
      </c>
      <c r="AT22" s="337" t="s">
        <v>257</v>
      </c>
      <c r="AU22" s="148">
        <v>1100</v>
      </c>
      <c r="AV22" s="80" t="s">
        <v>549</v>
      </c>
      <c r="AW22" s="128"/>
      <c r="AX22" s="683"/>
      <c r="AY22" s="132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42"/>
      <c r="BN22" s="142"/>
      <c r="BO22" s="142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25"/>
      <c r="CB22" s="125"/>
      <c r="CC22" s="125"/>
      <c r="CD22" s="125"/>
      <c r="CE22" s="133" t="s">
        <v>288</v>
      </c>
      <c r="CF22" s="133" t="s">
        <v>234</v>
      </c>
      <c r="CG22" s="133" t="s">
        <v>259</v>
      </c>
      <c r="CH22" s="133" t="s">
        <v>260</v>
      </c>
      <c r="CI22" s="133" t="s">
        <v>260</v>
      </c>
      <c r="CJ22" s="149" t="s">
        <v>299</v>
      </c>
      <c r="CK22" s="133" t="s">
        <v>261</v>
      </c>
      <c r="CL22" s="157" t="s">
        <v>262</v>
      </c>
      <c r="CM22" s="133" t="s">
        <v>300</v>
      </c>
      <c r="CN22" s="133" t="s">
        <v>301</v>
      </c>
      <c r="CO22" s="133" t="s">
        <v>300</v>
      </c>
      <c r="CP22" s="133" t="s">
        <v>237</v>
      </c>
      <c r="CQ22" s="133" t="s">
        <v>265</v>
      </c>
      <c r="CR22" s="133" t="s">
        <v>1193</v>
      </c>
      <c r="CS22" s="133" t="s">
        <v>292</v>
      </c>
      <c r="CT22" s="133" t="s">
        <v>1214</v>
      </c>
      <c r="CU22" s="133" t="s">
        <v>235</v>
      </c>
      <c r="CV22" s="133" t="s">
        <v>266</v>
      </c>
      <c r="CW22" s="356" t="s">
        <v>594</v>
      </c>
      <c r="CX22" s="133" t="s">
        <v>294</v>
      </c>
      <c r="CY22" s="133" t="s">
        <v>267</v>
      </c>
      <c r="CZ22" s="125" t="s">
        <v>235</v>
      </c>
      <c r="DA22" s="176" t="s">
        <v>295</v>
      </c>
      <c r="DB22" s="353" t="s">
        <v>235</v>
      </c>
      <c r="DC22" s="133" t="s">
        <v>236</v>
      </c>
      <c r="DD22" s="133" t="s">
        <v>235</v>
      </c>
      <c r="DE22" s="133" t="s">
        <v>229</v>
      </c>
      <c r="DF22" s="133" t="s">
        <v>229</v>
      </c>
      <c r="DG22" s="133" t="s">
        <v>235</v>
      </c>
      <c r="DH22" s="133" t="s">
        <v>235</v>
      </c>
      <c r="DI22" s="353" t="s">
        <v>235</v>
      </c>
      <c r="DJ22" s="133" t="s">
        <v>235</v>
      </c>
      <c r="DK22" s="133" t="s">
        <v>235</v>
      </c>
      <c r="DL22" s="133" t="s">
        <v>235</v>
      </c>
      <c r="DM22" s="133" t="s">
        <v>235</v>
      </c>
      <c r="DN22" s="133" t="s">
        <v>235</v>
      </c>
      <c r="DO22" s="133" t="s">
        <v>235</v>
      </c>
      <c r="DP22" s="133" t="s">
        <v>229</v>
      </c>
      <c r="DQ22" s="133" t="s">
        <v>229</v>
      </c>
      <c r="DR22" s="133" t="s">
        <v>268</v>
      </c>
      <c r="DS22" s="133" t="s">
        <v>229</v>
      </c>
      <c r="DT22" s="133" t="s">
        <v>235</v>
      </c>
      <c r="DU22" s="133" t="s">
        <v>235</v>
      </c>
      <c r="DV22" s="133" t="s">
        <v>235</v>
      </c>
      <c r="DW22" s="133" t="s">
        <v>235</v>
      </c>
      <c r="DX22" s="133" t="s">
        <v>229</v>
      </c>
      <c r="DY22" s="133" t="s">
        <v>235</v>
      </c>
      <c r="DZ22" s="120" t="s">
        <v>240</v>
      </c>
      <c r="EA22" s="133" t="s">
        <v>241</v>
      </c>
      <c r="EB22" s="133" t="s">
        <v>235</v>
      </c>
      <c r="EC22" s="133" t="s">
        <v>235</v>
      </c>
      <c r="ED22" s="133" t="s">
        <v>229</v>
      </c>
      <c r="EE22" s="133" t="s">
        <v>235</v>
      </c>
      <c r="EF22" s="133" t="s">
        <v>229</v>
      </c>
      <c r="EG22" s="133" t="s">
        <v>229</v>
      </c>
      <c r="EH22" s="133" t="s">
        <v>229</v>
      </c>
      <c r="EI22" s="133" t="s">
        <v>229</v>
      </c>
      <c r="EJ22" s="133" t="s">
        <v>229</v>
      </c>
      <c r="EK22" s="133" t="s">
        <v>235</v>
      </c>
      <c r="EL22" s="133" t="s">
        <v>235</v>
      </c>
      <c r="EM22" s="133" t="s">
        <v>270</v>
      </c>
      <c r="EN22" s="133" t="s">
        <v>271</v>
      </c>
      <c r="EO22" s="133" t="s">
        <v>238</v>
      </c>
      <c r="EP22" s="133" t="s">
        <v>238</v>
      </c>
      <c r="EQ22" s="396" t="s">
        <v>601</v>
      </c>
      <c r="ER22" s="133" t="s">
        <v>273</v>
      </c>
      <c r="ES22" s="133" t="s">
        <v>347</v>
      </c>
      <c r="ET22" s="133" t="s">
        <v>347</v>
      </c>
      <c r="EU22" s="133" t="s">
        <v>273</v>
      </c>
      <c r="EV22" s="133" t="s">
        <v>283</v>
      </c>
      <c r="EW22" s="133" t="s">
        <v>322</v>
      </c>
      <c r="EX22" s="360"/>
      <c r="EY22" s="133"/>
      <c r="EZ22" s="133"/>
      <c r="FA22" s="133"/>
      <c r="FB22" s="133" t="s">
        <v>297</v>
      </c>
      <c r="FC22" s="133" t="s">
        <v>276</v>
      </c>
      <c r="FD22" s="133" t="s">
        <v>235</v>
      </c>
      <c r="FE22" s="133" t="s">
        <v>277</v>
      </c>
      <c r="FF22" s="133" t="s">
        <v>278</v>
      </c>
      <c r="FG22" s="458" t="s">
        <v>229</v>
      </c>
      <c r="FH22" s="458" t="s">
        <v>229</v>
      </c>
      <c r="FI22" s="149" t="s">
        <v>279</v>
      </c>
      <c r="FJ22" s="133" t="s">
        <v>235</v>
      </c>
      <c r="FK22" s="133" t="s">
        <v>229</v>
      </c>
      <c r="FL22" s="133" t="s">
        <v>229</v>
      </c>
      <c r="FM22" s="133" t="s">
        <v>229</v>
      </c>
      <c r="FN22" s="133" t="s">
        <v>229</v>
      </c>
      <c r="FO22" s="133" t="s">
        <v>238</v>
      </c>
      <c r="FP22" s="133" t="s">
        <v>229</v>
      </c>
      <c r="FQ22" s="133" t="s">
        <v>229</v>
      </c>
      <c r="FR22" s="133">
        <v>2</v>
      </c>
      <c r="FS22" s="133" t="s">
        <v>235</v>
      </c>
      <c r="FT22" s="133" t="s">
        <v>235</v>
      </c>
      <c r="FU22" s="133" t="s">
        <v>235</v>
      </c>
      <c r="FV22" s="133" t="s">
        <v>235</v>
      </c>
      <c r="FW22" s="133" t="s">
        <v>229</v>
      </c>
      <c r="FX22" s="133" t="s">
        <v>235</v>
      </c>
      <c r="FY22" s="133" t="s">
        <v>229</v>
      </c>
      <c r="FZ22" s="133" t="s">
        <v>235</v>
      </c>
      <c r="GA22" s="133" t="s">
        <v>229</v>
      </c>
      <c r="GB22" s="133" t="s">
        <v>235</v>
      </c>
      <c r="GC22" s="133" t="s">
        <v>235</v>
      </c>
      <c r="GD22" s="133" t="s">
        <v>271</v>
      </c>
      <c r="GE22" s="133" t="s">
        <v>401</v>
      </c>
      <c r="GF22" s="133" t="s">
        <v>321</v>
      </c>
      <c r="GG22" s="133" t="s">
        <v>1200</v>
      </c>
      <c r="GH22" s="133" t="s">
        <v>317</v>
      </c>
      <c r="GI22" s="133" t="s">
        <v>273</v>
      </c>
      <c r="GJ22" s="133" t="s">
        <v>235</v>
      </c>
      <c r="GK22" s="133" t="s">
        <v>282</v>
      </c>
      <c r="GL22" s="353" t="s">
        <v>283</v>
      </c>
      <c r="GM22" s="133" t="s">
        <v>275</v>
      </c>
    </row>
    <row r="23" spans="1:195" ht="38.450000000000003" customHeight="1" x14ac:dyDescent="0.3">
      <c r="A23" s="76">
        <v>18</v>
      </c>
      <c r="B23" s="425" t="s">
        <v>238</v>
      </c>
      <c r="C23" s="113" t="s">
        <v>1324</v>
      </c>
      <c r="D23" s="114" t="s">
        <v>1328</v>
      </c>
      <c r="E23" s="88" t="s">
        <v>248</v>
      </c>
      <c r="F23" s="435" t="s">
        <v>665</v>
      </c>
      <c r="G23" s="90" t="s">
        <v>227</v>
      </c>
      <c r="H23" s="142" t="s">
        <v>250</v>
      </c>
      <c r="I23" s="440" t="s">
        <v>1161</v>
      </c>
      <c r="J23" s="434" t="s">
        <v>662</v>
      </c>
      <c r="K23" s="142" t="s">
        <v>251</v>
      </c>
      <c r="L23" s="120" t="s">
        <v>252</v>
      </c>
      <c r="M23" s="433">
        <v>22</v>
      </c>
      <c r="N23" s="345">
        <v>1</v>
      </c>
      <c r="O23" s="123" t="s">
        <v>551</v>
      </c>
      <c r="P23" s="141"/>
      <c r="Q23" s="141"/>
      <c r="R23" s="145" t="s">
        <v>545</v>
      </c>
      <c r="S23" s="125" t="s">
        <v>1169</v>
      </c>
      <c r="T23" s="142" t="s">
        <v>386</v>
      </c>
      <c r="U23" s="125" t="str">
        <f t="shared" si="8"/>
        <v>FQ22SENEEN</v>
      </c>
      <c r="V23" s="562" t="str">
        <f t="shared" si="16"/>
        <v>FQ28ENEU</v>
      </c>
      <c r="W23" s="142"/>
      <c r="X23" s="125"/>
      <c r="Y23" s="142" t="str">
        <f t="shared" si="2"/>
        <v>FQ22SENEE1</v>
      </c>
      <c r="Z23" s="142" t="str">
        <f t="shared" si="3"/>
        <v>FQ22SENEE2M</v>
      </c>
      <c r="AA23" s="142" t="str">
        <f t="shared" si="4"/>
        <v>FQ22SENEE1M</v>
      </c>
      <c r="AB23" s="125" t="str">
        <f t="shared" si="5"/>
        <v>PQ061508C11</v>
      </c>
      <c r="AC23" s="125" t="str">
        <f t="shared" si="6"/>
        <v>PQ061503K11</v>
      </c>
      <c r="AD23" s="125"/>
      <c r="AE23" s="125"/>
      <c r="AF23" s="125"/>
      <c r="AG23" s="125"/>
      <c r="AH23" s="125"/>
      <c r="AI23" s="120"/>
      <c r="AJ23" s="125" t="s">
        <v>230</v>
      </c>
      <c r="AK23" s="142"/>
      <c r="AL23" s="125"/>
      <c r="AM23" s="125"/>
      <c r="AN23" s="125"/>
      <c r="AO23" s="125"/>
      <c r="AP23" s="125"/>
      <c r="AQ23" s="125"/>
      <c r="AR23" s="128">
        <v>415</v>
      </c>
      <c r="AS23" s="131">
        <v>395</v>
      </c>
      <c r="AT23" s="337" t="s">
        <v>257</v>
      </c>
      <c r="AU23" s="148">
        <v>1920</v>
      </c>
      <c r="AV23" s="80" t="s">
        <v>549</v>
      </c>
      <c r="AW23" s="128"/>
      <c r="AX23" s="683"/>
      <c r="AY23" s="132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42"/>
      <c r="BN23" s="142"/>
      <c r="BO23" s="142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25"/>
      <c r="CB23" s="125"/>
      <c r="CC23" s="125"/>
      <c r="CD23" s="125"/>
      <c r="CE23" s="353" t="s">
        <v>1191</v>
      </c>
      <c r="CF23" s="133" t="s">
        <v>234</v>
      </c>
      <c r="CG23" s="133" t="s">
        <v>371</v>
      </c>
      <c r="CH23" s="133" t="s">
        <v>290</v>
      </c>
      <c r="CI23" s="133" t="s">
        <v>359</v>
      </c>
      <c r="CJ23" s="149" t="s">
        <v>338</v>
      </c>
      <c r="CK23" s="353" t="s">
        <v>1191</v>
      </c>
      <c r="CL23" s="157" t="s">
        <v>324</v>
      </c>
      <c r="CM23" s="353" t="s">
        <v>1191</v>
      </c>
      <c r="CN23" s="133" t="s">
        <v>264</v>
      </c>
      <c r="CO23" s="353" t="s">
        <v>1191</v>
      </c>
      <c r="CP23" s="133" t="s">
        <v>237</v>
      </c>
      <c r="CQ23" s="133" t="s">
        <v>265</v>
      </c>
      <c r="CR23" s="133" t="s">
        <v>1193</v>
      </c>
      <c r="CS23" s="133" t="s">
        <v>292</v>
      </c>
      <c r="CT23" s="133" t="s">
        <v>1213</v>
      </c>
      <c r="CU23" s="133" t="s">
        <v>235</v>
      </c>
      <c r="CV23" s="133" t="s">
        <v>356</v>
      </c>
      <c r="CW23" s="356" t="s">
        <v>594</v>
      </c>
      <c r="CX23" s="133" t="s">
        <v>294</v>
      </c>
      <c r="CY23" s="133" t="s">
        <v>267</v>
      </c>
      <c r="CZ23" s="125" t="s">
        <v>235</v>
      </c>
      <c r="DA23" s="149" t="s">
        <v>295</v>
      </c>
      <c r="DB23" s="353" t="s">
        <v>235</v>
      </c>
      <c r="DC23" s="133" t="s">
        <v>236</v>
      </c>
      <c r="DD23" s="133" t="s">
        <v>235</v>
      </c>
      <c r="DE23" s="133" t="s">
        <v>229</v>
      </c>
      <c r="DF23" s="133" t="s">
        <v>229</v>
      </c>
      <c r="DG23" s="133" t="s">
        <v>235</v>
      </c>
      <c r="DH23" s="133" t="s">
        <v>235</v>
      </c>
      <c r="DI23" s="353" t="s">
        <v>235</v>
      </c>
      <c r="DJ23" s="133" t="s">
        <v>235</v>
      </c>
      <c r="DK23" s="133" t="s">
        <v>235</v>
      </c>
      <c r="DL23" s="133" t="s">
        <v>235</v>
      </c>
      <c r="DM23" s="133" t="s">
        <v>235</v>
      </c>
      <c r="DN23" s="133" t="s">
        <v>235</v>
      </c>
      <c r="DO23" s="133" t="s">
        <v>235</v>
      </c>
      <c r="DP23" s="133" t="s">
        <v>229</v>
      </c>
      <c r="DQ23" s="133" t="s">
        <v>229</v>
      </c>
      <c r="DR23" s="133" t="s">
        <v>268</v>
      </c>
      <c r="DS23" s="133" t="s">
        <v>229</v>
      </c>
      <c r="DT23" s="133" t="s">
        <v>235</v>
      </c>
      <c r="DU23" s="133" t="s">
        <v>235</v>
      </c>
      <c r="DV23" s="133" t="s">
        <v>235</v>
      </c>
      <c r="DW23" s="133" t="s">
        <v>235</v>
      </c>
      <c r="DX23" s="133" t="s">
        <v>229</v>
      </c>
      <c r="DY23" s="133" t="s">
        <v>235</v>
      </c>
      <c r="DZ23" s="120" t="s">
        <v>240</v>
      </c>
      <c r="EA23" s="133" t="s">
        <v>241</v>
      </c>
      <c r="EB23" s="133" t="s">
        <v>235</v>
      </c>
      <c r="EC23" s="133" t="s">
        <v>235</v>
      </c>
      <c r="ED23" s="133" t="s">
        <v>229</v>
      </c>
      <c r="EE23" s="133" t="s">
        <v>235</v>
      </c>
      <c r="EF23" s="133" t="s">
        <v>229</v>
      </c>
      <c r="EG23" s="133" t="s">
        <v>229</v>
      </c>
      <c r="EH23" s="133" t="s">
        <v>229</v>
      </c>
      <c r="EI23" s="133" t="s">
        <v>229</v>
      </c>
      <c r="EJ23" s="133" t="s">
        <v>229</v>
      </c>
      <c r="EK23" s="133" t="s">
        <v>235</v>
      </c>
      <c r="EL23" s="133" t="s">
        <v>235</v>
      </c>
      <c r="EM23" s="133" t="s">
        <v>270</v>
      </c>
      <c r="EN23" s="133" t="s">
        <v>271</v>
      </c>
      <c r="EO23" s="133" t="s">
        <v>238</v>
      </c>
      <c r="EP23" s="133" t="s">
        <v>238</v>
      </c>
      <c r="EQ23" s="396" t="s">
        <v>601</v>
      </c>
      <c r="ER23" s="133" t="s">
        <v>309</v>
      </c>
      <c r="ES23" s="133" t="s">
        <v>372</v>
      </c>
      <c r="ET23" s="133" t="s">
        <v>347</v>
      </c>
      <c r="EU23" s="133" t="s">
        <v>273</v>
      </c>
      <c r="EV23" s="133" t="s">
        <v>283</v>
      </c>
      <c r="EW23" s="133" t="s">
        <v>275</v>
      </c>
      <c r="EX23" s="360"/>
      <c r="EY23" s="133"/>
      <c r="EZ23" s="133"/>
      <c r="FA23" s="133"/>
      <c r="FB23" s="133" t="s">
        <v>297</v>
      </c>
      <c r="FC23" s="133" t="s">
        <v>310</v>
      </c>
      <c r="FD23" s="133" t="s">
        <v>235</v>
      </c>
      <c r="FE23" s="133" t="s">
        <v>373</v>
      </c>
      <c r="FF23" s="133" t="s">
        <v>278</v>
      </c>
      <c r="FG23" s="458" t="s">
        <v>229</v>
      </c>
      <c r="FH23" s="458" t="s">
        <v>229</v>
      </c>
      <c r="FI23" s="149" t="s">
        <v>279</v>
      </c>
      <c r="FJ23" s="133" t="s">
        <v>235</v>
      </c>
      <c r="FK23" s="133" t="s">
        <v>229</v>
      </c>
      <c r="FL23" s="133" t="s">
        <v>229</v>
      </c>
      <c r="FM23" s="133" t="s">
        <v>229</v>
      </c>
      <c r="FN23" s="133" t="s">
        <v>229</v>
      </c>
      <c r="FO23" s="133" t="s">
        <v>238</v>
      </c>
      <c r="FP23" s="133" t="s">
        <v>229</v>
      </c>
      <c r="FQ23" s="133" t="s">
        <v>229</v>
      </c>
      <c r="FR23" s="133">
        <v>2</v>
      </c>
      <c r="FS23" s="133" t="s">
        <v>235</v>
      </c>
      <c r="FT23" s="133" t="s">
        <v>235</v>
      </c>
      <c r="FU23" s="133" t="s">
        <v>235</v>
      </c>
      <c r="FV23" s="133" t="s">
        <v>235</v>
      </c>
      <c r="FW23" s="133" t="s">
        <v>229</v>
      </c>
      <c r="FX23" s="133" t="s">
        <v>235</v>
      </c>
      <c r="FY23" s="133" t="s">
        <v>229</v>
      </c>
      <c r="FZ23" s="133" t="s">
        <v>235</v>
      </c>
      <c r="GA23" s="133" t="s">
        <v>229</v>
      </c>
      <c r="GB23" s="133" t="s">
        <v>235</v>
      </c>
      <c r="GC23" s="133" t="s">
        <v>235</v>
      </c>
      <c r="GD23" s="133" t="s">
        <v>271</v>
      </c>
      <c r="GE23" s="133" t="s">
        <v>401</v>
      </c>
      <c r="GF23" s="133" t="s">
        <v>321</v>
      </c>
      <c r="GG23" s="133" t="s">
        <v>1200</v>
      </c>
      <c r="GH23" s="133" t="s">
        <v>281</v>
      </c>
      <c r="GI23" s="133" t="s">
        <v>374</v>
      </c>
      <c r="GJ23" s="133" t="s">
        <v>235</v>
      </c>
      <c r="GK23" s="133" t="s">
        <v>282</v>
      </c>
      <c r="GL23" s="353" t="s">
        <v>283</v>
      </c>
      <c r="GM23" s="133" t="s">
        <v>322</v>
      </c>
    </row>
    <row r="24" spans="1:195" ht="38.450000000000003" customHeight="1" x14ac:dyDescent="0.3">
      <c r="A24" s="1">
        <v>19</v>
      </c>
      <c r="B24" s="425" t="s">
        <v>238</v>
      </c>
      <c r="C24" s="113" t="s">
        <v>1325</v>
      </c>
      <c r="D24" s="114" t="s">
        <v>1329</v>
      </c>
      <c r="E24" s="88" t="s">
        <v>248</v>
      </c>
      <c r="F24" s="435" t="s">
        <v>663</v>
      </c>
      <c r="G24" s="90" t="s">
        <v>227</v>
      </c>
      <c r="H24" s="142" t="s">
        <v>250</v>
      </c>
      <c r="I24" s="440" t="s">
        <v>1159</v>
      </c>
      <c r="J24" s="434" t="s">
        <v>662</v>
      </c>
      <c r="K24" s="142" t="s">
        <v>251</v>
      </c>
      <c r="L24" s="120" t="s">
        <v>252</v>
      </c>
      <c r="M24" s="154">
        <v>18</v>
      </c>
      <c r="N24" s="345">
        <v>1</v>
      </c>
      <c r="O24" s="564" t="s">
        <v>668</v>
      </c>
      <c r="P24" s="141"/>
      <c r="Q24" s="141"/>
      <c r="R24" s="145" t="s">
        <v>545</v>
      </c>
      <c r="S24" s="125" t="s">
        <v>1170</v>
      </c>
      <c r="T24" s="142" t="s">
        <v>386</v>
      </c>
      <c r="U24" s="125" t="str">
        <f t="shared" si="8"/>
        <v>FQ18SENEEN</v>
      </c>
      <c r="V24" s="562" t="str">
        <f t="shared" si="16"/>
        <v>FQ24ENEU</v>
      </c>
      <c r="W24" s="142"/>
      <c r="X24" s="125"/>
      <c r="Y24" s="142" t="str">
        <f t="shared" si="2"/>
        <v>FQ18SENEE1</v>
      </c>
      <c r="Z24" s="142" t="str">
        <f t="shared" si="3"/>
        <v>FQ18SENEE2M</v>
      </c>
      <c r="AA24" s="142" t="str">
        <f t="shared" si="4"/>
        <v>FQ18SENEE1M</v>
      </c>
      <c r="AB24" s="125" t="str">
        <f t="shared" si="5"/>
        <v>PQ061208C11</v>
      </c>
      <c r="AC24" s="125" t="str">
        <f t="shared" si="6"/>
        <v>PQ061203K11</v>
      </c>
      <c r="AD24" s="125"/>
      <c r="AE24" s="125"/>
      <c r="AF24" s="125"/>
      <c r="AG24" s="125"/>
      <c r="AH24" s="125"/>
      <c r="AI24" s="120"/>
      <c r="AJ24" s="125" t="s">
        <v>323</v>
      </c>
      <c r="AK24" s="142"/>
      <c r="AL24" s="125"/>
      <c r="AM24" s="125"/>
      <c r="AN24" s="125"/>
      <c r="AO24" s="125"/>
      <c r="AP24" s="125"/>
      <c r="AQ24" s="125"/>
      <c r="AR24" s="128">
        <v>415</v>
      </c>
      <c r="AS24" s="131">
        <v>395</v>
      </c>
      <c r="AT24" s="337" t="s">
        <v>360</v>
      </c>
      <c r="AU24" s="148">
        <v>640</v>
      </c>
      <c r="AV24" s="80" t="s">
        <v>549</v>
      </c>
      <c r="AW24" s="128"/>
      <c r="AX24" s="683"/>
      <c r="AY24" s="132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42"/>
      <c r="BN24" s="142"/>
      <c r="BO24" s="142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25"/>
      <c r="CB24" s="125"/>
      <c r="CC24" s="125"/>
      <c r="CD24" s="125"/>
      <c r="CE24" s="353" t="s">
        <v>1191</v>
      </c>
      <c r="CF24" s="133" t="s">
        <v>234</v>
      </c>
      <c r="CG24" s="133" t="s">
        <v>259</v>
      </c>
      <c r="CH24" s="133" t="s">
        <v>290</v>
      </c>
      <c r="CI24" s="133" t="s">
        <v>290</v>
      </c>
      <c r="CJ24" s="149" t="s">
        <v>338</v>
      </c>
      <c r="CK24" s="353" t="s">
        <v>1191</v>
      </c>
      <c r="CL24" s="157" t="s">
        <v>324</v>
      </c>
      <c r="CM24" s="353" t="s">
        <v>1191</v>
      </c>
      <c r="CN24" s="133" t="s">
        <v>325</v>
      </c>
      <c r="CO24" s="353" t="s">
        <v>1191</v>
      </c>
      <c r="CP24" s="133" t="s">
        <v>229</v>
      </c>
      <c r="CQ24" s="133" t="s">
        <v>265</v>
      </c>
      <c r="CR24" s="133" t="s">
        <v>1193</v>
      </c>
      <c r="CS24" s="133" t="s">
        <v>292</v>
      </c>
      <c r="CT24" s="133" t="s">
        <v>1213</v>
      </c>
      <c r="CU24" s="133" t="s">
        <v>235</v>
      </c>
      <c r="CV24" s="133" t="s">
        <v>266</v>
      </c>
      <c r="CW24" s="356" t="s">
        <v>594</v>
      </c>
      <c r="CX24" s="133" t="s">
        <v>365</v>
      </c>
      <c r="CY24" s="133" t="s">
        <v>267</v>
      </c>
      <c r="CZ24" s="125" t="s">
        <v>235</v>
      </c>
      <c r="DA24" s="176" t="s">
        <v>295</v>
      </c>
      <c r="DB24" s="353" t="s">
        <v>235</v>
      </c>
      <c r="DC24" s="133" t="s">
        <v>236</v>
      </c>
      <c r="DD24" s="133" t="s">
        <v>235</v>
      </c>
      <c r="DE24" s="133" t="s">
        <v>229</v>
      </c>
      <c r="DF24" s="133" t="s">
        <v>229</v>
      </c>
      <c r="DG24" s="133" t="s">
        <v>235</v>
      </c>
      <c r="DH24" s="133" t="s">
        <v>235</v>
      </c>
      <c r="DI24" s="353" t="s">
        <v>235</v>
      </c>
      <c r="DJ24" s="133" t="s">
        <v>235</v>
      </c>
      <c r="DK24" s="133" t="s">
        <v>235</v>
      </c>
      <c r="DL24" s="133" t="s">
        <v>235</v>
      </c>
      <c r="DM24" s="133" t="s">
        <v>235</v>
      </c>
      <c r="DN24" s="133" t="s">
        <v>235</v>
      </c>
      <c r="DO24" s="133" t="s">
        <v>235</v>
      </c>
      <c r="DP24" s="133" t="s">
        <v>229</v>
      </c>
      <c r="DQ24" s="133" t="s">
        <v>229</v>
      </c>
      <c r="DR24" s="133" t="s">
        <v>268</v>
      </c>
      <c r="DS24" s="133" t="s">
        <v>229</v>
      </c>
      <c r="DT24" s="133" t="s">
        <v>235</v>
      </c>
      <c r="DU24" s="133" t="s">
        <v>235</v>
      </c>
      <c r="DV24" s="133" t="s">
        <v>235</v>
      </c>
      <c r="DW24" s="133" t="s">
        <v>235</v>
      </c>
      <c r="DX24" s="133" t="s">
        <v>229</v>
      </c>
      <c r="DY24" s="133" t="s">
        <v>235</v>
      </c>
      <c r="DZ24" s="120" t="s">
        <v>240</v>
      </c>
      <c r="EA24" s="133" t="s">
        <v>376</v>
      </c>
      <c r="EB24" s="133" t="s">
        <v>235</v>
      </c>
      <c r="EC24" s="133" t="s">
        <v>235</v>
      </c>
      <c r="ED24" s="133" t="s">
        <v>229</v>
      </c>
      <c r="EE24" s="133" t="s">
        <v>235</v>
      </c>
      <c r="EF24" s="133" t="s">
        <v>229</v>
      </c>
      <c r="EG24" s="133" t="s">
        <v>229</v>
      </c>
      <c r="EH24" s="133" t="s">
        <v>229</v>
      </c>
      <c r="EI24" s="133" t="s">
        <v>229</v>
      </c>
      <c r="EJ24" s="133" t="s">
        <v>229</v>
      </c>
      <c r="EK24" s="133" t="s">
        <v>235</v>
      </c>
      <c r="EL24" s="133" t="s">
        <v>235</v>
      </c>
      <c r="EM24" s="133" t="s">
        <v>270</v>
      </c>
      <c r="EN24" s="133" t="s">
        <v>271</v>
      </c>
      <c r="EO24" s="133" t="s">
        <v>238</v>
      </c>
      <c r="EP24" s="133" t="s">
        <v>238</v>
      </c>
      <c r="EQ24" s="396" t="s">
        <v>601</v>
      </c>
      <c r="ER24" s="133" t="s">
        <v>273</v>
      </c>
      <c r="ES24" s="133" t="s">
        <v>366</v>
      </c>
      <c r="ET24" s="133" t="s">
        <v>347</v>
      </c>
      <c r="EU24" s="133" t="s">
        <v>273</v>
      </c>
      <c r="EV24" s="133" t="s">
        <v>377</v>
      </c>
      <c r="EW24" s="133" t="s">
        <v>275</v>
      </c>
      <c r="EX24" s="360"/>
      <c r="EY24" s="133"/>
      <c r="EZ24" s="133"/>
      <c r="FA24" s="133"/>
      <c r="FB24" s="133" t="s">
        <v>297</v>
      </c>
      <c r="FC24" s="133" t="s">
        <v>276</v>
      </c>
      <c r="FD24" s="133" t="s">
        <v>235</v>
      </c>
      <c r="FE24" s="133" t="s">
        <v>277</v>
      </c>
      <c r="FF24" s="133" t="s">
        <v>278</v>
      </c>
      <c r="FG24" s="458" t="s">
        <v>229</v>
      </c>
      <c r="FH24" s="458" t="s">
        <v>229</v>
      </c>
      <c r="FI24" s="149" t="s">
        <v>279</v>
      </c>
      <c r="FJ24" s="133" t="s">
        <v>235</v>
      </c>
      <c r="FK24" s="133" t="s">
        <v>229</v>
      </c>
      <c r="FL24" s="133" t="s">
        <v>229</v>
      </c>
      <c r="FM24" s="133" t="s">
        <v>229</v>
      </c>
      <c r="FN24" s="133" t="s">
        <v>229</v>
      </c>
      <c r="FO24" s="133" t="s">
        <v>238</v>
      </c>
      <c r="FP24" s="133" t="s">
        <v>229</v>
      </c>
      <c r="FQ24" s="133" t="s">
        <v>229</v>
      </c>
      <c r="FR24" s="133">
        <v>2</v>
      </c>
      <c r="FS24" s="133" t="s">
        <v>235</v>
      </c>
      <c r="FT24" s="133" t="s">
        <v>235</v>
      </c>
      <c r="FU24" s="133" t="s">
        <v>235</v>
      </c>
      <c r="FV24" s="133" t="s">
        <v>235</v>
      </c>
      <c r="FW24" s="133" t="s">
        <v>229</v>
      </c>
      <c r="FX24" s="133" t="s">
        <v>235</v>
      </c>
      <c r="FY24" s="133" t="s">
        <v>229</v>
      </c>
      <c r="FZ24" s="133" t="s">
        <v>235</v>
      </c>
      <c r="GA24" s="133" t="s">
        <v>229</v>
      </c>
      <c r="GB24" s="133" t="s">
        <v>235</v>
      </c>
      <c r="GC24" s="133" t="s">
        <v>235</v>
      </c>
      <c r="GD24" s="133" t="s">
        <v>271</v>
      </c>
      <c r="GE24" s="133" t="s">
        <v>401</v>
      </c>
      <c r="GF24" s="133" t="s">
        <v>321</v>
      </c>
      <c r="GG24" s="133" t="s">
        <v>1200</v>
      </c>
      <c r="GH24" s="133" t="s">
        <v>281</v>
      </c>
      <c r="GI24" s="133" t="s">
        <v>273</v>
      </c>
      <c r="GJ24" s="133" t="s">
        <v>235</v>
      </c>
      <c r="GK24" s="133" t="s">
        <v>282</v>
      </c>
      <c r="GL24" s="353" t="s">
        <v>283</v>
      </c>
      <c r="GM24" s="133" t="s">
        <v>275</v>
      </c>
    </row>
    <row r="25" spans="1:195" ht="38.450000000000003" customHeight="1" x14ac:dyDescent="0.3">
      <c r="A25" s="76">
        <v>20</v>
      </c>
      <c r="B25" s="464" t="s">
        <v>238</v>
      </c>
      <c r="C25" s="113" t="s">
        <v>1325</v>
      </c>
      <c r="D25" s="114" t="s">
        <v>1330</v>
      </c>
      <c r="E25" s="88" t="s">
        <v>248</v>
      </c>
      <c r="F25" s="598" t="s">
        <v>663</v>
      </c>
      <c r="G25" s="109" t="s">
        <v>227</v>
      </c>
      <c r="H25" s="142" t="s">
        <v>250</v>
      </c>
      <c r="I25" s="446" t="s">
        <v>1157</v>
      </c>
      <c r="J25" s="434" t="s">
        <v>662</v>
      </c>
      <c r="K25" s="142" t="s">
        <v>313</v>
      </c>
      <c r="L25" s="120" t="s">
        <v>252</v>
      </c>
      <c r="M25" s="154">
        <v>18</v>
      </c>
      <c r="N25" s="343">
        <v>2</v>
      </c>
      <c r="O25" s="123" t="s">
        <v>553</v>
      </c>
      <c r="P25" s="141"/>
      <c r="Q25" s="141"/>
      <c r="R25" s="145" t="s">
        <v>545</v>
      </c>
      <c r="S25" s="125" t="s">
        <v>1171</v>
      </c>
      <c r="T25" s="142" t="s">
        <v>386</v>
      </c>
      <c r="U25" s="125" t="str">
        <f t="shared" ref="U25" si="32">MID(S25,1,9)&amp;"N"</f>
        <v>FQ18SENEEN</v>
      </c>
      <c r="V25" s="125" t="str">
        <f t="shared" ref="V25" si="33">MID(S25,1,2)&amp;M25+"6"&amp;"ENAU"</f>
        <v>FQ24ENAU</v>
      </c>
      <c r="W25" s="142"/>
      <c r="X25" s="125"/>
      <c r="Y25" s="142" t="str">
        <f t="shared" si="2"/>
        <v>FQ18SENEE1</v>
      </c>
      <c r="Z25" s="142" t="str">
        <f t="shared" si="3"/>
        <v>FQ18SENEE2M</v>
      </c>
      <c r="AA25" s="142" t="str">
        <f t="shared" si="4"/>
        <v>FQ18SENEE1M</v>
      </c>
      <c r="AB25" s="125" t="str">
        <f t="shared" ref="AB25" si="34">IF(M25&gt;18, "PQ061508C11", "PQ061208C11")</f>
        <v>PQ061208C11</v>
      </c>
      <c r="AC25" s="125" t="str">
        <f t="shared" ref="AC25" si="35">IF(M25&gt;18, "PQ061503K11", "PQ061203K11")</f>
        <v>PQ061203K11</v>
      </c>
      <c r="AD25" s="125"/>
      <c r="AE25" s="125"/>
      <c r="AF25" s="125"/>
      <c r="AG25" s="125"/>
      <c r="AH25" s="125"/>
      <c r="AI25" s="120"/>
      <c r="AJ25" s="125" t="s">
        <v>230</v>
      </c>
      <c r="AK25" s="142"/>
      <c r="AL25" s="125"/>
      <c r="AM25" s="125"/>
      <c r="AN25" s="125"/>
      <c r="AO25" s="125"/>
      <c r="AP25" s="125"/>
      <c r="AQ25" s="125"/>
      <c r="AR25" s="128">
        <v>415</v>
      </c>
      <c r="AS25" s="131">
        <v>395</v>
      </c>
      <c r="AT25" s="337" t="s">
        <v>257</v>
      </c>
      <c r="AU25" s="148">
        <v>640</v>
      </c>
      <c r="AV25" s="80" t="s">
        <v>549</v>
      </c>
      <c r="AW25" s="128"/>
      <c r="AX25" s="683"/>
      <c r="AY25" s="132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42"/>
      <c r="BN25" s="142"/>
      <c r="BO25" s="142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25"/>
      <c r="CB25" s="125"/>
      <c r="CC25" s="125"/>
      <c r="CD25" s="125"/>
      <c r="CE25" s="353" t="s">
        <v>1191</v>
      </c>
      <c r="CF25" s="133" t="s">
        <v>234</v>
      </c>
      <c r="CG25" s="133" t="s">
        <v>259</v>
      </c>
      <c r="CH25" s="133" t="s">
        <v>290</v>
      </c>
      <c r="CI25" s="133" t="s">
        <v>290</v>
      </c>
      <c r="CJ25" s="149" t="s">
        <v>291</v>
      </c>
      <c r="CK25" s="353" t="s">
        <v>1191</v>
      </c>
      <c r="CL25" s="157" t="s">
        <v>320</v>
      </c>
      <c r="CM25" s="353" t="s">
        <v>1191</v>
      </c>
      <c r="CN25" s="133" t="s">
        <v>264</v>
      </c>
      <c r="CO25" s="353" t="s">
        <v>1191</v>
      </c>
      <c r="CP25" s="133" t="s">
        <v>229</v>
      </c>
      <c r="CQ25" s="133" t="s">
        <v>265</v>
      </c>
      <c r="CR25" s="133" t="s">
        <v>1193</v>
      </c>
      <c r="CS25" s="133" t="s">
        <v>292</v>
      </c>
      <c r="CT25" s="133" t="s">
        <v>1213</v>
      </c>
      <c r="CU25" s="133" t="s">
        <v>235</v>
      </c>
      <c r="CV25" s="133" t="s">
        <v>266</v>
      </c>
      <c r="CW25" s="356" t="s">
        <v>594</v>
      </c>
      <c r="CX25" s="133" t="s">
        <v>294</v>
      </c>
      <c r="CY25" s="133" t="s">
        <v>267</v>
      </c>
      <c r="CZ25" s="125" t="s">
        <v>235</v>
      </c>
      <c r="DA25" s="176" t="s">
        <v>295</v>
      </c>
      <c r="DB25" s="353" t="s">
        <v>235</v>
      </c>
      <c r="DC25" s="133" t="s">
        <v>236</v>
      </c>
      <c r="DD25" s="133" t="s">
        <v>235</v>
      </c>
      <c r="DE25" s="133" t="s">
        <v>229</v>
      </c>
      <c r="DF25" s="133" t="s">
        <v>229</v>
      </c>
      <c r="DG25" s="133" t="s">
        <v>235</v>
      </c>
      <c r="DH25" s="133" t="s">
        <v>235</v>
      </c>
      <c r="DI25" s="353" t="s">
        <v>235</v>
      </c>
      <c r="DJ25" s="133" t="s">
        <v>235</v>
      </c>
      <c r="DK25" s="133" t="s">
        <v>235</v>
      </c>
      <c r="DL25" s="133" t="s">
        <v>235</v>
      </c>
      <c r="DM25" s="133" t="s">
        <v>235</v>
      </c>
      <c r="DN25" s="133" t="s">
        <v>235</v>
      </c>
      <c r="DO25" s="133" t="s">
        <v>235</v>
      </c>
      <c r="DP25" s="133" t="s">
        <v>229</v>
      </c>
      <c r="DQ25" s="133" t="s">
        <v>229</v>
      </c>
      <c r="DR25" s="133" t="s">
        <v>268</v>
      </c>
      <c r="DS25" s="133" t="s">
        <v>229</v>
      </c>
      <c r="DT25" s="133" t="s">
        <v>235</v>
      </c>
      <c r="DU25" s="133" t="s">
        <v>235</v>
      </c>
      <c r="DV25" s="133" t="s">
        <v>235</v>
      </c>
      <c r="DW25" s="133" t="s">
        <v>235</v>
      </c>
      <c r="DX25" s="133" t="s">
        <v>229</v>
      </c>
      <c r="DY25" s="133" t="s">
        <v>235</v>
      </c>
      <c r="DZ25" s="120" t="s">
        <v>240</v>
      </c>
      <c r="EA25" s="133" t="s">
        <v>241</v>
      </c>
      <c r="EB25" s="133" t="s">
        <v>235</v>
      </c>
      <c r="EC25" s="133" t="s">
        <v>235</v>
      </c>
      <c r="ED25" s="133" t="s">
        <v>229</v>
      </c>
      <c r="EE25" s="133" t="s">
        <v>235</v>
      </c>
      <c r="EF25" s="133" t="s">
        <v>229</v>
      </c>
      <c r="EG25" s="133" t="s">
        <v>229</v>
      </c>
      <c r="EH25" s="133" t="s">
        <v>229</v>
      </c>
      <c r="EI25" s="133" t="s">
        <v>229</v>
      </c>
      <c r="EJ25" s="133" t="s">
        <v>229</v>
      </c>
      <c r="EK25" s="133" t="s">
        <v>235</v>
      </c>
      <c r="EL25" s="133" t="s">
        <v>235</v>
      </c>
      <c r="EM25" s="133" t="s">
        <v>270</v>
      </c>
      <c r="EN25" s="133" t="s">
        <v>271</v>
      </c>
      <c r="EO25" s="133" t="s">
        <v>238</v>
      </c>
      <c r="EP25" s="133" t="s">
        <v>238</v>
      </c>
      <c r="EQ25" s="396" t="s">
        <v>601</v>
      </c>
      <c r="ER25" s="133" t="s">
        <v>273</v>
      </c>
      <c r="ES25" s="133" t="s">
        <v>347</v>
      </c>
      <c r="ET25" s="133" t="s">
        <v>347</v>
      </c>
      <c r="EU25" s="133" t="s">
        <v>273</v>
      </c>
      <c r="EV25" s="133" t="s">
        <v>283</v>
      </c>
      <c r="EW25" s="133" t="s">
        <v>275</v>
      </c>
      <c r="EX25" s="360"/>
      <c r="EY25" s="133"/>
      <c r="EZ25" s="133"/>
      <c r="FA25" s="133"/>
      <c r="FB25" s="133" t="s">
        <v>297</v>
      </c>
      <c r="FC25" s="133" t="s">
        <v>276</v>
      </c>
      <c r="FD25" s="133" t="s">
        <v>235</v>
      </c>
      <c r="FE25" s="133" t="s">
        <v>277</v>
      </c>
      <c r="FF25" s="133" t="s">
        <v>278</v>
      </c>
      <c r="FG25" s="458" t="s">
        <v>229</v>
      </c>
      <c r="FH25" s="458" t="s">
        <v>229</v>
      </c>
      <c r="FI25" s="149" t="s">
        <v>279</v>
      </c>
      <c r="FJ25" s="133" t="s">
        <v>235</v>
      </c>
      <c r="FK25" s="133" t="s">
        <v>229</v>
      </c>
      <c r="FL25" s="133" t="s">
        <v>229</v>
      </c>
      <c r="FM25" s="133" t="s">
        <v>229</v>
      </c>
      <c r="FN25" s="133" t="s">
        <v>229</v>
      </c>
      <c r="FO25" s="133" t="s">
        <v>238</v>
      </c>
      <c r="FP25" s="133" t="s">
        <v>229</v>
      </c>
      <c r="FQ25" s="133" t="s">
        <v>229</v>
      </c>
      <c r="FR25" s="133">
        <v>2</v>
      </c>
      <c r="FS25" s="133" t="s">
        <v>235</v>
      </c>
      <c r="FT25" s="133" t="s">
        <v>235</v>
      </c>
      <c r="FU25" s="133" t="s">
        <v>235</v>
      </c>
      <c r="FV25" s="133" t="s">
        <v>235</v>
      </c>
      <c r="FW25" s="133" t="s">
        <v>229</v>
      </c>
      <c r="FX25" s="133" t="s">
        <v>235</v>
      </c>
      <c r="FY25" s="133" t="s">
        <v>229</v>
      </c>
      <c r="FZ25" s="133" t="s">
        <v>235</v>
      </c>
      <c r="GA25" s="133" t="s">
        <v>229</v>
      </c>
      <c r="GB25" s="133" t="s">
        <v>235</v>
      </c>
      <c r="GC25" s="133" t="s">
        <v>235</v>
      </c>
      <c r="GD25" s="133" t="s">
        <v>271</v>
      </c>
      <c r="GE25" s="133" t="s">
        <v>401</v>
      </c>
      <c r="GF25" s="133" t="s">
        <v>321</v>
      </c>
      <c r="GG25" s="133" t="s">
        <v>1200</v>
      </c>
      <c r="GH25" s="133" t="s">
        <v>281</v>
      </c>
      <c r="GI25" s="133" t="s">
        <v>273</v>
      </c>
      <c r="GJ25" s="133" t="s">
        <v>235</v>
      </c>
      <c r="GK25" s="133" t="s">
        <v>282</v>
      </c>
      <c r="GL25" s="353" t="s">
        <v>283</v>
      </c>
      <c r="GM25" s="133" t="s">
        <v>275</v>
      </c>
    </row>
    <row r="26" spans="1:195" ht="38.450000000000003" customHeight="1" x14ac:dyDescent="0.3">
      <c r="A26" s="76">
        <v>21</v>
      </c>
      <c r="B26" s="425" t="s">
        <v>238</v>
      </c>
      <c r="C26" s="439" t="s">
        <v>1340</v>
      </c>
      <c r="D26" s="465" t="s">
        <v>1377</v>
      </c>
      <c r="E26" s="139" t="s">
        <v>385</v>
      </c>
      <c r="F26" s="336" t="s">
        <v>249</v>
      </c>
      <c r="G26" s="162" t="s">
        <v>378</v>
      </c>
      <c r="H26" s="142" t="s">
        <v>250</v>
      </c>
      <c r="I26" s="446" t="s">
        <v>1157</v>
      </c>
      <c r="J26" s="434" t="s">
        <v>662</v>
      </c>
      <c r="K26" s="142" t="s">
        <v>251</v>
      </c>
      <c r="L26" s="120" t="s">
        <v>252</v>
      </c>
      <c r="M26" s="154">
        <v>22</v>
      </c>
      <c r="N26" s="155">
        <v>2</v>
      </c>
      <c r="O26" s="123" t="s">
        <v>551</v>
      </c>
      <c r="P26" s="141"/>
      <c r="Q26" s="141"/>
      <c r="R26" s="145" t="s">
        <v>545</v>
      </c>
      <c r="S26" s="125" t="s">
        <v>558</v>
      </c>
      <c r="T26" s="142" t="s">
        <v>386</v>
      </c>
      <c r="U26" s="125" t="str">
        <f t="shared" si="8"/>
        <v>FQ22DETBAN</v>
      </c>
      <c r="V26" s="125" t="str">
        <f t="shared" si="27"/>
        <v>FQ28ENAU</v>
      </c>
      <c r="W26" s="142"/>
      <c r="X26" s="125"/>
      <c r="Y26" s="142" t="str">
        <f t="shared" si="2"/>
        <v>FQ22DETBA1</v>
      </c>
      <c r="Z26" s="142" t="str">
        <f t="shared" si="3"/>
        <v>FQ22DETBA2M</v>
      </c>
      <c r="AA26" s="142" t="str">
        <f t="shared" si="4"/>
        <v>FQ22DETBA1M</v>
      </c>
      <c r="AB26" s="125" t="str">
        <f t="shared" si="5"/>
        <v>PQ061508C11</v>
      </c>
      <c r="AC26" s="125" t="str">
        <f t="shared" si="6"/>
        <v>PQ061503K11</v>
      </c>
      <c r="AD26" s="125"/>
      <c r="AE26" s="125"/>
      <c r="AF26" s="125"/>
      <c r="AG26" s="125"/>
      <c r="AH26" s="125"/>
      <c r="AI26" s="120"/>
      <c r="AJ26" s="133" t="s">
        <v>381</v>
      </c>
      <c r="AK26" s="142" t="s">
        <v>382</v>
      </c>
      <c r="AL26" s="125"/>
      <c r="AM26" s="125" t="s">
        <v>231</v>
      </c>
      <c r="AN26" s="125" t="s">
        <v>232</v>
      </c>
      <c r="AO26" s="125"/>
      <c r="AP26" s="125"/>
      <c r="AQ26" s="125"/>
      <c r="AR26" s="128">
        <v>405</v>
      </c>
      <c r="AS26" s="131">
        <v>395</v>
      </c>
      <c r="AT26" s="337" t="s">
        <v>405</v>
      </c>
      <c r="AU26" s="148">
        <v>800</v>
      </c>
      <c r="AV26" s="80" t="s">
        <v>549</v>
      </c>
      <c r="AW26" s="128"/>
      <c r="AX26" s="682" t="s">
        <v>1174</v>
      </c>
      <c r="AY26" s="132"/>
      <c r="AZ26" s="153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25"/>
      <c r="CB26" s="125"/>
      <c r="CC26" s="125"/>
      <c r="CD26" s="125"/>
      <c r="CE26" s="133" t="s">
        <v>288</v>
      </c>
      <c r="CF26" s="133" t="s">
        <v>234</v>
      </c>
      <c r="CG26" s="133" t="s">
        <v>406</v>
      </c>
      <c r="CH26" s="133" t="s">
        <v>234</v>
      </c>
      <c r="CI26" s="133" t="s">
        <v>234</v>
      </c>
      <c r="CJ26" s="133" t="s">
        <v>264</v>
      </c>
      <c r="CK26" s="133" t="s">
        <v>261</v>
      </c>
      <c r="CL26" s="157" t="s">
        <v>262</v>
      </c>
      <c r="CM26" s="133" t="s">
        <v>407</v>
      </c>
      <c r="CN26" s="133" t="s">
        <v>264</v>
      </c>
      <c r="CO26" s="133" t="s">
        <v>263</v>
      </c>
      <c r="CP26" s="133" t="s">
        <v>229</v>
      </c>
      <c r="CQ26" s="133" t="s">
        <v>265</v>
      </c>
      <c r="CR26" s="556" t="s">
        <v>1383</v>
      </c>
      <c r="CS26" s="133" t="s">
        <v>292</v>
      </c>
      <c r="CT26" s="133" t="s">
        <v>1213</v>
      </c>
      <c r="CU26" s="133" t="s">
        <v>235</v>
      </c>
      <c r="CV26" s="133" t="s">
        <v>408</v>
      </c>
      <c r="CW26" s="356" t="s">
        <v>594</v>
      </c>
      <c r="CX26" s="133" t="s">
        <v>409</v>
      </c>
      <c r="CY26" s="133" t="s">
        <v>229</v>
      </c>
      <c r="CZ26" s="133" t="s">
        <v>238</v>
      </c>
      <c r="DA26" s="176" t="s">
        <v>680</v>
      </c>
      <c r="DB26" s="353" t="s">
        <v>235</v>
      </c>
      <c r="DC26" s="133" t="s">
        <v>411</v>
      </c>
      <c r="DD26" s="133" t="s">
        <v>235</v>
      </c>
      <c r="DE26" s="133" t="s">
        <v>229</v>
      </c>
      <c r="DF26" s="133" t="s">
        <v>229</v>
      </c>
      <c r="DG26" s="133" t="s">
        <v>235</v>
      </c>
      <c r="DH26" s="133" t="s">
        <v>235</v>
      </c>
      <c r="DI26" s="353" t="s">
        <v>235</v>
      </c>
      <c r="DJ26" s="133" t="s">
        <v>235</v>
      </c>
      <c r="DK26" s="133" t="s">
        <v>235</v>
      </c>
      <c r="DL26" s="133" t="s">
        <v>235</v>
      </c>
      <c r="DM26" s="133" t="s">
        <v>235</v>
      </c>
      <c r="DN26" s="133" t="s">
        <v>235</v>
      </c>
      <c r="DO26" s="133" t="s">
        <v>235</v>
      </c>
      <c r="DP26" s="133" t="s">
        <v>229</v>
      </c>
      <c r="DQ26" s="133" t="s">
        <v>229</v>
      </c>
      <c r="DR26" s="458" t="s">
        <v>229</v>
      </c>
      <c r="DS26" s="353" t="s">
        <v>235</v>
      </c>
      <c r="DT26" s="353" t="s">
        <v>229</v>
      </c>
      <c r="DU26" s="353" t="s">
        <v>235</v>
      </c>
      <c r="DV26" s="353" t="s">
        <v>235</v>
      </c>
      <c r="DW26" s="133" t="s">
        <v>235</v>
      </c>
      <c r="DX26" s="133" t="s">
        <v>229</v>
      </c>
      <c r="DY26" s="133" t="s">
        <v>229</v>
      </c>
      <c r="DZ26" s="149" t="s">
        <v>1421</v>
      </c>
      <c r="EA26" s="133" t="s">
        <v>269</v>
      </c>
      <c r="EB26" s="133" t="s">
        <v>235</v>
      </c>
      <c r="EC26" s="133" t="s">
        <v>235</v>
      </c>
      <c r="ED26" s="133" t="s">
        <v>229</v>
      </c>
      <c r="EE26" s="133" t="s">
        <v>235</v>
      </c>
      <c r="EF26" s="133" t="s">
        <v>229</v>
      </c>
      <c r="EG26" s="133" t="s">
        <v>229</v>
      </c>
      <c r="EH26" s="133" t="s">
        <v>229</v>
      </c>
      <c r="EI26" s="133" t="s">
        <v>229</v>
      </c>
      <c r="EJ26" s="133" t="s">
        <v>229</v>
      </c>
      <c r="EK26" s="133" t="s">
        <v>235</v>
      </c>
      <c r="EL26" s="133" t="s">
        <v>235</v>
      </c>
      <c r="EM26" s="133" t="s">
        <v>270</v>
      </c>
      <c r="EN26" s="133" t="s">
        <v>271</v>
      </c>
      <c r="EO26" s="120" t="s">
        <v>367</v>
      </c>
      <c r="EP26" s="133" t="s">
        <v>238</v>
      </c>
      <c r="EQ26" s="396" t="s">
        <v>601</v>
      </c>
      <c r="ER26" s="133" t="s">
        <v>273</v>
      </c>
      <c r="ES26" s="133" t="s">
        <v>347</v>
      </c>
      <c r="ET26" s="133" t="s">
        <v>347</v>
      </c>
      <c r="EU26" s="133" t="s">
        <v>273</v>
      </c>
      <c r="EV26" s="133" t="s">
        <v>283</v>
      </c>
      <c r="EW26" s="133" t="s">
        <v>322</v>
      </c>
      <c r="EX26" s="360"/>
      <c r="EY26" s="133"/>
      <c r="EZ26" s="133"/>
      <c r="FA26" s="133"/>
      <c r="FB26" s="133" t="s">
        <v>297</v>
      </c>
      <c r="FC26" s="133" t="s">
        <v>383</v>
      </c>
      <c r="FD26" s="133" t="s">
        <v>229</v>
      </c>
      <c r="FE26" s="133" t="s">
        <v>229</v>
      </c>
      <c r="FF26" s="133" t="s">
        <v>229</v>
      </c>
      <c r="FG26" s="458" t="s">
        <v>229</v>
      </c>
      <c r="FH26" s="458" t="s">
        <v>229</v>
      </c>
      <c r="FI26" s="133" t="s">
        <v>229</v>
      </c>
      <c r="FJ26" s="133" t="s">
        <v>235</v>
      </c>
      <c r="FK26" s="133" t="s">
        <v>229</v>
      </c>
      <c r="FL26" s="133" t="s">
        <v>229</v>
      </c>
      <c r="FM26" s="133" t="s">
        <v>229</v>
      </c>
      <c r="FN26" s="133" t="s">
        <v>229</v>
      </c>
      <c r="FO26" s="133" t="s">
        <v>238</v>
      </c>
      <c r="FP26" s="133" t="s">
        <v>229</v>
      </c>
      <c r="FQ26" s="133" t="s">
        <v>229</v>
      </c>
      <c r="FR26" s="133">
        <v>2</v>
      </c>
      <c r="FS26" s="133" t="s">
        <v>235</v>
      </c>
      <c r="FT26" s="133" t="s">
        <v>235</v>
      </c>
      <c r="FU26" s="133" t="s">
        <v>235</v>
      </c>
      <c r="FV26" s="133" t="s">
        <v>235</v>
      </c>
      <c r="FW26" s="133" t="s">
        <v>229</v>
      </c>
      <c r="FX26" s="133" t="s">
        <v>235</v>
      </c>
      <c r="FY26" s="133" t="s">
        <v>229</v>
      </c>
      <c r="FZ26" s="133" t="s">
        <v>235</v>
      </c>
      <c r="GA26" s="133" t="s">
        <v>229</v>
      </c>
      <c r="GB26" s="133" t="s">
        <v>235</v>
      </c>
      <c r="GC26" s="133" t="s">
        <v>235</v>
      </c>
      <c r="GD26" s="133" t="s">
        <v>271</v>
      </c>
      <c r="GE26" s="133" t="s">
        <v>401</v>
      </c>
      <c r="GF26" s="133" t="s">
        <v>321</v>
      </c>
      <c r="GG26" s="133" t="s">
        <v>1200</v>
      </c>
      <c r="GH26" s="133" t="s">
        <v>281</v>
      </c>
      <c r="GI26" s="133" t="s">
        <v>273</v>
      </c>
      <c r="GJ26" s="133" t="s">
        <v>235</v>
      </c>
      <c r="GK26" s="133" t="s">
        <v>282</v>
      </c>
      <c r="GL26" s="353" t="s">
        <v>283</v>
      </c>
      <c r="GM26" s="133" t="s">
        <v>275</v>
      </c>
    </row>
    <row r="27" spans="1:195" ht="38.450000000000003" customHeight="1" x14ac:dyDescent="0.3">
      <c r="A27" s="1">
        <v>22</v>
      </c>
      <c r="B27" s="425" t="s">
        <v>238</v>
      </c>
      <c r="C27" s="86" t="s">
        <v>1341</v>
      </c>
      <c r="D27" s="163" t="s">
        <v>1378</v>
      </c>
      <c r="E27" s="150" t="s">
        <v>385</v>
      </c>
      <c r="F27" s="89" t="s">
        <v>412</v>
      </c>
      <c r="G27" s="109" t="s">
        <v>413</v>
      </c>
      <c r="H27" s="142" t="s">
        <v>250</v>
      </c>
      <c r="I27" s="446" t="s">
        <v>1157</v>
      </c>
      <c r="J27" s="434" t="s">
        <v>662</v>
      </c>
      <c r="K27" s="142" t="s">
        <v>313</v>
      </c>
      <c r="L27" s="120" t="s">
        <v>252</v>
      </c>
      <c r="M27" s="154">
        <v>18</v>
      </c>
      <c r="N27" s="155">
        <v>2</v>
      </c>
      <c r="O27" s="123" t="s">
        <v>553</v>
      </c>
      <c r="P27" s="141"/>
      <c r="Q27" s="141"/>
      <c r="R27" s="145" t="s">
        <v>545</v>
      </c>
      <c r="S27" s="125" t="s">
        <v>559</v>
      </c>
      <c r="T27" s="142" t="s">
        <v>386</v>
      </c>
      <c r="U27" s="125" t="str">
        <f t="shared" si="8"/>
        <v>FQ18DETBAN</v>
      </c>
      <c r="V27" s="125" t="str">
        <f t="shared" si="27"/>
        <v>FQ24ENAU</v>
      </c>
      <c r="W27" s="125" t="s">
        <v>414</v>
      </c>
      <c r="X27" s="125"/>
      <c r="Y27" s="142" t="str">
        <f t="shared" si="2"/>
        <v>FQ18DETBA1</v>
      </c>
      <c r="Z27" s="142" t="str">
        <f t="shared" si="3"/>
        <v>FQ18DETBA2M</v>
      </c>
      <c r="AA27" s="142" t="str">
        <f t="shared" si="4"/>
        <v>FQ18DETBA1M</v>
      </c>
      <c r="AB27" s="125" t="str">
        <f t="shared" si="5"/>
        <v>PQ061208C11</v>
      </c>
      <c r="AC27" s="125" t="str">
        <f t="shared" si="6"/>
        <v>PQ061203K11</v>
      </c>
      <c r="AD27" s="125"/>
      <c r="AE27" s="125"/>
      <c r="AF27" s="125"/>
      <c r="AG27" s="125"/>
      <c r="AH27" s="125"/>
      <c r="AI27" s="120"/>
      <c r="AJ27" s="133" t="s">
        <v>403</v>
      </c>
      <c r="AK27" s="142" t="s">
        <v>404</v>
      </c>
      <c r="AL27" s="125"/>
      <c r="AM27" s="125"/>
      <c r="AN27" s="125"/>
      <c r="AO27" s="125"/>
      <c r="AP27" s="125"/>
      <c r="AQ27" s="125"/>
      <c r="AR27" s="128">
        <v>365</v>
      </c>
      <c r="AS27" s="131">
        <v>355</v>
      </c>
      <c r="AT27" s="337" t="s">
        <v>415</v>
      </c>
      <c r="AU27" s="148">
        <v>5100</v>
      </c>
      <c r="AV27" s="80" t="s">
        <v>549</v>
      </c>
      <c r="AW27" s="128"/>
      <c r="AX27" s="683"/>
      <c r="AY27" s="132"/>
      <c r="AZ27" s="153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25"/>
      <c r="CB27" s="125"/>
      <c r="CC27" s="125"/>
      <c r="CD27" s="125"/>
      <c r="CE27" s="133" t="s">
        <v>288</v>
      </c>
      <c r="CF27" s="133" t="s">
        <v>234</v>
      </c>
      <c r="CG27" s="133" t="s">
        <v>406</v>
      </c>
      <c r="CH27" s="133" t="s">
        <v>234</v>
      </c>
      <c r="CI27" s="133" t="s">
        <v>234</v>
      </c>
      <c r="CJ27" s="133" t="s">
        <v>301</v>
      </c>
      <c r="CK27" s="133" t="s">
        <v>261</v>
      </c>
      <c r="CL27" s="157" t="s">
        <v>262</v>
      </c>
      <c r="CM27" s="133" t="s">
        <v>407</v>
      </c>
      <c r="CN27" s="133" t="s">
        <v>301</v>
      </c>
      <c r="CO27" s="133" t="s">
        <v>300</v>
      </c>
      <c r="CP27" s="133" t="s">
        <v>229</v>
      </c>
      <c r="CQ27" s="133" t="s">
        <v>265</v>
      </c>
      <c r="CR27" s="556" t="s">
        <v>1383</v>
      </c>
      <c r="CS27" s="133" t="s">
        <v>292</v>
      </c>
      <c r="CT27" s="133" t="s">
        <v>1213</v>
      </c>
      <c r="CU27" s="133" t="s">
        <v>235</v>
      </c>
      <c r="CV27" s="133" t="s">
        <v>408</v>
      </c>
      <c r="CW27" s="356" t="s">
        <v>594</v>
      </c>
      <c r="CX27" s="133" t="s">
        <v>409</v>
      </c>
      <c r="CY27" s="133" t="s">
        <v>229</v>
      </c>
      <c r="CZ27" s="133" t="s">
        <v>416</v>
      </c>
      <c r="DA27" s="176" t="s">
        <v>680</v>
      </c>
      <c r="DB27" s="353" t="s">
        <v>235</v>
      </c>
      <c r="DC27" s="133" t="s">
        <v>411</v>
      </c>
      <c r="DD27" s="133" t="s">
        <v>235</v>
      </c>
      <c r="DE27" s="133" t="s">
        <v>229</v>
      </c>
      <c r="DF27" s="133" t="s">
        <v>229</v>
      </c>
      <c r="DG27" s="133" t="s">
        <v>235</v>
      </c>
      <c r="DH27" s="133" t="s">
        <v>235</v>
      </c>
      <c r="DI27" s="353" t="s">
        <v>235</v>
      </c>
      <c r="DJ27" s="133" t="s">
        <v>235</v>
      </c>
      <c r="DK27" s="133" t="s">
        <v>235</v>
      </c>
      <c r="DL27" s="133" t="s">
        <v>235</v>
      </c>
      <c r="DM27" s="133" t="s">
        <v>235</v>
      </c>
      <c r="DN27" s="133" t="s">
        <v>235</v>
      </c>
      <c r="DO27" s="133" t="s">
        <v>235</v>
      </c>
      <c r="DP27" s="133" t="s">
        <v>229</v>
      </c>
      <c r="DQ27" s="133" t="s">
        <v>229</v>
      </c>
      <c r="DR27" s="458" t="s">
        <v>229</v>
      </c>
      <c r="DS27" s="353" t="s">
        <v>235</v>
      </c>
      <c r="DT27" s="353" t="s">
        <v>229</v>
      </c>
      <c r="DU27" s="353" t="s">
        <v>235</v>
      </c>
      <c r="DV27" s="353" t="s">
        <v>235</v>
      </c>
      <c r="DW27" s="133" t="s">
        <v>235</v>
      </c>
      <c r="DX27" s="133" t="s">
        <v>229</v>
      </c>
      <c r="DY27" s="133" t="s">
        <v>418</v>
      </c>
      <c r="DZ27" s="149" t="s">
        <v>1421</v>
      </c>
      <c r="EA27" s="133" t="s">
        <v>241</v>
      </c>
      <c r="EB27" s="133" t="s">
        <v>235</v>
      </c>
      <c r="EC27" s="133" t="s">
        <v>235</v>
      </c>
      <c r="ED27" s="133" t="s">
        <v>229</v>
      </c>
      <c r="EE27" s="133" t="s">
        <v>235</v>
      </c>
      <c r="EF27" s="133" t="s">
        <v>229</v>
      </c>
      <c r="EG27" s="133" t="s">
        <v>229</v>
      </c>
      <c r="EH27" s="133" t="s">
        <v>229</v>
      </c>
      <c r="EI27" s="133" t="s">
        <v>229</v>
      </c>
      <c r="EJ27" s="133" t="s">
        <v>229</v>
      </c>
      <c r="EK27" s="133" t="s">
        <v>235</v>
      </c>
      <c r="EL27" s="133" t="s">
        <v>235</v>
      </c>
      <c r="EM27" s="133" t="s">
        <v>270</v>
      </c>
      <c r="EN27" s="133" t="s">
        <v>271</v>
      </c>
      <c r="EO27" s="120" t="s">
        <v>416</v>
      </c>
      <c r="EP27" s="133" t="s">
        <v>416</v>
      </c>
      <c r="EQ27" s="396" t="s">
        <v>601</v>
      </c>
      <c r="ER27" s="133" t="s">
        <v>273</v>
      </c>
      <c r="ES27" s="133" t="s">
        <v>347</v>
      </c>
      <c r="ET27" s="133" t="s">
        <v>347</v>
      </c>
      <c r="EU27" s="133" t="s">
        <v>273</v>
      </c>
      <c r="EV27" s="133" t="s">
        <v>283</v>
      </c>
      <c r="EW27" s="133" t="s">
        <v>275</v>
      </c>
      <c r="EX27" s="360"/>
      <c r="EY27" s="133"/>
      <c r="EZ27" s="133"/>
      <c r="FA27" s="133"/>
      <c r="FB27" s="133" t="s">
        <v>297</v>
      </c>
      <c r="FC27" s="133" t="s">
        <v>383</v>
      </c>
      <c r="FD27" s="133" t="s">
        <v>229</v>
      </c>
      <c r="FE27" s="133" t="s">
        <v>229</v>
      </c>
      <c r="FF27" s="133" t="s">
        <v>229</v>
      </c>
      <c r="FG27" s="458" t="s">
        <v>229</v>
      </c>
      <c r="FH27" s="458" t="s">
        <v>229</v>
      </c>
      <c r="FI27" s="133" t="s">
        <v>229</v>
      </c>
      <c r="FJ27" s="133" t="s">
        <v>235</v>
      </c>
      <c r="FK27" s="133" t="s">
        <v>229</v>
      </c>
      <c r="FL27" s="133" t="s">
        <v>229</v>
      </c>
      <c r="FM27" s="133" t="s">
        <v>229</v>
      </c>
      <c r="FN27" s="133" t="s">
        <v>229</v>
      </c>
      <c r="FO27" s="133" t="s">
        <v>416</v>
      </c>
      <c r="FP27" s="133" t="s">
        <v>229</v>
      </c>
      <c r="FQ27" s="133" t="s">
        <v>229</v>
      </c>
      <c r="FR27" s="133">
        <v>2</v>
      </c>
      <c r="FS27" s="133" t="s">
        <v>235</v>
      </c>
      <c r="FT27" s="133" t="s">
        <v>235</v>
      </c>
      <c r="FU27" s="133" t="s">
        <v>235</v>
      </c>
      <c r="FV27" s="133" t="s">
        <v>235</v>
      </c>
      <c r="FW27" s="133" t="s">
        <v>229</v>
      </c>
      <c r="FX27" s="133" t="s">
        <v>235</v>
      </c>
      <c r="FY27" s="133" t="s">
        <v>229</v>
      </c>
      <c r="FZ27" s="133" t="s">
        <v>235</v>
      </c>
      <c r="GA27" s="133" t="s">
        <v>229</v>
      </c>
      <c r="GB27" s="133" t="s">
        <v>235</v>
      </c>
      <c r="GC27" s="133" t="s">
        <v>235</v>
      </c>
      <c r="GD27" s="133" t="s">
        <v>271</v>
      </c>
      <c r="GE27" s="133" t="s">
        <v>384</v>
      </c>
      <c r="GF27" s="133" t="s">
        <v>321</v>
      </c>
      <c r="GG27" s="133" t="s">
        <v>1200</v>
      </c>
      <c r="GH27" s="133" t="s">
        <v>281</v>
      </c>
      <c r="GI27" s="133" t="s">
        <v>273</v>
      </c>
      <c r="GJ27" s="133" t="s">
        <v>235</v>
      </c>
      <c r="GK27" s="133" t="s">
        <v>282</v>
      </c>
      <c r="GL27" s="353" t="s">
        <v>283</v>
      </c>
      <c r="GM27" s="133" t="s">
        <v>275</v>
      </c>
    </row>
    <row r="28" spans="1:195" ht="38.450000000000003" customHeight="1" x14ac:dyDescent="0.3">
      <c r="A28" s="76">
        <v>23</v>
      </c>
      <c r="B28" s="425" t="s">
        <v>238</v>
      </c>
      <c r="C28" s="86" t="s">
        <v>1341</v>
      </c>
      <c r="D28" s="492" t="s">
        <v>1343</v>
      </c>
      <c r="E28" s="150" t="s">
        <v>385</v>
      </c>
      <c r="F28" s="443" t="s">
        <v>664</v>
      </c>
      <c r="G28" s="602" t="s">
        <v>369</v>
      </c>
      <c r="H28" s="142" t="s">
        <v>250</v>
      </c>
      <c r="I28" s="446" t="s">
        <v>1157</v>
      </c>
      <c r="J28" s="434" t="s">
        <v>662</v>
      </c>
      <c r="K28" s="142" t="s">
        <v>313</v>
      </c>
      <c r="L28" s="120" t="s">
        <v>421</v>
      </c>
      <c r="M28" s="154">
        <v>18</v>
      </c>
      <c r="N28" s="155">
        <v>2</v>
      </c>
      <c r="O28" s="123" t="s">
        <v>553</v>
      </c>
      <c r="P28" s="141"/>
      <c r="Q28" s="141"/>
      <c r="R28" s="145" t="s">
        <v>545</v>
      </c>
      <c r="S28" s="125" t="s">
        <v>1172</v>
      </c>
      <c r="T28" s="142" t="s">
        <v>386</v>
      </c>
      <c r="U28" s="125" t="str">
        <f t="shared" si="8"/>
        <v>FQ18DETEAN</v>
      </c>
      <c r="V28" s="125" t="str">
        <f t="shared" si="27"/>
        <v>FQ24ENAU</v>
      </c>
      <c r="W28" s="125" t="s">
        <v>422</v>
      </c>
      <c r="X28" s="125"/>
      <c r="Y28" s="142" t="str">
        <f t="shared" si="2"/>
        <v>FQ18DETEA1</v>
      </c>
      <c r="Z28" s="142" t="str">
        <f t="shared" si="3"/>
        <v>FQ18DETEA2M</v>
      </c>
      <c r="AA28" s="142" t="str">
        <f t="shared" si="4"/>
        <v>FQ18DETEA1M</v>
      </c>
      <c r="AB28" s="125" t="str">
        <f t="shared" si="5"/>
        <v>PQ061208C11</v>
      </c>
      <c r="AC28" s="125" t="str">
        <f t="shared" si="6"/>
        <v>PQ061203K11</v>
      </c>
      <c r="AD28" s="125"/>
      <c r="AE28" s="125"/>
      <c r="AF28" s="125"/>
      <c r="AG28" s="125"/>
      <c r="AH28" s="125"/>
      <c r="AI28" s="120"/>
      <c r="AJ28" s="133" t="s">
        <v>381</v>
      </c>
      <c r="AK28" s="142" t="s">
        <v>382</v>
      </c>
      <c r="AL28" s="125"/>
      <c r="AM28" s="125"/>
      <c r="AN28" s="125"/>
      <c r="AO28" s="125"/>
      <c r="AP28" s="125"/>
      <c r="AQ28" s="125"/>
      <c r="AR28" s="128">
        <v>365</v>
      </c>
      <c r="AS28" s="131">
        <v>355</v>
      </c>
      <c r="AT28" s="337" t="s">
        <v>405</v>
      </c>
      <c r="AU28" s="148">
        <v>2600</v>
      </c>
      <c r="AV28" s="80" t="s">
        <v>549</v>
      </c>
      <c r="AW28" s="128"/>
      <c r="AX28" s="683"/>
      <c r="AY28" s="132"/>
      <c r="AZ28" s="153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25"/>
      <c r="CB28" s="125"/>
      <c r="CC28" s="125"/>
      <c r="CD28" s="125"/>
      <c r="CE28" s="353" t="s">
        <v>1191</v>
      </c>
      <c r="CF28" s="133" t="s">
        <v>234</v>
      </c>
      <c r="CG28" s="133" t="s">
        <v>406</v>
      </c>
      <c r="CH28" s="133" t="s">
        <v>234</v>
      </c>
      <c r="CI28" s="133" t="s">
        <v>234</v>
      </c>
      <c r="CJ28" s="133" t="s">
        <v>301</v>
      </c>
      <c r="CK28" s="353" t="s">
        <v>1191</v>
      </c>
      <c r="CL28" s="157" t="s">
        <v>320</v>
      </c>
      <c r="CM28" s="353" t="s">
        <v>1191</v>
      </c>
      <c r="CN28" s="133" t="s">
        <v>264</v>
      </c>
      <c r="CO28" s="353" t="s">
        <v>1191</v>
      </c>
      <c r="CP28" s="133" t="s">
        <v>229</v>
      </c>
      <c r="CQ28" s="133" t="s">
        <v>265</v>
      </c>
      <c r="CR28" s="556" t="s">
        <v>1384</v>
      </c>
      <c r="CS28" s="133" t="s">
        <v>292</v>
      </c>
      <c r="CT28" s="133" t="s">
        <v>1213</v>
      </c>
      <c r="CU28" s="133" t="s">
        <v>235</v>
      </c>
      <c r="CV28" s="133" t="s">
        <v>679</v>
      </c>
      <c r="CW28" s="356" t="s">
        <v>594</v>
      </c>
      <c r="CX28" s="133" t="s">
        <v>409</v>
      </c>
      <c r="CY28" s="133" t="s">
        <v>229</v>
      </c>
      <c r="CZ28" s="133" t="s">
        <v>238</v>
      </c>
      <c r="DA28" s="176" t="s">
        <v>680</v>
      </c>
      <c r="DB28" s="353" t="s">
        <v>235</v>
      </c>
      <c r="DC28" s="133" t="s">
        <v>411</v>
      </c>
      <c r="DD28" s="133" t="s">
        <v>235</v>
      </c>
      <c r="DE28" s="133" t="s">
        <v>229</v>
      </c>
      <c r="DF28" s="133" t="s">
        <v>229</v>
      </c>
      <c r="DG28" s="133" t="s">
        <v>235</v>
      </c>
      <c r="DH28" s="133" t="s">
        <v>235</v>
      </c>
      <c r="DI28" s="353" t="s">
        <v>235</v>
      </c>
      <c r="DJ28" s="133" t="s">
        <v>235</v>
      </c>
      <c r="DK28" s="133" t="s">
        <v>235</v>
      </c>
      <c r="DL28" s="133" t="s">
        <v>235</v>
      </c>
      <c r="DM28" s="133" t="s">
        <v>235</v>
      </c>
      <c r="DN28" s="133" t="s">
        <v>235</v>
      </c>
      <c r="DO28" s="133" t="s">
        <v>235</v>
      </c>
      <c r="DP28" s="133" t="s">
        <v>229</v>
      </c>
      <c r="DQ28" s="133" t="s">
        <v>229</v>
      </c>
      <c r="DR28" s="458" t="s">
        <v>229</v>
      </c>
      <c r="DS28" s="353" t="s">
        <v>235</v>
      </c>
      <c r="DT28" s="353" t="s">
        <v>229</v>
      </c>
      <c r="DU28" s="353" t="s">
        <v>235</v>
      </c>
      <c r="DV28" s="353" t="s">
        <v>235</v>
      </c>
      <c r="DW28" s="133" t="s">
        <v>235</v>
      </c>
      <c r="DX28" s="133" t="s">
        <v>229</v>
      </c>
      <c r="DY28" s="133" t="s">
        <v>333</v>
      </c>
      <c r="DZ28" s="149" t="s">
        <v>1421</v>
      </c>
      <c r="EA28" s="133" t="s">
        <v>241</v>
      </c>
      <c r="EB28" s="133" t="s">
        <v>235</v>
      </c>
      <c r="EC28" s="133" t="s">
        <v>235</v>
      </c>
      <c r="ED28" s="133" t="s">
        <v>229</v>
      </c>
      <c r="EE28" s="133" t="s">
        <v>235</v>
      </c>
      <c r="EF28" s="133" t="s">
        <v>229</v>
      </c>
      <c r="EG28" s="133" t="s">
        <v>229</v>
      </c>
      <c r="EH28" s="133" t="s">
        <v>229</v>
      </c>
      <c r="EI28" s="133" t="s">
        <v>229</v>
      </c>
      <c r="EJ28" s="133" t="s">
        <v>229</v>
      </c>
      <c r="EK28" s="133" t="s">
        <v>235</v>
      </c>
      <c r="EL28" s="133" t="s">
        <v>235</v>
      </c>
      <c r="EM28" s="133" t="s">
        <v>270</v>
      </c>
      <c r="EN28" s="133" t="s">
        <v>271</v>
      </c>
      <c r="EO28" s="120" t="s">
        <v>238</v>
      </c>
      <c r="EP28" s="133" t="s">
        <v>238</v>
      </c>
      <c r="EQ28" s="396" t="s">
        <v>601</v>
      </c>
      <c r="ER28" s="133" t="s">
        <v>273</v>
      </c>
      <c r="ES28" s="133" t="s">
        <v>347</v>
      </c>
      <c r="ET28" s="133" t="s">
        <v>347</v>
      </c>
      <c r="EU28" s="133" t="s">
        <v>273</v>
      </c>
      <c r="EV28" s="133" t="s">
        <v>283</v>
      </c>
      <c r="EW28" s="133" t="s">
        <v>275</v>
      </c>
      <c r="EX28" s="360"/>
      <c r="EY28" s="133"/>
      <c r="EZ28" s="133"/>
      <c r="FA28" s="133"/>
      <c r="FB28" s="133" t="s">
        <v>297</v>
      </c>
      <c r="FC28" s="133" t="s">
        <v>383</v>
      </c>
      <c r="FD28" s="133" t="s">
        <v>229</v>
      </c>
      <c r="FE28" s="133" t="s">
        <v>229</v>
      </c>
      <c r="FF28" s="133" t="s">
        <v>229</v>
      </c>
      <c r="FG28" s="458" t="s">
        <v>229</v>
      </c>
      <c r="FH28" s="458" t="s">
        <v>229</v>
      </c>
      <c r="FI28" s="133" t="s">
        <v>229</v>
      </c>
      <c r="FJ28" s="133" t="s">
        <v>235</v>
      </c>
      <c r="FK28" s="133" t="s">
        <v>229</v>
      </c>
      <c r="FL28" s="133" t="s">
        <v>229</v>
      </c>
      <c r="FM28" s="133" t="s">
        <v>229</v>
      </c>
      <c r="FN28" s="133" t="s">
        <v>229</v>
      </c>
      <c r="FO28" s="133" t="s">
        <v>238</v>
      </c>
      <c r="FP28" s="133" t="s">
        <v>229</v>
      </c>
      <c r="FQ28" s="133" t="s">
        <v>229</v>
      </c>
      <c r="FR28" s="133">
        <v>2</v>
      </c>
      <c r="FS28" s="133" t="s">
        <v>235</v>
      </c>
      <c r="FT28" s="133" t="s">
        <v>235</v>
      </c>
      <c r="FU28" s="133" t="s">
        <v>235</v>
      </c>
      <c r="FV28" s="133" t="s">
        <v>235</v>
      </c>
      <c r="FW28" s="133" t="s">
        <v>229</v>
      </c>
      <c r="FX28" s="133" t="s">
        <v>235</v>
      </c>
      <c r="FY28" s="133" t="s">
        <v>229</v>
      </c>
      <c r="FZ28" s="133" t="s">
        <v>235</v>
      </c>
      <c r="GA28" s="133" t="s">
        <v>229</v>
      </c>
      <c r="GB28" s="133" t="s">
        <v>235</v>
      </c>
      <c r="GC28" s="133" t="s">
        <v>235</v>
      </c>
      <c r="GD28" s="133" t="s">
        <v>271</v>
      </c>
      <c r="GE28" s="133" t="s">
        <v>384</v>
      </c>
      <c r="GF28" s="133" t="s">
        <v>321</v>
      </c>
      <c r="GG28" s="133" t="s">
        <v>1200</v>
      </c>
      <c r="GH28" s="133" t="s">
        <v>281</v>
      </c>
      <c r="GI28" s="133" t="s">
        <v>273</v>
      </c>
      <c r="GJ28" s="133" t="s">
        <v>235</v>
      </c>
      <c r="GK28" s="133" t="s">
        <v>282</v>
      </c>
      <c r="GL28" s="353" t="s">
        <v>283</v>
      </c>
      <c r="GM28" s="133" t="s">
        <v>275</v>
      </c>
    </row>
    <row r="29" spans="1:195" ht="38.450000000000003" customHeight="1" x14ac:dyDescent="0.3">
      <c r="A29" s="1">
        <v>24</v>
      </c>
      <c r="B29" s="425" t="s">
        <v>238</v>
      </c>
      <c r="C29" s="86" t="s">
        <v>1341</v>
      </c>
      <c r="D29" s="163" t="s">
        <v>1379</v>
      </c>
      <c r="E29" s="150" t="s">
        <v>385</v>
      </c>
      <c r="F29" s="445" t="s">
        <v>663</v>
      </c>
      <c r="G29" s="441" t="s">
        <v>375</v>
      </c>
      <c r="H29" s="142" t="s">
        <v>250</v>
      </c>
      <c r="I29" s="446" t="s">
        <v>1157</v>
      </c>
      <c r="J29" s="434" t="s">
        <v>662</v>
      </c>
      <c r="K29" s="142" t="s">
        <v>313</v>
      </c>
      <c r="L29" s="120" t="s">
        <v>252</v>
      </c>
      <c r="M29" s="154">
        <v>18</v>
      </c>
      <c r="N29" s="155">
        <v>2</v>
      </c>
      <c r="O29" s="123" t="s">
        <v>553</v>
      </c>
      <c r="P29" s="141"/>
      <c r="Q29" s="141"/>
      <c r="R29" s="145" t="s">
        <v>545</v>
      </c>
      <c r="S29" s="125" t="s">
        <v>1173</v>
      </c>
      <c r="T29" s="142" t="s">
        <v>386</v>
      </c>
      <c r="U29" s="125" t="str">
        <f>MID(S29,1,9)&amp;"N"</f>
        <v>FQ18DETEBN</v>
      </c>
      <c r="V29" s="125" t="str">
        <f t="shared" si="27"/>
        <v>FQ24ENAU</v>
      </c>
      <c r="W29" s="125" t="s">
        <v>414</v>
      </c>
      <c r="X29" s="125"/>
      <c r="Y29" s="142" t="str">
        <f t="shared" si="2"/>
        <v>FQ18DETEB1</v>
      </c>
      <c r="Z29" s="142" t="str">
        <f t="shared" si="3"/>
        <v>FQ18DETEB2M</v>
      </c>
      <c r="AA29" s="142" t="str">
        <f t="shared" si="4"/>
        <v>FQ18DETEB1M</v>
      </c>
      <c r="AB29" s="125" t="str">
        <f t="shared" si="5"/>
        <v>PQ061208C11</v>
      </c>
      <c r="AC29" s="125" t="str">
        <f t="shared" si="6"/>
        <v>PQ061203K11</v>
      </c>
      <c r="AD29" s="125"/>
      <c r="AE29" s="125"/>
      <c r="AF29" s="125"/>
      <c r="AG29" s="125"/>
      <c r="AH29" s="125"/>
      <c r="AI29" s="120"/>
      <c r="AJ29" s="133" t="s">
        <v>381</v>
      </c>
      <c r="AK29" s="142" t="s">
        <v>382</v>
      </c>
      <c r="AL29" s="125"/>
      <c r="AM29" s="125"/>
      <c r="AN29" s="125"/>
      <c r="AO29" s="125"/>
      <c r="AP29" s="125"/>
      <c r="AQ29" s="125"/>
      <c r="AR29" s="128">
        <v>360</v>
      </c>
      <c r="AS29" s="131">
        <v>350</v>
      </c>
      <c r="AT29" s="337" t="s">
        <v>425</v>
      </c>
      <c r="AU29" s="148">
        <v>2700</v>
      </c>
      <c r="AV29" s="80" t="s">
        <v>549</v>
      </c>
      <c r="AW29" s="128"/>
      <c r="AX29" s="684"/>
      <c r="AY29" s="132"/>
      <c r="AZ29" s="153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25"/>
      <c r="CB29" s="125"/>
      <c r="CC29" s="125"/>
      <c r="CD29" s="125"/>
      <c r="CE29" s="353" t="s">
        <v>1191</v>
      </c>
      <c r="CF29" s="133" t="s">
        <v>234</v>
      </c>
      <c r="CG29" s="133" t="s">
        <v>426</v>
      </c>
      <c r="CH29" s="133" t="s">
        <v>234</v>
      </c>
      <c r="CI29" s="133" t="s">
        <v>234</v>
      </c>
      <c r="CJ29" s="133" t="s">
        <v>301</v>
      </c>
      <c r="CK29" s="353" t="s">
        <v>1191</v>
      </c>
      <c r="CL29" s="157" t="s">
        <v>324</v>
      </c>
      <c r="CM29" s="353" t="s">
        <v>1191</v>
      </c>
      <c r="CN29" s="133" t="s">
        <v>264</v>
      </c>
      <c r="CO29" s="353" t="s">
        <v>1191</v>
      </c>
      <c r="CP29" s="133" t="s">
        <v>229</v>
      </c>
      <c r="CQ29" s="133" t="s">
        <v>265</v>
      </c>
      <c r="CR29" s="556" t="s">
        <v>1384</v>
      </c>
      <c r="CS29" s="133" t="s">
        <v>292</v>
      </c>
      <c r="CT29" s="133" t="s">
        <v>1215</v>
      </c>
      <c r="CU29" s="133" t="s">
        <v>235</v>
      </c>
      <c r="CV29" s="133" t="s">
        <v>679</v>
      </c>
      <c r="CW29" s="356" t="s">
        <v>594</v>
      </c>
      <c r="CX29" s="133" t="s">
        <v>409</v>
      </c>
      <c r="CY29" s="133" t="s">
        <v>229</v>
      </c>
      <c r="CZ29" s="133" t="s">
        <v>238</v>
      </c>
      <c r="DA29" s="176" t="s">
        <v>680</v>
      </c>
      <c r="DB29" s="353" t="s">
        <v>235</v>
      </c>
      <c r="DC29" s="133" t="s">
        <v>229</v>
      </c>
      <c r="DD29" s="133" t="s">
        <v>229</v>
      </c>
      <c r="DE29" s="133" t="s">
        <v>229</v>
      </c>
      <c r="DF29" s="133" t="s">
        <v>229</v>
      </c>
      <c r="DG29" s="133" t="s">
        <v>235</v>
      </c>
      <c r="DH29" s="133" t="s">
        <v>235</v>
      </c>
      <c r="DI29" s="353" t="s">
        <v>235</v>
      </c>
      <c r="DJ29" s="133" t="s">
        <v>235</v>
      </c>
      <c r="DK29" s="133" t="s">
        <v>235</v>
      </c>
      <c r="DL29" s="133" t="s">
        <v>235</v>
      </c>
      <c r="DM29" s="133" t="s">
        <v>235</v>
      </c>
      <c r="DN29" s="133" t="s">
        <v>235</v>
      </c>
      <c r="DO29" s="133" t="s">
        <v>235</v>
      </c>
      <c r="DP29" s="133" t="s">
        <v>229</v>
      </c>
      <c r="DQ29" s="133" t="s">
        <v>229</v>
      </c>
      <c r="DR29" s="458" t="s">
        <v>229</v>
      </c>
      <c r="DS29" s="353" t="s">
        <v>235</v>
      </c>
      <c r="DT29" s="353" t="s">
        <v>229</v>
      </c>
      <c r="DU29" s="353" t="s">
        <v>235</v>
      </c>
      <c r="DV29" s="353" t="s">
        <v>235</v>
      </c>
      <c r="DW29" s="133" t="s">
        <v>235</v>
      </c>
      <c r="DX29" s="133" t="s">
        <v>229</v>
      </c>
      <c r="DY29" s="133" t="s">
        <v>237</v>
      </c>
      <c r="DZ29" s="149" t="s">
        <v>1421</v>
      </c>
      <c r="EA29" s="133" t="s">
        <v>241</v>
      </c>
      <c r="EB29" s="133" t="s">
        <v>235</v>
      </c>
      <c r="EC29" s="133" t="s">
        <v>235</v>
      </c>
      <c r="ED29" s="133" t="s">
        <v>229</v>
      </c>
      <c r="EE29" s="133" t="s">
        <v>235</v>
      </c>
      <c r="EF29" s="133" t="s">
        <v>229</v>
      </c>
      <c r="EG29" s="133" t="s">
        <v>229</v>
      </c>
      <c r="EH29" s="133" t="s">
        <v>229</v>
      </c>
      <c r="EI29" s="133" t="s">
        <v>229</v>
      </c>
      <c r="EJ29" s="133" t="s">
        <v>229</v>
      </c>
      <c r="EK29" s="133" t="s">
        <v>235</v>
      </c>
      <c r="EL29" s="133" t="s">
        <v>235</v>
      </c>
      <c r="EM29" s="133" t="s">
        <v>270</v>
      </c>
      <c r="EN29" s="133" t="s">
        <v>271</v>
      </c>
      <c r="EO29" s="120" t="s">
        <v>238</v>
      </c>
      <c r="EP29" s="133" t="s">
        <v>238</v>
      </c>
      <c r="EQ29" s="396" t="s">
        <v>601</v>
      </c>
      <c r="ER29" s="133" t="s">
        <v>273</v>
      </c>
      <c r="ES29" s="133" t="s">
        <v>347</v>
      </c>
      <c r="ET29" s="133" t="s">
        <v>347</v>
      </c>
      <c r="EU29" s="133" t="s">
        <v>273</v>
      </c>
      <c r="EV29" s="133" t="s">
        <v>283</v>
      </c>
      <c r="EW29" s="133" t="s">
        <v>275</v>
      </c>
      <c r="EX29" s="360"/>
      <c r="EY29" s="133"/>
      <c r="EZ29" s="133"/>
      <c r="FA29" s="133"/>
      <c r="FB29" s="133" t="s">
        <v>297</v>
      </c>
      <c r="FC29" s="133" t="s">
        <v>383</v>
      </c>
      <c r="FD29" s="133" t="s">
        <v>229</v>
      </c>
      <c r="FE29" s="133" t="s">
        <v>229</v>
      </c>
      <c r="FF29" s="133" t="s">
        <v>229</v>
      </c>
      <c r="FG29" s="458" t="s">
        <v>229</v>
      </c>
      <c r="FH29" s="458" t="s">
        <v>229</v>
      </c>
      <c r="FI29" s="133" t="s">
        <v>229</v>
      </c>
      <c r="FJ29" s="133" t="s">
        <v>235</v>
      </c>
      <c r="FK29" s="133" t="s">
        <v>229</v>
      </c>
      <c r="FL29" s="133" t="s">
        <v>229</v>
      </c>
      <c r="FM29" s="133" t="s">
        <v>229</v>
      </c>
      <c r="FN29" s="133" t="s">
        <v>229</v>
      </c>
      <c r="FO29" s="133" t="s">
        <v>238</v>
      </c>
      <c r="FP29" s="133" t="s">
        <v>229</v>
      </c>
      <c r="FQ29" s="133" t="s">
        <v>229</v>
      </c>
      <c r="FR29" s="133">
        <v>2</v>
      </c>
      <c r="FS29" s="133" t="s">
        <v>235</v>
      </c>
      <c r="FT29" s="133" t="s">
        <v>235</v>
      </c>
      <c r="FU29" s="133" t="s">
        <v>235</v>
      </c>
      <c r="FV29" s="133" t="s">
        <v>235</v>
      </c>
      <c r="FW29" s="133" t="s">
        <v>229</v>
      </c>
      <c r="FX29" s="133" t="s">
        <v>235</v>
      </c>
      <c r="FY29" s="133" t="s">
        <v>229</v>
      </c>
      <c r="FZ29" s="133" t="s">
        <v>235</v>
      </c>
      <c r="GA29" s="133" t="s">
        <v>229</v>
      </c>
      <c r="GB29" s="133" t="s">
        <v>235</v>
      </c>
      <c r="GC29" s="133" t="s">
        <v>235</v>
      </c>
      <c r="GD29" s="133" t="s">
        <v>271</v>
      </c>
      <c r="GE29" s="133" t="s">
        <v>384</v>
      </c>
      <c r="GF29" s="133" t="s">
        <v>321</v>
      </c>
      <c r="GG29" s="133" t="s">
        <v>1200</v>
      </c>
      <c r="GH29" s="133" t="s">
        <v>281</v>
      </c>
      <c r="GI29" s="133" t="s">
        <v>273</v>
      </c>
      <c r="GJ29" s="133" t="s">
        <v>235</v>
      </c>
      <c r="GK29" s="133" t="s">
        <v>282</v>
      </c>
      <c r="GL29" s="353" t="s">
        <v>283</v>
      </c>
      <c r="GM29" s="133" t="s">
        <v>275</v>
      </c>
    </row>
    <row r="30" spans="1:195" ht="38.450000000000003" customHeight="1" x14ac:dyDescent="0.3">
      <c r="A30" s="76">
        <v>25</v>
      </c>
      <c r="B30" s="425" t="s">
        <v>238</v>
      </c>
      <c r="C30" s="439" t="s">
        <v>1348</v>
      </c>
      <c r="D30" s="465" t="s">
        <v>1344</v>
      </c>
      <c r="E30" s="139" t="s">
        <v>385</v>
      </c>
      <c r="F30" s="442" t="s">
        <v>249</v>
      </c>
      <c r="G30" s="110" t="s">
        <v>378</v>
      </c>
      <c r="H30" s="142" t="s">
        <v>250</v>
      </c>
      <c r="I30" s="446" t="s">
        <v>1156</v>
      </c>
      <c r="J30" s="434" t="s">
        <v>662</v>
      </c>
      <c r="K30" s="142" t="s">
        <v>362</v>
      </c>
      <c r="L30" s="120" t="s">
        <v>252</v>
      </c>
      <c r="M30" s="154">
        <v>22</v>
      </c>
      <c r="N30" s="155">
        <v>2</v>
      </c>
      <c r="O30" s="123" t="s">
        <v>551</v>
      </c>
      <c r="P30" s="141"/>
      <c r="Q30" s="141"/>
      <c r="R30" s="145" t="s">
        <v>545</v>
      </c>
      <c r="S30" s="125" t="s">
        <v>681</v>
      </c>
      <c r="T30" s="142" t="s">
        <v>386</v>
      </c>
      <c r="U30" s="125" t="str">
        <f t="shared" si="8"/>
        <v>FQ22VETBAN</v>
      </c>
      <c r="V30" s="125" t="str">
        <f t="shared" si="27"/>
        <v>FQ28ENAU</v>
      </c>
      <c r="W30" s="142"/>
      <c r="X30" s="125"/>
      <c r="Y30" s="142" t="str">
        <f t="shared" si="2"/>
        <v>FQ22VETBA1</v>
      </c>
      <c r="Z30" s="142" t="str">
        <f t="shared" si="3"/>
        <v>FQ22VETBA2M</v>
      </c>
      <c r="AA30" s="142" t="str">
        <f t="shared" si="4"/>
        <v>FQ22VETBA1M</v>
      </c>
      <c r="AB30" s="125" t="str">
        <f t="shared" si="5"/>
        <v>PQ061508C11</v>
      </c>
      <c r="AC30" s="125" t="str">
        <f t="shared" si="6"/>
        <v>PQ061503K11</v>
      </c>
      <c r="AD30" s="125"/>
      <c r="AE30" s="125"/>
      <c r="AF30" s="125"/>
      <c r="AG30" s="125"/>
      <c r="AH30" s="125"/>
      <c r="AI30" s="120"/>
      <c r="AJ30" s="133" t="s">
        <v>381</v>
      </c>
      <c r="AK30" s="142" t="s">
        <v>382</v>
      </c>
      <c r="AL30" s="125"/>
      <c r="AM30" s="125" t="s">
        <v>231</v>
      </c>
      <c r="AN30" s="125" t="s">
        <v>232</v>
      </c>
      <c r="AO30" s="125"/>
      <c r="AP30" s="125"/>
      <c r="AQ30" s="125"/>
      <c r="AR30" s="128">
        <v>360</v>
      </c>
      <c r="AS30" s="131">
        <v>360</v>
      </c>
      <c r="AT30" s="337" t="s">
        <v>425</v>
      </c>
      <c r="AU30" s="148">
        <v>1800</v>
      </c>
      <c r="AV30" s="80" t="s">
        <v>549</v>
      </c>
      <c r="AW30" s="128"/>
      <c r="AX30" s="682" t="s">
        <v>1175</v>
      </c>
      <c r="AY30" s="132"/>
      <c r="AZ30" s="153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25"/>
      <c r="CB30" s="125"/>
      <c r="CC30" s="125"/>
      <c r="CD30" s="125"/>
      <c r="CE30" s="133" t="s">
        <v>288</v>
      </c>
      <c r="CF30" s="133" t="s">
        <v>234</v>
      </c>
      <c r="CG30" s="133" t="s">
        <v>426</v>
      </c>
      <c r="CH30" s="133" t="s">
        <v>233</v>
      </c>
      <c r="CI30" s="133" t="s">
        <v>233</v>
      </c>
      <c r="CJ30" s="133" t="s">
        <v>301</v>
      </c>
      <c r="CK30" s="133" t="s">
        <v>237</v>
      </c>
      <c r="CL30" s="157" t="s">
        <v>262</v>
      </c>
      <c r="CM30" s="133" t="s">
        <v>407</v>
      </c>
      <c r="CN30" s="133" t="s">
        <v>388</v>
      </c>
      <c r="CO30" s="133" t="s">
        <v>263</v>
      </c>
      <c r="CP30" s="133" t="s">
        <v>229</v>
      </c>
      <c r="CQ30" s="133" t="s">
        <v>265</v>
      </c>
      <c r="CR30" s="556" t="s">
        <v>1384</v>
      </c>
      <c r="CS30" s="133" t="s">
        <v>292</v>
      </c>
      <c r="CT30" s="133" t="s">
        <v>1213</v>
      </c>
      <c r="CU30" s="133" t="s">
        <v>235</v>
      </c>
      <c r="CV30" s="133" t="s">
        <v>679</v>
      </c>
      <c r="CW30" s="356" t="s">
        <v>594</v>
      </c>
      <c r="CX30" s="133" t="s">
        <v>409</v>
      </c>
      <c r="CY30" s="133" t="s">
        <v>229</v>
      </c>
      <c r="CZ30" s="133" t="s">
        <v>238</v>
      </c>
      <c r="DA30" s="176" t="s">
        <v>680</v>
      </c>
      <c r="DB30" s="353" t="s">
        <v>235</v>
      </c>
      <c r="DC30" s="133" t="s">
        <v>411</v>
      </c>
      <c r="DD30" s="133" t="s">
        <v>235</v>
      </c>
      <c r="DE30" s="133" t="s">
        <v>229</v>
      </c>
      <c r="DF30" s="133" t="s">
        <v>229</v>
      </c>
      <c r="DG30" s="133" t="s">
        <v>235</v>
      </c>
      <c r="DH30" s="133" t="s">
        <v>235</v>
      </c>
      <c r="DI30" s="353" t="s">
        <v>235</v>
      </c>
      <c r="DJ30" s="133" t="s">
        <v>235</v>
      </c>
      <c r="DK30" s="133" t="s">
        <v>235</v>
      </c>
      <c r="DL30" s="133" t="s">
        <v>235</v>
      </c>
      <c r="DM30" s="133" t="s">
        <v>235</v>
      </c>
      <c r="DN30" s="133" t="s">
        <v>235</v>
      </c>
      <c r="DO30" s="133" t="s">
        <v>235</v>
      </c>
      <c r="DP30" s="133" t="s">
        <v>229</v>
      </c>
      <c r="DQ30" s="133" t="s">
        <v>229</v>
      </c>
      <c r="DR30" s="458" t="s">
        <v>229</v>
      </c>
      <c r="DS30" s="353" t="s">
        <v>235</v>
      </c>
      <c r="DT30" s="353" t="s">
        <v>229</v>
      </c>
      <c r="DU30" s="353" t="s">
        <v>235</v>
      </c>
      <c r="DV30" s="353" t="s">
        <v>235</v>
      </c>
      <c r="DW30" s="133" t="s">
        <v>235</v>
      </c>
      <c r="DX30" s="133" t="s">
        <v>229</v>
      </c>
      <c r="DY30" s="133" t="s">
        <v>229</v>
      </c>
      <c r="DZ30" s="149" t="s">
        <v>1421</v>
      </c>
      <c r="EA30" s="133" t="s">
        <v>269</v>
      </c>
      <c r="EB30" s="133" t="s">
        <v>235</v>
      </c>
      <c r="EC30" s="133" t="s">
        <v>235</v>
      </c>
      <c r="ED30" s="133" t="s">
        <v>229</v>
      </c>
      <c r="EE30" s="133" t="s">
        <v>235</v>
      </c>
      <c r="EF30" s="133" t="s">
        <v>229</v>
      </c>
      <c r="EG30" s="133" t="s">
        <v>229</v>
      </c>
      <c r="EH30" s="133" t="s">
        <v>229</v>
      </c>
      <c r="EI30" s="133" t="s">
        <v>229</v>
      </c>
      <c r="EJ30" s="133" t="s">
        <v>229</v>
      </c>
      <c r="EK30" s="133" t="s">
        <v>235</v>
      </c>
      <c r="EL30" s="133" t="s">
        <v>235</v>
      </c>
      <c r="EM30" s="133" t="s">
        <v>270</v>
      </c>
      <c r="EN30" s="133" t="s">
        <v>271</v>
      </c>
      <c r="EO30" s="144" t="s">
        <v>229</v>
      </c>
      <c r="EP30" s="133" t="s">
        <v>238</v>
      </c>
      <c r="EQ30" s="396" t="s">
        <v>601</v>
      </c>
      <c r="ER30" s="133" t="s">
        <v>273</v>
      </c>
      <c r="ES30" s="133" t="s">
        <v>347</v>
      </c>
      <c r="ET30" s="133" t="s">
        <v>347</v>
      </c>
      <c r="EU30" s="133" t="s">
        <v>273</v>
      </c>
      <c r="EV30" s="133" t="s">
        <v>283</v>
      </c>
      <c r="EW30" s="133" t="s">
        <v>275</v>
      </c>
      <c r="EX30" s="360"/>
      <c r="EY30" s="133"/>
      <c r="EZ30" s="133"/>
      <c r="FA30" s="133"/>
      <c r="FB30" s="133" t="s">
        <v>297</v>
      </c>
      <c r="FC30" s="133" t="s">
        <v>394</v>
      </c>
      <c r="FD30" s="133" t="s">
        <v>229</v>
      </c>
      <c r="FE30" s="133" t="s">
        <v>229</v>
      </c>
      <c r="FF30" s="133" t="s">
        <v>229</v>
      </c>
      <c r="FG30" s="458" t="s">
        <v>229</v>
      </c>
      <c r="FH30" s="458" t="s">
        <v>229</v>
      </c>
      <c r="FI30" s="133" t="s">
        <v>229</v>
      </c>
      <c r="FJ30" s="133" t="s">
        <v>235</v>
      </c>
      <c r="FK30" s="133" t="s">
        <v>229</v>
      </c>
      <c r="FL30" s="133" t="s">
        <v>229</v>
      </c>
      <c r="FM30" s="133" t="s">
        <v>229</v>
      </c>
      <c r="FN30" s="133" t="s">
        <v>229</v>
      </c>
      <c r="FO30" s="133" t="s">
        <v>238</v>
      </c>
      <c r="FP30" s="133" t="s">
        <v>229</v>
      </c>
      <c r="FQ30" s="133" t="s">
        <v>229</v>
      </c>
      <c r="FR30" s="133">
        <v>2</v>
      </c>
      <c r="FS30" s="133" t="s">
        <v>235</v>
      </c>
      <c r="FT30" s="133" t="s">
        <v>235</v>
      </c>
      <c r="FU30" s="133" t="s">
        <v>235</v>
      </c>
      <c r="FV30" s="133" t="s">
        <v>235</v>
      </c>
      <c r="FW30" s="133" t="s">
        <v>229</v>
      </c>
      <c r="FX30" s="133" t="s">
        <v>235</v>
      </c>
      <c r="FY30" s="133" t="s">
        <v>229</v>
      </c>
      <c r="FZ30" s="133" t="s">
        <v>235</v>
      </c>
      <c r="GA30" s="133" t="s">
        <v>229</v>
      </c>
      <c r="GB30" s="133" t="s">
        <v>235</v>
      </c>
      <c r="GC30" s="133" t="s">
        <v>235</v>
      </c>
      <c r="GD30" s="133" t="s">
        <v>245</v>
      </c>
      <c r="GE30" s="133" t="s">
        <v>384</v>
      </c>
      <c r="GF30" s="133" t="s">
        <v>321</v>
      </c>
      <c r="GG30" s="133" t="s">
        <v>229</v>
      </c>
      <c r="GH30" s="133" t="s">
        <v>281</v>
      </c>
      <c r="GI30" s="133" t="s">
        <v>273</v>
      </c>
      <c r="GJ30" s="133" t="s">
        <v>235</v>
      </c>
      <c r="GK30" s="133" t="s">
        <v>282</v>
      </c>
      <c r="GL30" s="353" t="s">
        <v>283</v>
      </c>
      <c r="GM30" s="133" t="s">
        <v>275</v>
      </c>
    </row>
    <row r="31" spans="1:195" ht="38.450000000000003" customHeight="1" x14ac:dyDescent="0.3">
      <c r="A31" s="76">
        <v>26</v>
      </c>
      <c r="B31" s="425" t="s">
        <v>238</v>
      </c>
      <c r="C31" s="86" t="s">
        <v>1342</v>
      </c>
      <c r="D31" s="163" t="s">
        <v>1346</v>
      </c>
      <c r="E31" s="150" t="s">
        <v>385</v>
      </c>
      <c r="F31" s="167" t="s">
        <v>249</v>
      </c>
      <c r="G31" s="117" t="s">
        <v>430</v>
      </c>
      <c r="H31" s="142" t="s">
        <v>250</v>
      </c>
      <c r="I31" s="446" t="s">
        <v>1153</v>
      </c>
      <c r="J31" s="434" t="s">
        <v>662</v>
      </c>
      <c r="K31" s="142" t="s">
        <v>313</v>
      </c>
      <c r="L31" s="120" t="s">
        <v>393</v>
      </c>
      <c r="M31" s="154">
        <v>18</v>
      </c>
      <c r="N31" s="155">
        <v>2</v>
      </c>
      <c r="O31" s="123" t="s">
        <v>553</v>
      </c>
      <c r="P31" s="141"/>
      <c r="Q31" s="141"/>
      <c r="R31" s="145" t="s">
        <v>545</v>
      </c>
      <c r="S31" s="125" t="s">
        <v>682</v>
      </c>
      <c r="T31" s="142" t="s">
        <v>386</v>
      </c>
      <c r="U31" s="125" t="str">
        <f t="shared" si="8"/>
        <v>FQ18VETBAN</v>
      </c>
      <c r="V31" s="125" t="str">
        <f t="shared" si="27"/>
        <v>FQ24ENAU</v>
      </c>
      <c r="W31" s="125" t="s">
        <v>414</v>
      </c>
      <c r="X31" s="125"/>
      <c r="Y31" s="142" t="str">
        <f t="shared" si="2"/>
        <v>FQ18VETBA1</v>
      </c>
      <c r="Z31" s="142" t="str">
        <f t="shared" si="3"/>
        <v>FQ18VETBA2M</v>
      </c>
      <c r="AA31" s="142" t="str">
        <f t="shared" si="4"/>
        <v>FQ18VETBA1M</v>
      </c>
      <c r="AB31" s="125" t="str">
        <f t="shared" si="5"/>
        <v>PQ061208C11</v>
      </c>
      <c r="AC31" s="125" t="str">
        <f t="shared" si="6"/>
        <v>PQ061203K11</v>
      </c>
      <c r="AD31" s="125"/>
      <c r="AE31" s="125"/>
      <c r="AF31" s="125"/>
      <c r="AG31" s="125"/>
      <c r="AH31" s="125"/>
      <c r="AI31" s="120"/>
      <c r="AJ31" s="133" t="s">
        <v>381</v>
      </c>
      <c r="AK31" s="142" t="s">
        <v>382</v>
      </c>
      <c r="AL31" s="125"/>
      <c r="AM31" s="125"/>
      <c r="AN31" s="125"/>
      <c r="AO31" s="125"/>
      <c r="AP31" s="125"/>
      <c r="AQ31" s="125"/>
      <c r="AR31" s="128">
        <v>320</v>
      </c>
      <c r="AS31" s="131">
        <v>320</v>
      </c>
      <c r="AT31" s="337" t="s">
        <v>405</v>
      </c>
      <c r="AU31" s="148">
        <v>7300</v>
      </c>
      <c r="AV31" s="80" t="s">
        <v>549</v>
      </c>
      <c r="AW31" s="128"/>
      <c r="AX31" s="683"/>
      <c r="AY31" s="132"/>
      <c r="AZ31" s="153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25"/>
      <c r="CB31" s="125"/>
      <c r="CC31" s="125"/>
      <c r="CD31" s="125"/>
      <c r="CE31" s="133" t="s">
        <v>288</v>
      </c>
      <c r="CF31" s="133" t="s">
        <v>234</v>
      </c>
      <c r="CG31" s="133" t="s">
        <v>406</v>
      </c>
      <c r="CH31" s="133" t="s">
        <v>234</v>
      </c>
      <c r="CI31" s="133" t="s">
        <v>234</v>
      </c>
      <c r="CJ31" s="133" t="s">
        <v>301</v>
      </c>
      <c r="CK31" s="133" t="s">
        <v>237</v>
      </c>
      <c r="CL31" s="157" t="s">
        <v>262</v>
      </c>
      <c r="CM31" s="133" t="s">
        <v>407</v>
      </c>
      <c r="CN31" s="133" t="s">
        <v>264</v>
      </c>
      <c r="CO31" s="133" t="s">
        <v>263</v>
      </c>
      <c r="CP31" s="133" t="s">
        <v>229</v>
      </c>
      <c r="CQ31" s="133" t="s">
        <v>265</v>
      </c>
      <c r="CR31" s="556" t="s">
        <v>1384</v>
      </c>
      <c r="CS31" s="133" t="s">
        <v>292</v>
      </c>
      <c r="CT31" s="133" t="s">
        <v>1213</v>
      </c>
      <c r="CU31" s="133" t="s">
        <v>235</v>
      </c>
      <c r="CV31" s="133" t="s">
        <v>679</v>
      </c>
      <c r="CW31" s="356" t="s">
        <v>594</v>
      </c>
      <c r="CX31" s="133" t="s">
        <v>409</v>
      </c>
      <c r="CY31" s="133" t="s">
        <v>229</v>
      </c>
      <c r="CZ31" s="133" t="s">
        <v>238</v>
      </c>
      <c r="DA31" s="176" t="s">
        <v>680</v>
      </c>
      <c r="DB31" s="353" t="s">
        <v>235</v>
      </c>
      <c r="DC31" s="133" t="s">
        <v>411</v>
      </c>
      <c r="DD31" s="133" t="s">
        <v>235</v>
      </c>
      <c r="DE31" s="133" t="s">
        <v>229</v>
      </c>
      <c r="DF31" s="133" t="s">
        <v>229</v>
      </c>
      <c r="DG31" s="133" t="s">
        <v>235</v>
      </c>
      <c r="DH31" s="133" t="s">
        <v>235</v>
      </c>
      <c r="DI31" s="353" t="s">
        <v>235</v>
      </c>
      <c r="DJ31" s="133" t="s">
        <v>235</v>
      </c>
      <c r="DK31" s="133" t="s">
        <v>235</v>
      </c>
      <c r="DL31" s="133" t="s">
        <v>235</v>
      </c>
      <c r="DM31" s="133" t="s">
        <v>235</v>
      </c>
      <c r="DN31" s="133" t="s">
        <v>235</v>
      </c>
      <c r="DO31" s="133" t="s">
        <v>235</v>
      </c>
      <c r="DP31" s="133" t="s">
        <v>229</v>
      </c>
      <c r="DQ31" s="133" t="s">
        <v>229</v>
      </c>
      <c r="DR31" s="458" t="s">
        <v>229</v>
      </c>
      <c r="DS31" s="353" t="s">
        <v>235</v>
      </c>
      <c r="DT31" s="353" t="s">
        <v>229</v>
      </c>
      <c r="DU31" s="353" t="s">
        <v>235</v>
      </c>
      <c r="DV31" s="353" t="s">
        <v>235</v>
      </c>
      <c r="DW31" s="133" t="s">
        <v>235</v>
      </c>
      <c r="DX31" s="133" t="s">
        <v>229</v>
      </c>
      <c r="DY31" s="133" t="s">
        <v>237</v>
      </c>
      <c r="DZ31" s="149" t="s">
        <v>1421</v>
      </c>
      <c r="EA31" s="133" t="s">
        <v>241</v>
      </c>
      <c r="EB31" s="133" t="s">
        <v>235</v>
      </c>
      <c r="EC31" s="133" t="s">
        <v>235</v>
      </c>
      <c r="ED31" s="133" t="s">
        <v>229</v>
      </c>
      <c r="EE31" s="133" t="s">
        <v>235</v>
      </c>
      <c r="EF31" s="133" t="s">
        <v>229</v>
      </c>
      <c r="EG31" s="133" t="s">
        <v>229</v>
      </c>
      <c r="EH31" s="133" t="s">
        <v>229</v>
      </c>
      <c r="EI31" s="133" t="s">
        <v>229</v>
      </c>
      <c r="EJ31" s="133" t="s">
        <v>229</v>
      </c>
      <c r="EK31" s="133" t="s">
        <v>235</v>
      </c>
      <c r="EL31" s="133" t="s">
        <v>235</v>
      </c>
      <c r="EM31" s="133" t="s">
        <v>270</v>
      </c>
      <c r="EN31" s="133" t="s">
        <v>271</v>
      </c>
      <c r="EO31" s="144" t="s">
        <v>229</v>
      </c>
      <c r="EP31" s="133" t="s">
        <v>238</v>
      </c>
      <c r="EQ31" s="396" t="s">
        <v>601</v>
      </c>
      <c r="ER31" s="133" t="s">
        <v>273</v>
      </c>
      <c r="ES31" s="133" t="s">
        <v>347</v>
      </c>
      <c r="ET31" s="133" t="s">
        <v>347</v>
      </c>
      <c r="EU31" s="133" t="s">
        <v>273</v>
      </c>
      <c r="EV31" s="133" t="s">
        <v>283</v>
      </c>
      <c r="EW31" s="133" t="s">
        <v>275</v>
      </c>
      <c r="EX31" s="360"/>
      <c r="EY31" s="133"/>
      <c r="EZ31" s="133"/>
      <c r="FA31" s="133"/>
      <c r="FB31" s="133" t="s">
        <v>297</v>
      </c>
      <c r="FC31" s="133" t="s">
        <v>383</v>
      </c>
      <c r="FD31" s="133" t="s">
        <v>229</v>
      </c>
      <c r="FE31" s="133" t="s">
        <v>229</v>
      </c>
      <c r="FF31" s="133" t="s">
        <v>229</v>
      </c>
      <c r="FG31" s="458" t="s">
        <v>229</v>
      </c>
      <c r="FH31" s="458" t="s">
        <v>229</v>
      </c>
      <c r="FI31" s="133" t="s">
        <v>229</v>
      </c>
      <c r="FJ31" s="133" t="s">
        <v>235</v>
      </c>
      <c r="FK31" s="133" t="s">
        <v>229</v>
      </c>
      <c r="FL31" s="133" t="s">
        <v>229</v>
      </c>
      <c r="FM31" s="133" t="s">
        <v>229</v>
      </c>
      <c r="FN31" s="133" t="s">
        <v>229</v>
      </c>
      <c r="FO31" s="133" t="s">
        <v>238</v>
      </c>
      <c r="FP31" s="133" t="s">
        <v>229</v>
      </c>
      <c r="FQ31" s="133" t="s">
        <v>229</v>
      </c>
      <c r="FR31" s="133">
        <v>2</v>
      </c>
      <c r="FS31" s="133" t="s">
        <v>235</v>
      </c>
      <c r="FT31" s="133" t="s">
        <v>235</v>
      </c>
      <c r="FU31" s="133" t="s">
        <v>235</v>
      </c>
      <c r="FV31" s="133" t="s">
        <v>235</v>
      </c>
      <c r="FW31" s="133" t="s">
        <v>229</v>
      </c>
      <c r="FX31" s="133" t="s">
        <v>235</v>
      </c>
      <c r="FY31" s="133" t="s">
        <v>229</v>
      </c>
      <c r="FZ31" s="133" t="s">
        <v>235</v>
      </c>
      <c r="GA31" s="133" t="s">
        <v>229</v>
      </c>
      <c r="GB31" s="133" t="s">
        <v>235</v>
      </c>
      <c r="GC31" s="133" t="s">
        <v>235</v>
      </c>
      <c r="GD31" s="133" t="s">
        <v>271</v>
      </c>
      <c r="GE31" s="133" t="s">
        <v>428</v>
      </c>
      <c r="GF31" s="133" t="s">
        <v>321</v>
      </c>
      <c r="GG31" s="133" t="s">
        <v>229</v>
      </c>
      <c r="GH31" s="133" t="s">
        <v>281</v>
      </c>
      <c r="GI31" s="133" t="s">
        <v>273</v>
      </c>
      <c r="GJ31" s="133" t="s">
        <v>235</v>
      </c>
      <c r="GK31" s="133" t="s">
        <v>282</v>
      </c>
      <c r="GL31" s="353" t="s">
        <v>283</v>
      </c>
      <c r="GM31" s="133" t="s">
        <v>275</v>
      </c>
    </row>
    <row r="32" spans="1:195" ht="38.450000000000003" customHeight="1" x14ac:dyDescent="0.3">
      <c r="A32" s="1">
        <v>27</v>
      </c>
      <c r="B32" s="425" t="s">
        <v>238</v>
      </c>
      <c r="C32" s="86" t="s">
        <v>1342</v>
      </c>
      <c r="D32" s="163" t="s">
        <v>1345</v>
      </c>
      <c r="E32" s="150" t="s">
        <v>385</v>
      </c>
      <c r="F32" s="443" t="s">
        <v>665</v>
      </c>
      <c r="G32" s="162" t="s">
        <v>369</v>
      </c>
      <c r="H32" s="142" t="s">
        <v>250</v>
      </c>
      <c r="I32" s="446" t="s">
        <v>1153</v>
      </c>
      <c r="J32" s="434" t="s">
        <v>662</v>
      </c>
      <c r="K32" s="142" t="s">
        <v>313</v>
      </c>
      <c r="L32" s="120" t="s">
        <v>432</v>
      </c>
      <c r="M32" s="154">
        <v>18</v>
      </c>
      <c r="N32" s="155">
        <v>2</v>
      </c>
      <c r="O32" s="347" t="s">
        <v>553</v>
      </c>
      <c r="P32" s="141"/>
      <c r="Q32" s="141"/>
      <c r="R32" s="145" t="s">
        <v>545</v>
      </c>
      <c r="S32" s="125" t="s">
        <v>1176</v>
      </c>
      <c r="T32" s="142" t="s">
        <v>386</v>
      </c>
      <c r="U32" s="125" t="str">
        <f t="shared" si="8"/>
        <v>FQ18VETEAN</v>
      </c>
      <c r="V32" s="125" t="str">
        <f t="shared" si="27"/>
        <v>FQ24ENAU</v>
      </c>
      <c r="W32" s="125" t="s">
        <v>414</v>
      </c>
      <c r="X32" s="125"/>
      <c r="Y32" s="142" t="str">
        <f t="shared" si="2"/>
        <v>FQ18VETEA1</v>
      </c>
      <c r="Z32" s="142" t="str">
        <f t="shared" si="3"/>
        <v>FQ18VETEA2M</v>
      </c>
      <c r="AA32" s="142" t="str">
        <f t="shared" si="4"/>
        <v>FQ18VETEA1M</v>
      </c>
      <c r="AB32" s="125" t="str">
        <f t="shared" si="5"/>
        <v>PQ061208C11</v>
      </c>
      <c r="AC32" s="125" t="str">
        <f t="shared" si="6"/>
        <v>PQ061203K11</v>
      </c>
      <c r="AD32" s="125"/>
      <c r="AE32" s="125"/>
      <c r="AF32" s="125"/>
      <c r="AG32" s="125"/>
      <c r="AH32" s="125"/>
      <c r="AI32" s="120"/>
      <c r="AJ32" s="133" t="s">
        <v>381</v>
      </c>
      <c r="AK32" s="142" t="s">
        <v>382</v>
      </c>
      <c r="AL32" s="125"/>
      <c r="AM32" s="125"/>
      <c r="AN32" s="125"/>
      <c r="AO32" s="125"/>
      <c r="AP32" s="125"/>
      <c r="AQ32" s="125"/>
      <c r="AR32" s="128">
        <v>320</v>
      </c>
      <c r="AS32" s="131">
        <v>320</v>
      </c>
      <c r="AT32" s="337" t="s">
        <v>425</v>
      </c>
      <c r="AU32" s="148">
        <v>3000</v>
      </c>
      <c r="AV32" s="80" t="s">
        <v>549</v>
      </c>
      <c r="AW32" s="128"/>
      <c r="AX32" s="683"/>
      <c r="AY32" s="132"/>
      <c r="AZ32" s="153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25"/>
      <c r="CB32" s="125"/>
      <c r="CC32" s="125"/>
      <c r="CD32" s="125"/>
      <c r="CE32" s="353" t="s">
        <v>1191</v>
      </c>
      <c r="CF32" s="133" t="s">
        <v>234</v>
      </c>
      <c r="CG32" s="133" t="s">
        <v>426</v>
      </c>
      <c r="CH32" s="133" t="s">
        <v>234</v>
      </c>
      <c r="CI32" s="133" t="s">
        <v>234</v>
      </c>
      <c r="CJ32" s="133" t="s">
        <v>301</v>
      </c>
      <c r="CK32" s="133" t="s">
        <v>333</v>
      </c>
      <c r="CL32" s="157" t="s">
        <v>324</v>
      </c>
      <c r="CM32" s="353" t="s">
        <v>1191</v>
      </c>
      <c r="CN32" s="133" t="s">
        <v>388</v>
      </c>
      <c r="CO32" s="353" t="s">
        <v>1191</v>
      </c>
      <c r="CP32" s="133" t="s">
        <v>229</v>
      </c>
      <c r="CQ32" s="133" t="s">
        <v>265</v>
      </c>
      <c r="CR32" s="556" t="s">
        <v>1384</v>
      </c>
      <c r="CS32" s="133" t="s">
        <v>292</v>
      </c>
      <c r="CT32" s="133" t="s">
        <v>1213</v>
      </c>
      <c r="CU32" s="133" t="s">
        <v>235</v>
      </c>
      <c r="CV32" s="133" t="s">
        <v>679</v>
      </c>
      <c r="CW32" s="356" t="s">
        <v>594</v>
      </c>
      <c r="CX32" s="133" t="s">
        <v>409</v>
      </c>
      <c r="CY32" s="133" t="s">
        <v>229</v>
      </c>
      <c r="CZ32" s="133" t="s">
        <v>238</v>
      </c>
      <c r="DA32" s="176" t="s">
        <v>680</v>
      </c>
      <c r="DB32" s="353" t="s">
        <v>235</v>
      </c>
      <c r="DC32" s="133" t="s">
        <v>411</v>
      </c>
      <c r="DD32" s="133" t="s">
        <v>235</v>
      </c>
      <c r="DE32" s="133" t="s">
        <v>229</v>
      </c>
      <c r="DF32" s="133" t="s">
        <v>229</v>
      </c>
      <c r="DG32" s="133" t="s">
        <v>235</v>
      </c>
      <c r="DH32" s="133" t="s">
        <v>235</v>
      </c>
      <c r="DI32" s="353" t="s">
        <v>235</v>
      </c>
      <c r="DJ32" s="133" t="s">
        <v>235</v>
      </c>
      <c r="DK32" s="133" t="s">
        <v>235</v>
      </c>
      <c r="DL32" s="133" t="s">
        <v>235</v>
      </c>
      <c r="DM32" s="133" t="s">
        <v>235</v>
      </c>
      <c r="DN32" s="133" t="s">
        <v>235</v>
      </c>
      <c r="DO32" s="133" t="s">
        <v>235</v>
      </c>
      <c r="DP32" s="133" t="s">
        <v>229</v>
      </c>
      <c r="DQ32" s="133" t="s">
        <v>229</v>
      </c>
      <c r="DR32" s="458" t="s">
        <v>229</v>
      </c>
      <c r="DS32" s="353" t="s">
        <v>235</v>
      </c>
      <c r="DT32" s="353" t="s">
        <v>229</v>
      </c>
      <c r="DU32" s="353" t="s">
        <v>235</v>
      </c>
      <c r="DV32" s="353" t="s">
        <v>235</v>
      </c>
      <c r="DW32" s="133" t="s">
        <v>235</v>
      </c>
      <c r="DX32" s="133" t="s">
        <v>229</v>
      </c>
      <c r="DY32" s="133" t="s">
        <v>237</v>
      </c>
      <c r="DZ32" s="149" t="s">
        <v>1421</v>
      </c>
      <c r="EA32" s="133" t="s">
        <v>389</v>
      </c>
      <c r="EB32" s="133" t="s">
        <v>235</v>
      </c>
      <c r="EC32" s="133" t="s">
        <v>235</v>
      </c>
      <c r="ED32" s="133" t="s">
        <v>229</v>
      </c>
      <c r="EE32" s="133" t="s">
        <v>235</v>
      </c>
      <c r="EF32" s="133" t="s">
        <v>229</v>
      </c>
      <c r="EG32" s="133" t="s">
        <v>229</v>
      </c>
      <c r="EH32" s="133" t="s">
        <v>229</v>
      </c>
      <c r="EI32" s="133" t="s">
        <v>229</v>
      </c>
      <c r="EJ32" s="133" t="s">
        <v>229</v>
      </c>
      <c r="EK32" s="133" t="s">
        <v>235</v>
      </c>
      <c r="EL32" s="133" t="s">
        <v>235</v>
      </c>
      <c r="EM32" s="133" t="s">
        <v>270</v>
      </c>
      <c r="EN32" s="133" t="s">
        <v>271</v>
      </c>
      <c r="EO32" s="144" t="s">
        <v>229</v>
      </c>
      <c r="EP32" s="133" t="s">
        <v>238</v>
      </c>
      <c r="EQ32" s="396" t="s">
        <v>601</v>
      </c>
      <c r="ER32" s="133" t="s">
        <v>358</v>
      </c>
      <c r="ES32" s="133" t="s">
        <v>357</v>
      </c>
      <c r="ET32" s="133" t="s">
        <v>357</v>
      </c>
      <c r="EU32" s="133" t="s">
        <v>358</v>
      </c>
      <c r="EV32" s="133" t="s">
        <v>283</v>
      </c>
      <c r="EW32" s="133" t="s">
        <v>322</v>
      </c>
      <c r="EX32" s="360"/>
      <c r="EY32" s="133"/>
      <c r="EZ32" s="133"/>
      <c r="FA32" s="133"/>
      <c r="FB32" s="133" t="s">
        <v>297</v>
      </c>
      <c r="FC32" s="133" t="s">
        <v>394</v>
      </c>
      <c r="FD32" s="133" t="s">
        <v>229</v>
      </c>
      <c r="FE32" s="133" t="s">
        <v>229</v>
      </c>
      <c r="FF32" s="133" t="s">
        <v>229</v>
      </c>
      <c r="FG32" s="458" t="s">
        <v>229</v>
      </c>
      <c r="FH32" s="458" t="s">
        <v>229</v>
      </c>
      <c r="FI32" s="133" t="s">
        <v>229</v>
      </c>
      <c r="FJ32" s="133" t="s">
        <v>235</v>
      </c>
      <c r="FK32" s="133" t="s">
        <v>229</v>
      </c>
      <c r="FL32" s="133" t="s">
        <v>229</v>
      </c>
      <c r="FM32" s="133" t="s">
        <v>229</v>
      </c>
      <c r="FN32" s="133" t="s">
        <v>229</v>
      </c>
      <c r="FO32" s="133" t="s">
        <v>238</v>
      </c>
      <c r="FP32" s="133" t="s">
        <v>229</v>
      </c>
      <c r="FQ32" s="133" t="s">
        <v>229</v>
      </c>
      <c r="FR32" s="133">
        <v>2</v>
      </c>
      <c r="FS32" s="133" t="s">
        <v>235</v>
      </c>
      <c r="FT32" s="133" t="s">
        <v>235</v>
      </c>
      <c r="FU32" s="133" t="s">
        <v>235</v>
      </c>
      <c r="FV32" s="133" t="s">
        <v>235</v>
      </c>
      <c r="FW32" s="133" t="s">
        <v>229</v>
      </c>
      <c r="FX32" s="133" t="s">
        <v>235</v>
      </c>
      <c r="FY32" s="133" t="s">
        <v>229</v>
      </c>
      <c r="FZ32" s="133" t="s">
        <v>235</v>
      </c>
      <c r="GA32" s="133" t="s">
        <v>229</v>
      </c>
      <c r="GB32" s="133" t="s">
        <v>235</v>
      </c>
      <c r="GC32" s="133" t="s">
        <v>235</v>
      </c>
      <c r="GD32" s="133" t="s">
        <v>271</v>
      </c>
      <c r="GE32" s="133" t="s">
        <v>428</v>
      </c>
      <c r="GF32" s="133" t="s">
        <v>321</v>
      </c>
      <c r="GG32" s="133" t="s">
        <v>229</v>
      </c>
      <c r="GH32" s="133" t="s">
        <v>281</v>
      </c>
      <c r="GI32" s="133" t="s">
        <v>273</v>
      </c>
      <c r="GJ32" s="133" t="s">
        <v>235</v>
      </c>
      <c r="GK32" s="133" t="s">
        <v>282</v>
      </c>
      <c r="GL32" s="353" t="s">
        <v>283</v>
      </c>
      <c r="GM32" s="133" t="s">
        <v>322</v>
      </c>
    </row>
    <row r="33" spans="1:195" ht="38.450000000000003" customHeight="1" x14ac:dyDescent="0.3">
      <c r="A33" s="76">
        <v>28</v>
      </c>
      <c r="B33" s="425" t="s">
        <v>238</v>
      </c>
      <c r="C33" s="86" t="s">
        <v>1342</v>
      </c>
      <c r="D33" s="163" t="s">
        <v>1347</v>
      </c>
      <c r="E33" s="150" t="s">
        <v>385</v>
      </c>
      <c r="F33" s="445" t="s">
        <v>663</v>
      </c>
      <c r="G33" s="120" t="s">
        <v>392</v>
      </c>
      <c r="H33" s="142" t="s">
        <v>250</v>
      </c>
      <c r="I33" s="446" t="s">
        <v>1154</v>
      </c>
      <c r="J33" s="434" t="s">
        <v>662</v>
      </c>
      <c r="K33" s="142" t="s">
        <v>313</v>
      </c>
      <c r="L33" s="120" t="s">
        <v>393</v>
      </c>
      <c r="M33" s="154">
        <v>18</v>
      </c>
      <c r="N33" s="155">
        <v>2</v>
      </c>
      <c r="O33" s="123" t="s">
        <v>553</v>
      </c>
      <c r="P33" s="141"/>
      <c r="Q33" s="141"/>
      <c r="R33" s="145" t="s">
        <v>545</v>
      </c>
      <c r="S33" s="125" t="s">
        <v>1177</v>
      </c>
      <c r="T33" s="142" t="s">
        <v>386</v>
      </c>
      <c r="U33" s="125" t="str">
        <f t="shared" si="8"/>
        <v>FQ18VETEBN</v>
      </c>
      <c r="V33" s="125" t="str">
        <f t="shared" si="27"/>
        <v>FQ24ENAU</v>
      </c>
      <c r="W33" s="125" t="s">
        <v>434</v>
      </c>
      <c r="X33" s="125"/>
      <c r="Y33" s="142" t="str">
        <f t="shared" si="2"/>
        <v>FQ18VETEB1</v>
      </c>
      <c r="Z33" s="142" t="str">
        <f t="shared" si="3"/>
        <v>FQ18VETEB2M</v>
      </c>
      <c r="AA33" s="142" t="str">
        <f t="shared" si="4"/>
        <v>FQ18VETEB1M</v>
      </c>
      <c r="AB33" s="125" t="str">
        <f t="shared" si="5"/>
        <v>PQ061208C11</v>
      </c>
      <c r="AC33" s="125" t="str">
        <f t="shared" si="6"/>
        <v>PQ061203K11</v>
      </c>
      <c r="AD33" s="125"/>
      <c r="AE33" s="125"/>
      <c r="AF33" s="125"/>
      <c r="AG33" s="125"/>
      <c r="AH33" s="125"/>
      <c r="AI33" s="120"/>
      <c r="AJ33" s="133" t="s">
        <v>381</v>
      </c>
      <c r="AK33" s="142" t="s">
        <v>397</v>
      </c>
      <c r="AL33" s="125"/>
      <c r="AM33" s="125"/>
      <c r="AN33" s="125"/>
      <c r="AO33" s="125"/>
      <c r="AP33" s="125"/>
      <c r="AQ33" s="125"/>
      <c r="AR33" s="128">
        <v>315</v>
      </c>
      <c r="AS33" s="131">
        <v>315</v>
      </c>
      <c r="AT33" s="337" t="s">
        <v>405</v>
      </c>
      <c r="AU33" s="148">
        <v>6400</v>
      </c>
      <c r="AV33" s="80" t="s">
        <v>549</v>
      </c>
      <c r="AW33" s="128"/>
      <c r="AX33" s="684"/>
      <c r="AY33" s="132"/>
      <c r="AZ33" s="153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25"/>
      <c r="CB33" s="125"/>
      <c r="CC33" s="125"/>
      <c r="CD33" s="125"/>
      <c r="CE33" s="353" t="s">
        <v>1191</v>
      </c>
      <c r="CF33" s="133" t="s">
        <v>234</v>
      </c>
      <c r="CG33" s="133" t="s">
        <v>406</v>
      </c>
      <c r="CH33" s="133" t="s">
        <v>234</v>
      </c>
      <c r="CI33" s="133" t="s">
        <v>234</v>
      </c>
      <c r="CJ33" s="133" t="s">
        <v>301</v>
      </c>
      <c r="CK33" s="133" t="s">
        <v>237</v>
      </c>
      <c r="CL33" s="157" t="s">
        <v>324</v>
      </c>
      <c r="CM33" s="353" t="s">
        <v>1191</v>
      </c>
      <c r="CN33" s="133" t="s">
        <v>264</v>
      </c>
      <c r="CO33" s="353" t="s">
        <v>1191</v>
      </c>
      <c r="CP33" s="133" t="s">
        <v>229</v>
      </c>
      <c r="CQ33" s="133" t="s">
        <v>265</v>
      </c>
      <c r="CR33" s="556" t="s">
        <v>1384</v>
      </c>
      <c r="CS33" s="133" t="s">
        <v>292</v>
      </c>
      <c r="CT33" s="133" t="s">
        <v>1215</v>
      </c>
      <c r="CU33" s="133" t="s">
        <v>235</v>
      </c>
      <c r="CV33" s="133" t="s">
        <v>679</v>
      </c>
      <c r="CW33" s="356" t="s">
        <v>594</v>
      </c>
      <c r="CX33" s="133" t="s">
        <v>409</v>
      </c>
      <c r="CY33" s="133" t="s">
        <v>229</v>
      </c>
      <c r="CZ33" s="133" t="s">
        <v>238</v>
      </c>
      <c r="DA33" s="176" t="s">
        <v>680</v>
      </c>
      <c r="DB33" s="353" t="s">
        <v>235</v>
      </c>
      <c r="DC33" s="133" t="s">
        <v>229</v>
      </c>
      <c r="DD33" s="133" t="s">
        <v>229</v>
      </c>
      <c r="DE33" s="133" t="s">
        <v>229</v>
      </c>
      <c r="DF33" s="133" t="s">
        <v>229</v>
      </c>
      <c r="DG33" s="133" t="s">
        <v>235</v>
      </c>
      <c r="DH33" s="133" t="s">
        <v>235</v>
      </c>
      <c r="DI33" s="353" t="s">
        <v>235</v>
      </c>
      <c r="DJ33" s="133" t="s">
        <v>235</v>
      </c>
      <c r="DK33" s="133" t="s">
        <v>235</v>
      </c>
      <c r="DL33" s="133" t="s">
        <v>235</v>
      </c>
      <c r="DM33" s="133" t="s">
        <v>235</v>
      </c>
      <c r="DN33" s="133" t="s">
        <v>235</v>
      </c>
      <c r="DO33" s="133" t="s">
        <v>235</v>
      </c>
      <c r="DP33" s="133" t="s">
        <v>229</v>
      </c>
      <c r="DQ33" s="133" t="s">
        <v>229</v>
      </c>
      <c r="DR33" s="458" t="s">
        <v>229</v>
      </c>
      <c r="DS33" s="353" t="s">
        <v>235</v>
      </c>
      <c r="DT33" s="353" t="s">
        <v>229</v>
      </c>
      <c r="DU33" s="353" t="s">
        <v>235</v>
      </c>
      <c r="DV33" s="353" t="s">
        <v>235</v>
      </c>
      <c r="DW33" s="133" t="s">
        <v>235</v>
      </c>
      <c r="DX33" s="133" t="s">
        <v>229</v>
      </c>
      <c r="DY33" s="133" t="s">
        <v>333</v>
      </c>
      <c r="DZ33" s="149" t="s">
        <v>1421</v>
      </c>
      <c r="EA33" s="133" t="s">
        <v>241</v>
      </c>
      <c r="EB33" s="133" t="s">
        <v>235</v>
      </c>
      <c r="EC33" s="133" t="s">
        <v>235</v>
      </c>
      <c r="ED33" s="133" t="s">
        <v>229</v>
      </c>
      <c r="EE33" s="133" t="s">
        <v>235</v>
      </c>
      <c r="EF33" s="133" t="s">
        <v>229</v>
      </c>
      <c r="EG33" s="133" t="s">
        <v>229</v>
      </c>
      <c r="EH33" s="133" t="s">
        <v>229</v>
      </c>
      <c r="EI33" s="133" t="s">
        <v>229</v>
      </c>
      <c r="EJ33" s="133" t="s">
        <v>229</v>
      </c>
      <c r="EK33" s="133" t="s">
        <v>235</v>
      </c>
      <c r="EL33" s="133" t="s">
        <v>235</v>
      </c>
      <c r="EM33" s="133" t="s">
        <v>270</v>
      </c>
      <c r="EN33" s="133" t="s">
        <v>271</v>
      </c>
      <c r="EO33" s="144" t="s">
        <v>229</v>
      </c>
      <c r="EP33" s="133" t="s">
        <v>238</v>
      </c>
      <c r="EQ33" s="396" t="s">
        <v>601</v>
      </c>
      <c r="ER33" s="133" t="s">
        <v>273</v>
      </c>
      <c r="ES33" s="133" t="s">
        <v>347</v>
      </c>
      <c r="ET33" s="133" t="s">
        <v>347</v>
      </c>
      <c r="EU33" s="133" t="s">
        <v>273</v>
      </c>
      <c r="EV33" s="133" t="s">
        <v>349</v>
      </c>
      <c r="EW33" s="133" t="s">
        <v>322</v>
      </c>
      <c r="EX33" s="360"/>
      <c r="EY33" s="133"/>
      <c r="EZ33" s="133"/>
      <c r="FA33" s="133"/>
      <c r="FB33" s="133" t="s">
        <v>297</v>
      </c>
      <c r="FC33" s="133" t="s">
        <v>383</v>
      </c>
      <c r="FD33" s="133" t="s">
        <v>229</v>
      </c>
      <c r="FE33" s="133" t="s">
        <v>229</v>
      </c>
      <c r="FF33" s="133" t="s">
        <v>229</v>
      </c>
      <c r="FG33" s="458" t="s">
        <v>229</v>
      </c>
      <c r="FH33" s="458" t="s">
        <v>229</v>
      </c>
      <c r="FI33" s="133" t="s">
        <v>229</v>
      </c>
      <c r="FJ33" s="133" t="s">
        <v>235</v>
      </c>
      <c r="FK33" s="133" t="s">
        <v>229</v>
      </c>
      <c r="FL33" s="133" t="s">
        <v>229</v>
      </c>
      <c r="FM33" s="133" t="s">
        <v>229</v>
      </c>
      <c r="FN33" s="133" t="s">
        <v>229</v>
      </c>
      <c r="FO33" s="133" t="s">
        <v>238</v>
      </c>
      <c r="FP33" s="133" t="s">
        <v>229</v>
      </c>
      <c r="FQ33" s="133" t="s">
        <v>229</v>
      </c>
      <c r="FR33" s="133">
        <v>2</v>
      </c>
      <c r="FS33" s="133" t="s">
        <v>235</v>
      </c>
      <c r="FT33" s="133" t="s">
        <v>235</v>
      </c>
      <c r="FU33" s="133" t="s">
        <v>235</v>
      </c>
      <c r="FV33" s="133" t="s">
        <v>235</v>
      </c>
      <c r="FW33" s="133" t="s">
        <v>229</v>
      </c>
      <c r="FX33" s="133" t="s">
        <v>235</v>
      </c>
      <c r="FY33" s="133" t="s">
        <v>229</v>
      </c>
      <c r="FZ33" s="133" t="s">
        <v>235</v>
      </c>
      <c r="GA33" s="133" t="s">
        <v>229</v>
      </c>
      <c r="GB33" s="133" t="s">
        <v>235</v>
      </c>
      <c r="GC33" s="133" t="s">
        <v>235</v>
      </c>
      <c r="GD33" s="133" t="s">
        <v>271</v>
      </c>
      <c r="GE33" s="133" t="s">
        <v>384</v>
      </c>
      <c r="GF33" s="133" t="s">
        <v>321</v>
      </c>
      <c r="GG33" s="133" t="s">
        <v>229</v>
      </c>
      <c r="GH33" s="133" t="s">
        <v>281</v>
      </c>
      <c r="GI33" s="133" t="s">
        <v>273</v>
      </c>
      <c r="GJ33" s="133" t="s">
        <v>235</v>
      </c>
      <c r="GK33" s="133" t="s">
        <v>282</v>
      </c>
      <c r="GL33" s="353" t="s">
        <v>283</v>
      </c>
      <c r="GM33" s="133" t="s">
        <v>275</v>
      </c>
    </row>
    <row r="34" spans="1:195" ht="38.450000000000003" customHeight="1" x14ac:dyDescent="0.3">
      <c r="A34" s="1">
        <v>29</v>
      </c>
      <c r="B34" s="432" t="s">
        <v>238</v>
      </c>
      <c r="C34" s="439" t="s">
        <v>1335</v>
      </c>
      <c r="D34" s="447" t="s">
        <v>1314</v>
      </c>
      <c r="E34" s="603" t="s">
        <v>346</v>
      </c>
      <c r="F34" s="442" t="s">
        <v>249</v>
      </c>
      <c r="G34" s="441" t="s">
        <v>361</v>
      </c>
      <c r="H34" s="142" t="s">
        <v>250</v>
      </c>
      <c r="I34" s="446" t="s">
        <v>1153</v>
      </c>
      <c r="J34" s="434" t="s">
        <v>662</v>
      </c>
      <c r="K34" s="142" t="s">
        <v>313</v>
      </c>
      <c r="L34" s="120" t="s">
        <v>252</v>
      </c>
      <c r="M34" s="154">
        <v>18</v>
      </c>
      <c r="N34" s="155">
        <v>2</v>
      </c>
      <c r="O34" s="347" t="s">
        <v>553</v>
      </c>
      <c r="P34" s="141"/>
      <c r="Q34" s="141"/>
      <c r="R34" s="145" t="s">
        <v>545</v>
      </c>
      <c r="S34" s="125" t="s">
        <v>1178</v>
      </c>
      <c r="T34" s="142" t="s">
        <v>386</v>
      </c>
      <c r="U34" s="125" t="str">
        <f t="shared" ref="U34:U36" si="36">MID(S34,1,9)&amp;"N"</f>
        <v>FQ18DETEAN</v>
      </c>
      <c r="V34" s="125" t="str">
        <f t="shared" ref="V34:V36" si="37">MID(S34,1,2)&amp;M34+"6"&amp;"ENAU"</f>
        <v>FQ24ENAU</v>
      </c>
      <c r="W34" s="125" t="s">
        <v>414</v>
      </c>
      <c r="X34" s="125"/>
      <c r="Y34" s="142" t="str">
        <f t="shared" si="2"/>
        <v>FQ18DETEA1</v>
      </c>
      <c r="Z34" s="142" t="str">
        <f t="shared" si="3"/>
        <v>FQ18DETEA2M</v>
      </c>
      <c r="AA34" s="142" t="str">
        <f t="shared" si="4"/>
        <v>FQ18DETEA1M</v>
      </c>
      <c r="AB34" s="125" t="str">
        <f t="shared" ref="AB34:AB36" si="38">IF(M34&gt;18, "PQ061508C11", "PQ061208C11")</f>
        <v>PQ061208C11</v>
      </c>
      <c r="AC34" s="125" t="str">
        <f t="shared" ref="AC34:AC36" si="39">IF(M34&gt;18, "PQ061503K11", "PQ061203K11")</f>
        <v>PQ061203K11</v>
      </c>
      <c r="AD34" s="125"/>
      <c r="AE34" s="125"/>
      <c r="AF34" s="125"/>
      <c r="AG34" s="125"/>
      <c r="AH34" s="125"/>
      <c r="AI34" s="120"/>
      <c r="AJ34" s="133" t="s">
        <v>381</v>
      </c>
      <c r="AK34" s="142" t="s">
        <v>382</v>
      </c>
      <c r="AL34" s="125"/>
      <c r="AM34" s="125"/>
      <c r="AN34" s="125"/>
      <c r="AO34" s="125"/>
      <c r="AP34" s="125"/>
      <c r="AQ34" s="125"/>
      <c r="AR34" s="128">
        <v>320</v>
      </c>
      <c r="AS34" s="131">
        <v>320</v>
      </c>
      <c r="AT34" s="337" t="s">
        <v>405</v>
      </c>
      <c r="AU34" s="148">
        <v>3000</v>
      </c>
      <c r="AV34" s="80" t="s">
        <v>549</v>
      </c>
      <c r="AW34" s="128"/>
      <c r="AX34" s="683" t="s">
        <v>1354</v>
      </c>
      <c r="AY34" s="132"/>
      <c r="AZ34" s="153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25"/>
      <c r="CB34" s="125"/>
      <c r="CC34" s="125"/>
      <c r="CD34" s="125"/>
      <c r="CE34" s="353" t="s">
        <v>1191</v>
      </c>
      <c r="CF34" s="133" t="s">
        <v>234</v>
      </c>
      <c r="CG34" s="133" t="s">
        <v>406</v>
      </c>
      <c r="CH34" s="133" t="s">
        <v>234</v>
      </c>
      <c r="CI34" s="133" t="s">
        <v>234</v>
      </c>
      <c r="CJ34" s="458" t="s">
        <v>301</v>
      </c>
      <c r="CK34" s="133" t="s">
        <v>237</v>
      </c>
      <c r="CL34" s="157" t="s">
        <v>320</v>
      </c>
      <c r="CM34" s="353" t="s">
        <v>1191</v>
      </c>
      <c r="CN34" s="133" t="s">
        <v>264</v>
      </c>
      <c r="CO34" s="353" t="s">
        <v>1191</v>
      </c>
      <c r="CP34" s="133" t="s">
        <v>229</v>
      </c>
      <c r="CQ34" s="133" t="s">
        <v>265</v>
      </c>
      <c r="CR34" s="556" t="s">
        <v>1384</v>
      </c>
      <c r="CS34" s="133" t="s">
        <v>292</v>
      </c>
      <c r="CT34" s="133" t="s">
        <v>1215</v>
      </c>
      <c r="CU34" s="133" t="s">
        <v>235</v>
      </c>
      <c r="CV34" s="458" t="s">
        <v>237</v>
      </c>
      <c r="CW34" s="458" t="s">
        <v>229</v>
      </c>
      <c r="CX34" s="458" t="s">
        <v>237</v>
      </c>
      <c r="CY34" s="133" t="s">
        <v>229</v>
      </c>
      <c r="CZ34" s="125" t="s">
        <v>237</v>
      </c>
      <c r="DA34" s="133" t="s">
        <v>237</v>
      </c>
      <c r="DB34" s="353" t="s">
        <v>235</v>
      </c>
      <c r="DC34" s="458" t="s">
        <v>229</v>
      </c>
      <c r="DD34" s="458" t="s">
        <v>229</v>
      </c>
      <c r="DE34" s="133" t="s">
        <v>229</v>
      </c>
      <c r="DF34" s="133" t="s">
        <v>229</v>
      </c>
      <c r="DG34" s="133" t="s">
        <v>235</v>
      </c>
      <c r="DH34" s="133" t="s">
        <v>235</v>
      </c>
      <c r="DI34" s="353" t="s">
        <v>235</v>
      </c>
      <c r="DJ34" s="133" t="s">
        <v>235</v>
      </c>
      <c r="DK34" s="133" t="s">
        <v>235</v>
      </c>
      <c r="DL34" s="133" t="s">
        <v>235</v>
      </c>
      <c r="DM34" s="133" t="s">
        <v>235</v>
      </c>
      <c r="DN34" s="133" t="s">
        <v>235</v>
      </c>
      <c r="DO34" s="133" t="s">
        <v>235</v>
      </c>
      <c r="DP34" s="133" t="s">
        <v>229</v>
      </c>
      <c r="DQ34" s="133" t="s">
        <v>229</v>
      </c>
      <c r="DR34" s="458" t="s">
        <v>229</v>
      </c>
      <c r="DS34" s="353" t="s">
        <v>235</v>
      </c>
      <c r="DT34" s="353" t="s">
        <v>229</v>
      </c>
      <c r="DU34" s="353" t="s">
        <v>235</v>
      </c>
      <c r="DV34" s="353" t="s">
        <v>235</v>
      </c>
      <c r="DW34" s="133" t="s">
        <v>235</v>
      </c>
      <c r="DX34" s="133" t="s">
        <v>229</v>
      </c>
      <c r="DY34" s="133" t="s">
        <v>237</v>
      </c>
      <c r="DZ34" s="149" t="s">
        <v>1421</v>
      </c>
      <c r="EA34" s="133" t="s">
        <v>241</v>
      </c>
      <c r="EB34" s="133" t="s">
        <v>235</v>
      </c>
      <c r="EC34" s="133" t="s">
        <v>235</v>
      </c>
      <c r="ED34" s="133" t="s">
        <v>229</v>
      </c>
      <c r="EE34" s="133" t="s">
        <v>235</v>
      </c>
      <c r="EF34" s="133" t="s">
        <v>229</v>
      </c>
      <c r="EG34" s="133" t="s">
        <v>229</v>
      </c>
      <c r="EH34" s="133" t="s">
        <v>229</v>
      </c>
      <c r="EI34" s="133" t="s">
        <v>229</v>
      </c>
      <c r="EJ34" s="133" t="s">
        <v>229</v>
      </c>
      <c r="EK34" s="133" t="s">
        <v>235</v>
      </c>
      <c r="EL34" s="133" t="s">
        <v>235</v>
      </c>
      <c r="EM34" s="133" t="s">
        <v>270</v>
      </c>
      <c r="EN34" s="133" t="s">
        <v>271</v>
      </c>
      <c r="EO34" s="144" t="s">
        <v>229</v>
      </c>
      <c r="EP34" s="133" t="s">
        <v>238</v>
      </c>
      <c r="EQ34" s="396" t="s">
        <v>601</v>
      </c>
      <c r="ER34" s="133" t="s">
        <v>273</v>
      </c>
      <c r="ES34" s="133" t="s">
        <v>347</v>
      </c>
      <c r="ET34" s="133" t="s">
        <v>347</v>
      </c>
      <c r="EU34" s="133" t="s">
        <v>273</v>
      </c>
      <c r="EV34" s="133" t="s">
        <v>283</v>
      </c>
      <c r="EW34" s="133" t="s">
        <v>275</v>
      </c>
      <c r="EX34" s="360"/>
      <c r="EY34" s="133"/>
      <c r="EZ34" s="133"/>
      <c r="FA34" s="133"/>
      <c r="FB34" s="133" t="s">
        <v>297</v>
      </c>
      <c r="FC34" s="133" t="s">
        <v>383</v>
      </c>
      <c r="FD34" s="133" t="s">
        <v>229</v>
      </c>
      <c r="FE34" s="133" t="s">
        <v>229</v>
      </c>
      <c r="FF34" s="133" t="s">
        <v>229</v>
      </c>
      <c r="FG34" s="458" t="s">
        <v>229</v>
      </c>
      <c r="FH34" s="458" t="s">
        <v>229</v>
      </c>
      <c r="FI34" s="133" t="s">
        <v>229</v>
      </c>
      <c r="FJ34" s="133" t="s">
        <v>235</v>
      </c>
      <c r="FK34" s="133" t="s">
        <v>229</v>
      </c>
      <c r="FL34" s="133" t="s">
        <v>229</v>
      </c>
      <c r="FM34" s="133" t="s">
        <v>229</v>
      </c>
      <c r="FN34" s="133" t="s">
        <v>229</v>
      </c>
      <c r="FO34" s="133" t="s">
        <v>238</v>
      </c>
      <c r="FP34" s="133" t="s">
        <v>229</v>
      </c>
      <c r="FQ34" s="133" t="s">
        <v>229</v>
      </c>
      <c r="FR34" s="133">
        <v>2</v>
      </c>
      <c r="FS34" s="133" t="s">
        <v>235</v>
      </c>
      <c r="FT34" s="133" t="s">
        <v>235</v>
      </c>
      <c r="FU34" s="133" t="s">
        <v>235</v>
      </c>
      <c r="FV34" s="133" t="s">
        <v>235</v>
      </c>
      <c r="FW34" s="133" t="s">
        <v>229</v>
      </c>
      <c r="FX34" s="133" t="s">
        <v>235</v>
      </c>
      <c r="FY34" s="133" t="s">
        <v>229</v>
      </c>
      <c r="FZ34" s="133" t="s">
        <v>235</v>
      </c>
      <c r="GA34" s="133" t="s">
        <v>229</v>
      </c>
      <c r="GB34" s="133" t="s">
        <v>235</v>
      </c>
      <c r="GC34" s="133" t="s">
        <v>235</v>
      </c>
      <c r="GD34" s="133" t="s">
        <v>271</v>
      </c>
      <c r="GE34" s="133" t="s">
        <v>384</v>
      </c>
      <c r="GF34" s="133" t="s">
        <v>321</v>
      </c>
      <c r="GG34" s="133" t="s">
        <v>229</v>
      </c>
      <c r="GH34" s="133" t="s">
        <v>281</v>
      </c>
      <c r="GI34" s="133" t="s">
        <v>273</v>
      </c>
      <c r="GJ34" s="133" t="s">
        <v>235</v>
      </c>
      <c r="GK34" s="133" t="s">
        <v>282</v>
      </c>
      <c r="GL34" s="353" t="s">
        <v>283</v>
      </c>
      <c r="GM34" s="133" t="s">
        <v>275</v>
      </c>
    </row>
    <row r="35" spans="1:195" ht="38.450000000000003" customHeight="1" x14ac:dyDescent="0.3">
      <c r="A35" s="76">
        <v>30</v>
      </c>
      <c r="B35" s="432" t="s">
        <v>238</v>
      </c>
      <c r="C35" s="86" t="s">
        <v>1349</v>
      </c>
      <c r="D35" s="566" t="s">
        <v>1373</v>
      </c>
      <c r="E35" s="150" t="s">
        <v>346</v>
      </c>
      <c r="F35" s="167" t="s">
        <v>249</v>
      </c>
      <c r="G35" s="90" t="s">
        <v>361</v>
      </c>
      <c r="H35" s="142" t="s">
        <v>250</v>
      </c>
      <c r="I35" s="440" t="s">
        <v>1159</v>
      </c>
      <c r="J35" s="434" t="s">
        <v>662</v>
      </c>
      <c r="K35" s="142" t="s">
        <v>251</v>
      </c>
      <c r="L35" s="120" t="s">
        <v>252</v>
      </c>
      <c r="M35" s="154">
        <v>18</v>
      </c>
      <c r="N35" s="345">
        <v>1</v>
      </c>
      <c r="O35" s="564" t="s">
        <v>668</v>
      </c>
      <c r="P35" s="141"/>
      <c r="Q35" s="141"/>
      <c r="R35" s="145" t="s">
        <v>545</v>
      </c>
      <c r="S35" s="125" t="s">
        <v>1179</v>
      </c>
      <c r="T35" s="142" t="s">
        <v>386</v>
      </c>
      <c r="U35" s="125" t="str">
        <f t="shared" ref="U35" si="40">MID(S35,1,9)&amp;"N"</f>
        <v>FQ18DETEEN</v>
      </c>
      <c r="V35" s="562" t="str">
        <f>MID(S35,1,2)&amp;M35+"6"&amp;"ENEU"</f>
        <v>FQ24ENEU</v>
      </c>
      <c r="W35" s="125" t="s">
        <v>414</v>
      </c>
      <c r="X35" s="125"/>
      <c r="Y35" s="142" t="str">
        <f t="shared" si="2"/>
        <v>FQ18DETEE1</v>
      </c>
      <c r="Z35" s="142" t="str">
        <f t="shared" si="3"/>
        <v>FQ18DETEE2M</v>
      </c>
      <c r="AA35" s="142" t="str">
        <f t="shared" si="4"/>
        <v>FQ18DETEE1M</v>
      </c>
      <c r="AB35" s="125" t="str">
        <f t="shared" ref="AB35" si="41">IF(M35&gt;18, "PQ061508C11", "PQ061208C11")</f>
        <v>PQ061208C11</v>
      </c>
      <c r="AC35" s="125" t="str">
        <f t="shared" ref="AC35" si="42">IF(M35&gt;18, "PQ061503K11", "PQ061203K11")</f>
        <v>PQ061203K11</v>
      </c>
      <c r="AD35" s="125"/>
      <c r="AE35" s="125"/>
      <c r="AF35" s="125"/>
      <c r="AG35" s="125"/>
      <c r="AH35" s="125"/>
      <c r="AI35" s="120"/>
      <c r="AJ35" s="133" t="s">
        <v>381</v>
      </c>
      <c r="AK35" s="142" t="s">
        <v>382</v>
      </c>
      <c r="AL35" s="125"/>
      <c r="AM35" s="125"/>
      <c r="AN35" s="125"/>
      <c r="AO35" s="125"/>
      <c r="AP35" s="125"/>
      <c r="AQ35" s="125"/>
      <c r="AR35" s="128">
        <v>320</v>
      </c>
      <c r="AS35" s="131">
        <v>320</v>
      </c>
      <c r="AT35" s="337" t="s">
        <v>405</v>
      </c>
      <c r="AU35" s="148">
        <v>3000</v>
      </c>
      <c r="AV35" s="80" t="s">
        <v>549</v>
      </c>
      <c r="AW35" s="128"/>
      <c r="AX35" s="683"/>
      <c r="AY35" s="132"/>
      <c r="AZ35" s="153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25"/>
      <c r="CB35" s="125"/>
      <c r="CC35" s="125"/>
      <c r="CD35" s="125"/>
      <c r="CE35" s="353" t="s">
        <v>1191</v>
      </c>
      <c r="CF35" s="133" t="s">
        <v>234</v>
      </c>
      <c r="CG35" s="133" t="s">
        <v>406</v>
      </c>
      <c r="CH35" s="133" t="s">
        <v>234</v>
      </c>
      <c r="CI35" s="133" t="s">
        <v>234</v>
      </c>
      <c r="CJ35" s="458" t="s">
        <v>301</v>
      </c>
      <c r="CK35" s="133" t="s">
        <v>237</v>
      </c>
      <c r="CL35" s="157" t="s">
        <v>320</v>
      </c>
      <c r="CM35" s="353" t="s">
        <v>1191</v>
      </c>
      <c r="CN35" s="133" t="s">
        <v>264</v>
      </c>
      <c r="CO35" s="353" t="s">
        <v>1191</v>
      </c>
      <c r="CP35" s="133" t="s">
        <v>229</v>
      </c>
      <c r="CQ35" s="133" t="s">
        <v>265</v>
      </c>
      <c r="CR35" s="556" t="s">
        <v>1384</v>
      </c>
      <c r="CS35" s="133" t="s">
        <v>292</v>
      </c>
      <c r="CT35" s="133" t="s">
        <v>1215</v>
      </c>
      <c r="CU35" s="133" t="s">
        <v>235</v>
      </c>
      <c r="CV35" s="458" t="s">
        <v>237</v>
      </c>
      <c r="CW35" s="458" t="s">
        <v>229</v>
      </c>
      <c r="CX35" s="458" t="s">
        <v>237</v>
      </c>
      <c r="CY35" s="133" t="s">
        <v>229</v>
      </c>
      <c r="CZ35" s="125" t="s">
        <v>237</v>
      </c>
      <c r="DA35" s="133" t="s">
        <v>237</v>
      </c>
      <c r="DB35" s="353" t="s">
        <v>235</v>
      </c>
      <c r="DC35" s="459" t="s">
        <v>229</v>
      </c>
      <c r="DD35" s="459" t="s">
        <v>229</v>
      </c>
      <c r="DE35" s="133" t="s">
        <v>229</v>
      </c>
      <c r="DF35" s="133" t="s">
        <v>229</v>
      </c>
      <c r="DG35" s="133" t="s">
        <v>235</v>
      </c>
      <c r="DH35" s="133" t="s">
        <v>235</v>
      </c>
      <c r="DI35" s="353" t="s">
        <v>235</v>
      </c>
      <c r="DJ35" s="133" t="s">
        <v>235</v>
      </c>
      <c r="DK35" s="133" t="s">
        <v>235</v>
      </c>
      <c r="DL35" s="133" t="s">
        <v>235</v>
      </c>
      <c r="DM35" s="133" t="s">
        <v>235</v>
      </c>
      <c r="DN35" s="133" t="s">
        <v>235</v>
      </c>
      <c r="DO35" s="133" t="s">
        <v>235</v>
      </c>
      <c r="DP35" s="133" t="s">
        <v>229</v>
      </c>
      <c r="DQ35" s="133" t="s">
        <v>229</v>
      </c>
      <c r="DR35" s="458" t="s">
        <v>229</v>
      </c>
      <c r="DS35" s="353" t="s">
        <v>235</v>
      </c>
      <c r="DT35" s="353" t="s">
        <v>229</v>
      </c>
      <c r="DU35" s="353" t="s">
        <v>235</v>
      </c>
      <c r="DV35" s="353" t="s">
        <v>235</v>
      </c>
      <c r="DW35" s="133" t="s">
        <v>235</v>
      </c>
      <c r="DX35" s="133" t="s">
        <v>229</v>
      </c>
      <c r="DY35" s="133" t="s">
        <v>237</v>
      </c>
      <c r="DZ35" s="149" t="s">
        <v>1421</v>
      </c>
      <c r="EA35" s="133" t="s">
        <v>241</v>
      </c>
      <c r="EB35" s="133" t="s">
        <v>235</v>
      </c>
      <c r="EC35" s="133" t="s">
        <v>235</v>
      </c>
      <c r="ED35" s="133" t="s">
        <v>229</v>
      </c>
      <c r="EE35" s="133" t="s">
        <v>235</v>
      </c>
      <c r="EF35" s="133" t="s">
        <v>229</v>
      </c>
      <c r="EG35" s="133" t="s">
        <v>229</v>
      </c>
      <c r="EH35" s="133" t="s">
        <v>229</v>
      </c>
      <c r="EI35" s="133" t="s">
        <v>229</v>
      </c>
      <c r="EJ35" s="133" t="s">
        <v>229</v>
      </c>
      <c r="EK35" s="133" t="s">
        <v>235</v>
      </c>
      <c r="EL35" s="133" t="s">
        <v>235</v>
      </c>
      <c r="EM35" s="133" t="s">
        <v>270</v>
      </c>
      <c r="EN35" s="133" t="s">
        <v>271</v>
      </c>
      <c r="EO35" s="144" t="s">
        <v>229</v>
      </c>
      <c r="EP35" s="133" t="s">
        <v>238</v>
      </c>
      <c r="EQ35" s="396" t="s">
        <v>601</v>
      </c>
      <c r="ER35" s="133" t="s">
        <v>273</v>
      </c>
      <c r="ES35" s="133" t="s">
        <v>347</v>
      </c>
      <c r="ET35" s="133" t="s">
        <v>347</v>
      </c>
      <c r="EU35" s="133" t="s">
        <v>273</v>
      </c>
      <c r="EV35" s="133" t="s">
        <v>283</v>
      </c>
      <c r="EW35" s="133" t="s">
        <v>275</v>
      </c>
      <c r="EX35" s="360"/>
      <c r="EY35" s="133"/>
      <c r="EZ35" s="133"/>
      <c r="FA35" s="133"/>
      <c r="FB35" s="133" t="s">
        <v>297</v>
      </c>
      <c r="FC35" s="133" t="s">
        <v>383</v>
      </c>
      <c r="FD35" s="133" t="s">
        <v>229</v>
      </c>
      <c r="FE35" s="133" t="s">
        <v>229</v>
      </c>
      <c r="FF35" s="133" t="s">
        <v>229</v>
      </c>
      <c r="FG35" s="458" t="s">
        <v>229</v>
      </c>
      <c r="FH35" s="458" t="s">
        <v>229</v>
      </c>
      <c r="FI35" s="133" t="s">
        <v>229</v>
      </c>
      <c r="FJ35" s="133" t="s">
        <v>235</v>
      </c>
      <c r="FK35" s="133" t="s">
        <v>229</v>
      </c>
      <c r="FL35" s="133" t="s">
        <v>229</v>
      </c>
      <c r="FM35" s="133" t="s">
        <v>229</v>
      </c>
      <c r="FN35" s="133" t="s">
        <v>229</v>
      </c>
      <c r="FO35" s="133" t="s">
        <v>238</v>
      </c>
      <c r="FP35" s="133" t="s">
        <v>229</v>
      </c>
      <c r="FQ35" s="133" t="s">
        <v>229</v>
      </c>
      <c r="FR35" s="133">
        <v>2</v>
      </c>
      <c r="FS35" s="133" t="s">
        <v>235</v>
      </c>
      <c r="FT35" s="133" t="s">
        <v>235</v>
      </c>
      <c r="FU35" s="133" t="s">
        <v>235</v>
      </c>
      <c r="FV35" s="133" t="s">
        <v>235</v>
      </c>
      <c r="FW35" s="133" t="s">
        <v>229</v>
      </c>
      <c r="FX35" s="133" t="s">
        <v>235</v>
      </c>
      <c r="FY35" s="133" t="s">
        <v>229</v>
      </c>
      <c r="FZ35" s="133" t="s">
        <v>235</v>
      </c>
      <c r="GA35" s="133" t="s">
        <v>229</v>
      </c>
      <c r="GB35" s="133" t="s">
        <v>235</v>
      </c>
      <c r="GC35" s="133" t="s">
        <v>235</v>
      </c>
      <c r="GD35" s="133" t="s">
        <v>271</v>
      </c>
      <c r="GE35" s="133" t="s">
        <v>384</v>
      </c>
      <c r="GF35" s="133" t="s">
        <v>321</v>
      </c>
      <c r="GG35" s="133" t="s">
        <v>229</v>
      </c>
      <c r="GH35" s="133" t="s">
        <v>281</v>
      </c>
      <c r="GI35" s="133" t="s">
        <v>273</v>
      </c>
      <c r="GJ35" s="133" t="s">
        <v>235</v>
      </c>
      <c r="GK35" s="133" t="s">
        <v>282</v>
      </c>
      <c r="GL35" s="353" t="s">
        <v>283</v>
      </c>
      <c r="GM35" s="133" t="s">
        <v>275</v>
      </c>
    </row>
    <row r="36" spans="1:195" ht="38.450000000000003" customHeight="1" x14ac:dyDescent="0.3">
      <c r="A36" s="76">
        <v>31</v>
      </c>
      <c r="B36" s="432" t="s">
        <v>238</v>
      </c>
      <c r="C36" s="86" t="s">
        <v>1350</v>
      </c>
      <c r="D36" s="163" t="s">
        <v>1353</v>
      </c>
      <c r="E36" s="150" t="s">
        <v>346</v>
      </c>
      <c r="F36" s="167" t="s">
        <v>249</v>
      </c>
      <c r="G36" s="110" t="s">
        <v>375</v>
      </c>
      <c r="H36" s="173" t="s">
        <v>250</v>
      </c>
      <c r="I36" s="446" t="s">
        <v>1153</v>
      </c>
      <c r="J36" s="434" t="s">
        <v>662</v>
      </c>
      <c r="K36" s="142" t="s">
        <v>313</v>
      </c>
      <c r="L36" s="120" t="s">
        <v>252</v>
      </c>
      <c r="M36" s="154">
        <v>18</v>
      </c>
      <c r="N36" s="155">
        <v>2</v>
      </c>
      <c r="O36" s="123" t="s">
        <v>553</v>
      </c>
      <c r="P36" s="141"/>
      <c r="Q36" s="141"/>
      <c r="R36" s="145" t="s">
        <v>545</v>
      </c>
      <c r="S36" s="125" t="s">
        <v>1180</v>
      </c>
      <c r="T36" s="142" t="s">
        <v>386</v>
      </c>
      <c r="U36" s="125" t="str">
        <f t="shared" si="36"/>
        <v>FQ18DETEBN</v>
      </c>
      <c r="V36" s="125" t="str">
        <f t="shared" si="37"/>
        <v>FQ24ENAU</v>
      </c>
      <c r="W36" s="125" t="s">
        <v>414</v>
      </c>
      <c r="X36" s="125"/>
      <c r="Y36" s="142" t="str">
        <f t="shared" si="2"/>
        <v>FQ18DETEB1</v>
      </c>
      <c r="Z36" s="142" t="str">
        <f t="shared" si="3"/>
        <v>FQ18DETEB2M</v>
      </c>
      <c r="AA36" s="142" t="str">
        <f t="shared" si="4"/>
        <v>FQ18DETEB1M</v>
      </c>
      <c r="AB36" s="125" t="str">
        <f t="shared" si="38"/>
        <v>PQ061208C11</v>
      </c>
      <c r="AC36" s="125" t="str">
        <f t="shared" si="39"/>
        <v>PQ061203K11</v>
      </c>
      <c r="AD36" s="125"/>
      <c r="AE36" s="125"/>
      <c r="AF36" s="125"/>
      <c r="AG36" s="125"/>
      <c r="AH36" s="125"/>
      <c r="AI36" s="120"/>
      <c r="AJ36" s="133" t="s">
        <v>381</v>
      </c>
      <c r="AK36" s="142" t="s">
        <v>382</v>
      </c>
      <c r="AL36" s="125"/>
      <c r="AM36" s="125"/>
      <c r="AN36" s="125"/>
      <c r="AO36" s="125"/>
      <c r="AP36" s="125"/>
      <c r="AQ36" s="125"/>
      <c r="AR36" s="128">
        <v>315</v>
      </c>
      <c r="AS36" s="131">
        <v>315</v>
      </c>
      <c r="AT36" s="337" t="s">
        <v>405</v>
      </c>
      <c r="AU36" s="148">
        <v>6400</v>
      </c>
      <c r="AV36" s="80" t="s">
        <v>549</v>
      </c>
      <c r="AW36" s="128"/>
      <c r="AX36" s="683"/>
      <c r="AY36" s="132"/>
      <c r="AZ36" s="153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25"/>
      <c r="CB36" s="125"/>
      <c r="CC36" s="125"/>
      <c r="CD36" s="125"/>
      <c r="CE36" s="353" t="s">
        <v>1191</v>
      </c>
      <c r="CF36" s="133" t="s">
        <v>234</v>
      </c>
      <c r="CG36" s="133" t="s">
        <v>406</v>
      </c>
      <c r="CH36" s="133" t="s">
        <v>234</v>
      </c>
      <c r="CI36" s="133" t="s">
        <v>234</v>
      </c>
      <c r="CJ36" s="133" t="s">
        <v>301</v>
      </c>
      <c r="CK36" s="133" t="s">
        <v>237</v>
      </c>
      <c r="CL36" s="157" t="s">
        <v>320</v>
      </c>
      <c r="CM36" s="353" t="s">
        <v>1191</v>
      </c>
      <c r="CN36" s="133" t="s">
        <v>264</v>
      </c>
      <c r="CO36" s="353" t="s">
        <v>1191</v>
      </c>
      <c r="CP36" s="133" t="s">
        <v>229</v>
      </c>
      <c r="CQ36" s="133" t="s">
        <v>265</v>
      </c>
      <c r="CR36" s="556" t="s">
        <v>1384</v>
      </c>
      <c r="CS36" s="133" t="s">
        <v>292</v>
      </c>
      <c r="CT36" s="133" t="s">
        <v>1216</v>
      </c>
      <c r="CU36" s="133" t="s">
        <v>235</v>
      </c>
      <c r="CV36" s="133" t="s">
        <v>237</v>
      </c>
      <c r="CW36" s="133" t="s">
        <v>229</v>
      </c>
      <c r="CX36" s="133" t="s">
        <v>237</v>
      </c>
      <c r="CY36" s="133" t="s">
        <v>229</v>
      </c>
      <c r="CZ36" s="125" t="s">
        <v>237</v>
      </c>
      <c r="DA36" s="133" t="s">
        <v>237</v>
      </c>
      <c r="DB36" s="353" t="s">
        <v>235</v>
      </c>
      <c r="DC36" s="133" t="s">
        <v>229</v>
      </c>
      <c r="DD36" s="133" t="s">
        <v>229</v>
      </c>
      <c r="DE36" s="133" t="s">
        <v>229</v>
      </c>
      <c r="DF36" s="133" t="s">
        <v>229</v>
      </c>
      <c r="DG36" s="133" t="s">
        <v>235</v>
      </c>
      <c r="DH36" s="133" t="s">
        <v>235</v>
      </c>
      <c r="DI36" s="353" t="s">
        <v>235</v>
      </c>
      <c r="DJ36" s="133" t="s">
        <v>235</v>
      </c>
      <c r="DK36" s="133" t="s">
        <v>235</v>
      </c>
      <c r="DL36" s="133" t="s">
        <v>235</v>
      </c>
      <c r="DM36" s="133" t="s">
        <v>235</v>
      </c>
      <c r="DN36" s="133" t="s">
        <v>235</v>
      </c>
      <c r="DO36" s="133" t="s">
        <v>235</v>
      </c>
      <c r="DP36" s="133" t="s">
        <v>229</v>
      </c>
      <c r="DQ36" s="133" t="s">
        <v>229</v>
      </c>
      <c r="DR36" s="458" t="s">
        <v>229</v>
      </c>
      <c r="DS36" s="353" t="s">
        <v>235</v>
      </c>
      <c r="DT36" s="353" t="s">
        <v>229</v>
      </c>
      <c r="DU36" s="353" t="s">
        <v>235</v>
      </c>
      <c r="DV36" s="353" t="s">
        <v>235</v>
      </c>
      <c r="DW36" s="133" t="s">
        <v>235</v>
      </c>
      <c r="DX36" s="133" t="s">
        <v>229</v>
      </c>
      <c r="DY36" s="133" t="s">
        <v>237</v>
      </c>
      <c r="DZ36" s="149" t="s">
        <v>1421</v>
      </c>
      <c r="EA36" s="133" t="s">
        <v>241</v>
      </c>
      <c r="EB36" s="133" t="s">
        <v>235</v>
      </c>
      <c r="EC36" s="133" t="s">
        <v>235</v>
      </c>
      <c r="ED36" s="133" t="s">
        <v>229</v>
      </c>
      <c r="EE36" s="133" t="s">
        <v>235</v>
      </c>
      <c r="EF36" s="133" t="s">
        <v>229</v>
      </c>
      <c r="EG36" s="133" t="s">
        <v>229</v>
      </c>
      <c r="EH36" s="133" t="s">
        <v>229</v>
      </c>
      <c r="EI36" s="133" t="s">
        <v>229</v>
      </c>
      <c r="EJ36" s="133" t="s">
        <v>229</v>
      </c>
      <c r="EK36" s="133" t="s">
        <v>235</v>
      </c>
      <c r="EL36" s="133" t="s">
        <v>235</v>
      </c>
      <c r="EM36" s="133" t="s">
        <v>270</v>
      </c>
      <c r="EN36" s="133" t="s">
        <v>271</v>
      </c>
      <c r="EO36" s="144" t="s">
        <v>229</v>
      </c>
      <c r="EP36" s="133" t="s">
        <v>238</v>
      </c>
      <c r="EQ36" s="396" t="s">
        <v>601</v>
      </c>
      <c r="ER36" s="133" t="s">
        <v>273</v>
      </c>
      <c r="ES36" s="133" t="s">
        <v>347</v>
      </c>
      <c r="ET36" s="133" t="s">
        <v>347</v>
      </c>
      <c r="EU36" s="133" t="s">
        <v>273</v>
      </c>
      <c r="EV36" s="133" t="s">
        <v>283</v>
      </c>
      <c r="EW36" s="133" t="s">
        <v>275</v>
      </c>
      <c r="EX36" s="360"/>
      <c r="EY36" s="133"/>
      <c r="EZ36" s="133"/>
      <c r="FA36" s="133"/>
      <c r="FB36" s="133" t="s">
        <v>297</v>
      </c>
      <c r="FC36" s="133" t="s">
        <v>383</v>
      </c>
      <c r="FD36" s="133" t="s">
        <v>229</v>
      </c>
      <c r="FE36" s="133" t="s">
        <v>229</v>
      </c>
      <c r="FF36" s="133" t="s">
        <v>229</v>
      </c>
      <c r="FG36" s="458" t="s">
        <v>229</v>
      </c>
      <c r="FH36" s="458" t="s">
        <v>229</v>
      </c>
      <c r="FI36" s="133" t="s">
        <v>229</v>
      </c>
      <c r="FJ36" s="133" t="s">
        <v>235</v>
      </c>
      <c r="FK36" s="133" t="s">
        <v>229</v>
      </c>
      <c r="FL36" s="133" t="s">
        <v>229</v>
      </c>
      <c r="FM36" s="133" t="s">
        <v>229</v>
      </c>
      <c r="FN36" s="133" t="s">
        <v>229</v>
      </c>
      <c r="FO36" s="133" t="s">
        <v>238</v>
      </c>
      <c r="FP36" s="133" t="s">
        <v>229</v>
      </c>
      <c r="FQ36" s="133" t="s">
        <v>229</v>
      </c>
      <c r="FR36" s="133">
        <v>2</v>
      </c>
      <c r="FS36" s="133" t="s">
        <v>235</v>
      </c>
      <c r="FT36" s="133" t="s">
        <v>235</v>
      </c>
      <c r="FU36" s="133" t="s">
        <v>235</v>
      </c>
      <c r="FV36" s="133" t="s">
        <v>235</v>
      </c>
      <c r="FW36" s="133" t="s">
        <v>229</v>
      </c>
      <c r="FX36" s="133" t="s">
        <v>235</v>
      </c>
      <c r="FY36" s="133" t="s">
        <v>229</v>
      </c>
      <c r="FZ36" s="133" t="s">
        <v>235</v>
      </c>
      <c r="GA36" s="133" t="s">
        <v>229</v>
      </c>
      <c r="GB36" s="133" t="s">
        <v>235</v>
      </c>
      <c r="GC36" s="133" t="s">
        <v>235</v>
      </c>
      <c r="GD36" s="133" t="s">
        <v>271</v>
      </c>
      <c r="GE36" s="133" t="s">
        <v>384</v>
      </c>
      <c r="GF36" s="133" t="s">
        <v>321</v>
      </c>
      <c r="GG36" s="133" t="s">
        <v>229</v>
      </c>
      <c r="GH36" s="133" t="s">
        <v>281</v>
      </c>
      <c r="GI36" s="133" t="s">
        <v>273</v>
      </c>
      <c r="GJ36" s="133" t="s">
        <v>235</v>
      </c>
      <c r="GK36" s="133" t="s">
        <v>282</v>
      </c>
      <c r="GL36" s="353" t="s">
        <v>283</v>
      </c>
      <c r="GM36" s="133" t="s">
        <v>275</v>
      </c>
    </row>
    <row r="37" spans="1:195" ht="38.450000000000003" customHeight="1" x14ac:dyDescent="0.3">
      <c r="A37" s="1">
        <v>32</v>
      </c>
      <c r="B37" s="432" t="s">
        <v>238</v>
      </c>
      <c r="C37" s="86" t="s">
        <v>1351</v>
      </c>
      <c r="D37" s="163" t="s">
        <v>1352</v>
      </c>
      <c r="E37" s="150" t="s">
        <v>346</v>
      </c>
      <c r="F37" s="167" t="s">
        <v>249</v>
      </c>
      <c r="G37" s="117" t="s">
        <v>375</v>
      </c>
      <c r="H37" s="460" t="s">
        <v>250</v>
      </c>
      <c r="I37" s="440" t="s">
        <v>1159</v>
      </c>
      <c r="J37" s="453" t="s">
        <v>662</v>
      </c>
      <c r="K37" s="370" t="s">
        <v>251</v>
      </c>
      <c r="L37" s="110" t="s">
        <v>252</v>
      </c>
      <c r="M37" s="371">
        <v>18</v>
      </c>
      <c r="N37" s="461">
        <v>1</v>
      </c>
      <c r="O37" s="565" t="s">
        <v>668</v>
      </c>
      <c r="P37" s="372"/>
      <c r="Q37" s="372"/>
      <c r="R37" s="373" t="s">
        <v>545</v>
      </c>
      <c r="S37" s="374" t="s">
        <v>1181</v>
      </c>
      <c r="T37" s="370" t="s">
        <v>386</v>
      </c>
      <c r="U37" s="374" t="str">
        <f t="shared" ref="U37" si="43">MID(S37,1,9)&amp;"N"</f>
        <v>FQ18DETEFN</v>
      </c>
      <c r="V37" s="563" t="str">
        <f>MID(S37,1,2)&amp;M37+"6"&amp;"ENEU"</f>
        <v>FQ24ENEU</v>
      </c>
      <c r="W37" s="374" t="s">
        <v>414</v>
      </c>
      <c r="X37" s="374"/>
      <c r="Y37" s="370" t="str">
        <f t="shared" si="2"/>
        <v>FQ18DETEF1</v>
      </c>
      <c r="Z37" s="370" t="str">
        <f t="shared" si="3"/>
        <v>FQ18DETEF2M</v>
      </c>
      <c r="AA37" s="370" t="str">
        <f t="shared" si="4"/>
        <v>FQ18DETEF1M</v>
      </c>
      <c r="AB37" s="374" t="str">
        <f t="shared" ref="AB37" si="44">IF(M37&gt;18, "PQ061508C11", "PQ061208C11")</f>
        <v>PQ061208C11</v>
      </c>
      <c r="AC37" s="374" t="str">
        <f t="shared" ref="AC37" si="45">IF(M37&gt;18, "PQ061503K11", "PQ061203K11")</f>
        <v>PQ061203K11</v>
      </c>
      <c r="AD37" s="374"/>
      <c r="AE37" s="374"/>
      <c r="AF37" s="374"/>
      <c r="AG37" s="374"/>
      <c r="AH37" s="374"/>
      <c r="AI37" s="110"/>
      <c r="AJ37" s="156" t="s">
        <v>381</v>
      </c>
      <c r="AK37" s="370" t="s">
        <v>382</v>
      </c>
      <c r="AL37" s="374"/>
      <c r="AM37" s="374"/>
      <c r="AN37" s="374"/>
      <c r="AO37" s="374"/>
      <c r="AP37" s="374"/>
      <c r="AQ37" s="374"/>
      <c r="AR37" s="375">
        <v>315</v>
      </c>
      <c r="AS37" s="368">
        <v>315</v>
      </c>
      <c r="AT37" s="376" t="s">
        <v>405</v>
      </c>
      <c r="AU37" s="377">
        <v>6400</v>
      </c>
      <c r="AV37" s="80" t="s">
        <v>549</v>
      </c>
      <c r="AW37" s="375"/>
      <c r="AX37" s="684"/>
      <c r="AY37" s="378"/>
      <c r="AZ37" s="379"/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2"/>
      <c r="BQ37" s="372"/>
      <c r="BR37" s="372"/>
      <c r="BS37" s="372"/>
      <c r="BT37" s="372"/>
      <c r="BU37" s="372"/>
      <c r="BV37" s="372"/>
      <c r="BW37" s="372"/>
      <c r="BX37" s="372"/>
      <c r="BY37" s="372"/>
      <c r="BZ37" s="372"/>
      <c r="CA37" s="374"/>
      <c r="CB37" s="374"/>
      <c r="CC37" s="374"/>
      <c r="CD37" s="374"/>
      <c r="CE37" s="353" t="s">
        <v>1191</v>
      </c>
      <c r="CF37" s="133" t="s">
        <v>234</v>
      </c>
      <c r="CG37" s="156" t="s">
        <v>406</v>
      </c>
      <c r="CH37" s="156" t="s">
        <v>234</v>
      </c>
      <c r="CI37" s="156" t="s">
        <v>234</v>
      </c>
      <c r="CJ37" s="156" t="s">
        <v>301</v>
      </c>
      <c r="CK37" s="156" t="s">
        <v>237</v>
      </c>
      <c r="CL37" s="381" t="s">
        <v>320</v>
      </c>
      <c r="CM37" s="353" t="s">
        <v>1191</v>
      </c>
      <c r="CN37" s="156" t="s">
        <v>264</v>
      </c>
      <c r="CO37" s="353" t="s">
        <v>1191</v>
      </c>
      <c r="CP37" s="156" t="s">
        <v>229</v>
      </c>
      <c r="CQ37" s="156" t="s">
        <v>265</v>
      </c>
      <c r="CR37" s="556" t="s">
        <v>1384</v>
      </c>
      <c r="CS37" s="156" t="s">
        <v>292</v>
      </c>
      <c r="CT37" s="133" t="s">
        <v>1216</v>
      </c>
      <c r="CU37" s="156" t="s">
        <v>235</v>
      </c>
      <c r="CV37" s="133" t="s">
        <v>237</v>
      </c>
      <c r="CW37" s="133" t="s">
        <v>229</v>
      </c>
      <c r="CX37" s="133" t="s">
        <v>237</v>
      </c>
      <c r="CY37" s="133" t="s">
        <v>229</v>
      </c>
      <c r="CZ37" s="125" t="s">
        <v>237</v>
      </c>
      <c r="DA37" s="133" t="s">
        <v>237</v>
      </c>
      <c r="DB37" s="380" t="s">
        <v>235</v>
      </c>
      <c r="DC37" s="156" t="s">
        <v>229</v>
      </c>
      <c r="DD37" s="156" t="s">
        <v>229</v>
      </c>
      <c r="DE37" s="156" t="s">
        <v>229</v>
      </c>
      <c r="DF37" s="156" t="s">
        <v>229</v>
      </c>
      <c r="DG37" s="156" t="s">
        <v>235</v>
      </c>
      <c r="DH37" s="156" t="s">
        <v>235</v>
      </c>
      <c r="DI37" s="380" t="s">
        <v>235</v>
      </c>
      <c r="DJ37" s="156" t="s">
        <v>235</v>
      </c>
      <c r="DK37" s="156" t="s">
        <v>235</v>
      </c>
      <c r="DL37" s="156" t="s">
        <v>235</v>
      </c>
      <c r="DM37" s="156" t="s">
        <v>235</v>
      </c>
      <c r="DN37" s="156" t="s">
        <v>235</v>
      </c>
      <c r="DO37" s="156" t="s">
        <v>235</v>
      </c>
      <c r="DP37" s="156" t="s">
        <v>229</v>
      </c>
      <c r="DQ37" s="156" t="s">
        <v>229</v>
      </c>
      <c r="DR37" s="459" t="s">
        <v>229</v>
      </c>
      <c r="DS37" s="353" t="s">
        <v>235</v>
      </c>
      <c r="DT37" s="353" t="s">
        <v>229</v>
      </c>
      <c r="DU37" s="353" t="s">
        <v>235</v>
      </c>
      <c r="DV37" s="353" t="s">
        <v>235</v>
      </c>
      <c r="DW37" s="156" t="s">
        <v>235</v>
      </c>
      <c r="DX37" s="156" t="s">
        <v>229</v>
      </c>
      <c r="DY37" s="156" t="s">
        <v>237</v>
      </c>
      <c r="DZ37" s="149" t="s">
        <v>1421</v>
      </c>
      <c r="EA37" s="156" t="s">
        <v>241</v>
      </c>
      <c r="EB37" s="156" t="s">
        <v>235</v>
      </c>
      <c r="EC37" s="156" t="s">
        <v>235</v>
      </c>
      <c r="ED37" s="156" t="s">
        <v>229</v>
      </c>
      <c r="EE37" s="156" t="s">
        <v>235</v>
      </c>
      <c r="EF37" s="156" t="s">
        <v>229</v>
      </c>
      <c r="EG37" s="156" t="s">
        <v>229</v>
      </c>
      <c r="EH37" s="156" t="s">
        <v>229</v>
      </c>
      <c r="EI37" s="156" t="s">
        <v>229</v>
      </c>
      <c r="EJ37" s="156" t="s">
        <v>229</v>
      </c>
      <c r="EK37" s="156" t="s">
        <v>235</v>
      </c>
      <c r="EL37" s="156" t="s">
        <v>235</v>
      </c>
      <c r="EM37" s="156" t="s">
        <v>270</v>
      </c>
      <c r="EN37" s="156" t="s">
        <v>271</v>
      </c>
      <c r="EO37" s="462" t="s">
        <v>229</v>
      </c>
      <c r="EP37" s="156" t="s">
        <v>238</v>
      </c>
      <c r="EQ37" s="454" t="s">
        <v>601</v>
      </c>
      <c r="ER37" s="156" t="s">
        <v>273</v>
      </c>
      <c r="ES37" s="156" t="s">
        <v>347</v>
      </c>
      <c r="ET37" s="156" t="s">
        <v>347</v>
      </c>
      <c r="EU37" s="156" t="s">
        <v>273</v>
      </c>
      <c r="EV37" s="156" t="s">
        <v>283</v>
      </c>
      <c r="EW37" s="156" t="s">
        <v>275</v>
      </c>
      <c r="EX37" s="382"/>
      <c r="EY37" s="156"/>
      <c r="EZ37" s="156"/>
      <c r="FA37" s="156"/>
      <c r="FB37" s="156" t="s">
        <v>297</v>
      </c>
      <c r="FC37" s="156" t="s">
        <v>383</v>
      </c>
      <c r="FD37" s="156" t="s">
        <v>229</v>
      </c>
      <c r="FE37" s="156" t="s">
        <v>229</v>
      </c>
      <c r="FF37" s="156" t="s">
        <v>229</v>
      </c>
      <c r="FG37" s="459" t="s">
        <v>229</v>
      </c>
      <c r="FH37" s="459" t="s">
        <v>229</v>
      </c>
      <c r="FI37" s="156" t="s">
        <v>229</v>
      </c>
      <c r="FJ37" s="156" t="s">
        <v>235</v>
      </c>
      <c r="FK37" s="156" t="s">
        <v>229</v>
      </c>
      <c r="FL37" s="156" t="s">
        <v>229</v>
      </c>
      <c r="FM37" s="156" t="s">
        <v>229</v>
      </c>
      <c r="FN37" s="156" t="s">
        <v>229</v>
      </c>
      <c r="FO37" s="156" t="s">
        <v>238</v>
      </c>
      <c r="FP37" s="156" t="s">
        <v>229</v>
      </c>
      <c r="FQ37" s="156" t="s">
        <v>229</v>
      </c>
      <c r="FR37" s="156">
        <v>2</v>
      </c>
      <c r="FS37" s="156" t="s">
        <v>235</v>
      </c>
      <c r="FT37" s="156" t="s">
        <v>235</v>
      </c>
      <c r="FU37" s="156" t="s">
        <v>235</v>
      </c>
      <c r="FV37" s="156" t="s">
        <v>235</v>
      </c>
      <c r="FW37" s="156" t="s">
        <v>229</v>
      </c>
      <c r="FX37" s="156" t="s">
        <v>235</v>
      </c>
      <c r="FY37" s="156" t="s">
        <v>229</v>
      </c>
      <c r="FZ37" s="156" t="s">
        <v>235</v>
      </c>
      <c r="GA37" s="156" t="s">
        <v>229</v>
      </c>
      <c r="GB37" s="156" t="s">
        <v>235</v>
      </c>
      <c r="GC37" s="156" t="s">
        <v>235</v>
      </c>
      <c r="GD37" s="156" t="s">
        <v>271</v>
      </c>
      <c r="GE37" s="156" t="s">
        <v>384</v>
      </c>
      <c r="GF37" s="156" t="s">
        <v>321</v>
      </c>
      <c r="GG37" s="133" t="s">
        <v>229</v>
      </c>
      <c r="GH37" s="156" t="s">
        <v>281</v>
      </c>
      <c r="GI37" s="156" t="s">
        <v>273</v>
      </c>
      <c r="GJ37" s="156" t="s">
        <v>235</v>
      </c>
      <c r="GK37" s="156" t="s">
        <v>282</v>
      </c>
      <c r="GL37" s="380" t="s">
        <v>283</v>
      </c>
      <c r="GM37" s="156" t="s">
        <v>275</v>
      </c>
    </row>
    <row r="38" spans="1:195" ht="38.450000000000003" customHeight="1" x14ac:dyDescent="0.3">
      <c r="A38" s="76">
        <v>33</v>
      </c>
      <c r="B38" s="425" t="s">
        <v>238</v>
      </c>
      <c r="C38" s="570" t="s">
        <v>1358</v>
      </c>
      <c r="D38" s="466" t="s">
        <v>1317</v>
      </c>
      <c r="E38" s="139" t="s">
        <v>346</v>
      </c>
      <c r="F38" s="443" t="s">
        <v>664</v>
      </c>
      <c r="G38" s="372" t="s">
        <v>369</v>
      </c>
      <c r="H38" s="455" t="s">
        <v>1387</v>
      </c>
      <c r="I38" s="446" t="s">
        <v>1399</v>
      </c>
      <c r="J38" s="434" t="s">
        <v>662</v>
      </c>
      <c r="K38" s="142" t="s">
        <v>251</v>
      </c>
      <c r="L38" s="120" t="s">
        <v>252</v>
      </c>
      <c r="M38" s="154">
        <v>20</v>
      </c>
      <c r="N38" s="155">
        <v>2</v>
      </c>
      <c r="O38" s="123" t="s">
        <v>552</v>
      </c>
      <c r="P38" s="141"/>
      <c r="Q38" s="141"/>
      <c r="R38" s="145" t="s">
        <v>545</v>
      </c>
      <c r="S38" s="125" t="s">
        <v>1182</v>
      </c>
      <c r="T38" s="142" t="s">
        <v>386</v>
      </c>
      <c r="U38" s="125" t="str">
        <f t="shared" si="8"/>
        <v>FQ20_E_EAN</v>
      </c>
      <c r="V38" s="125" t="str">
        <f>MID(S38,1,2)&amp;M38+"6"&amp;"E_AU"</f>
        <v>FQ26E_AU</v>
      </c>
      <c r="W38" s="142"/>
      <c r="X38" s="125"/>
      <c r="Y38" s="142" t="str">
        <f t="shared" si="2"/>
        <v>FQ20_E_EA1</v>
      </c>
      <c r="Z38" s="142" t="str">
        <f t="shared" si="3"/>
        <v>FQ20_E_EA2M</v>
      </c>
      <c r="AA38" s="142" t="str">
        <f t="shared" si="4"/>
        <v>FQ20_E_EA1M</v>
      </c>
      <c r="AB38" s="125" t="str">
        <f t="shared" si="5"/>
        <v>PQ061508C11</v>
      </c>
      <c r="AC38" s="125" t="str">
        <f t="shared" si="6"/>
        <v>PQ061503K11</v>
      </c>
      <c r="AD38" s="125"/>
      <c r="AE38" s="125"/>
      <c r="AF38" s="125"/>
      <c r="AG38" s="125"/>
      <c r="AH38" s="125"/>
      <c r="AI38" s="120"/>
      <c r="AJ38" s="125" t="s">
        <v>381</v>
      </c>
      <c r="AK38" s="142" t="s">
        <v>382</v>
      </c>
      <c r="AL38" s="125"/>
      <c r="AM38" s="125"/>
      <c r="AN38" s="125"/>
      <c r="AO38" s="125"/>
      <c r="AP38" s="125"/>
      <c r="AQ38" s="125"/>
      <c r="AR38" s="128"/>
      <c r="AS38" s="131"/>
      <c r="AT38" s="337"/>
      <c r="AU38" s="148"/>
      <c r="AV38" s="80" t="s">
        <v>573</v>
      </c>
      <c r="AW38" s="128"/>
      <c r="AX38" s="682" t="s">
        <v>708</v>
      </c>
      <c r="AY38" s="132"/>
      <c r="AZ38" s="153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25"/>
      <c r="CB38" s="125"/>
      <c r="CC38" s="125"/>
      <c r="CD38" s="125"/>
      <c r="CE38" s="353" t="s">
        <v>1191</v>
      </c>
      <c r="CF38" s="353" t="s">
        <v>1191</v>
      </c>
      <c r="CG38" s="133" t="s">
        <v>406</v>
      </c>
      <c r="CH38" s="133" t="s">
        <v>234</v>
      </c>
      <c r="CI38" s="133" t="s">
        <v>234</v>
      </c>
      <c r="CJ38" s="133"/>
      <c r="CK38" s="353" t="s">
        <v>1191</v>
      </c>
      <c r="CL38" s="157"/>
      <c r="CM38" s="133"/>
      <c r="CN38" s="133"/>
      <c r="CO38" s="353" t="s">
        <v>1191</v>
      </c>
      <c r="CP38" s="133" t="s">
        <v>229</v>
      </c>
      <c r="CQ38" s="366" t="s">
        <v>1402</v>
      </c>
      <c r="CR38" s="556" t="s">
        <v>1197</v>
      </c>
      <c r="CS38" s="133" t="s">
        <v>292</v>
      </c>
      <c r="CT38" s="133" t="s">
        <v>1217</v>
      </c>
      <c r="CU38" s="133" t="s">
        <v>235</v>
      </c>
      <c r="CV38" s="353" t="s">
        <v>1409</v>
      </c>
      <c r="CW38" s="356" t="s">
        <v>594</v>
      </c>
      <c r="CX38" s="353" t="s">
        <v>705</v>
      </c>
      <c r="CY38" s="458" t="s">
        <v>229</v>
      </c>
      <c r="CZ38" s="133" t="s">
        <v>238</v>
      </c>
      <c r="DA38" s="149" t="s">
        <v>417</v>
      </c>
      <c r="DB38" s="353" t="s">
        <v>235</v>
      </c>
      <c r="DC38" s="458" t="s">
        <v>411</v>
      </c>
      <c r="DD38" s="458" t="s">
        <v>235</v>
      </c>
      <c r="DE38" s="133" t="s">
        <v>229</v>
      </c>
      <c r="DF38" s="133" t="s">
        <v>229</v>
      </c>
      <c r="DG38" s="133" t="s">
        <v>235</v>
      </c>
      <c r="DH38" s="133" t="s">
        <v>235</v>
      </c>
      <c r="DI38" s="353" t="s">
        <v>1408</v>
      </c>
      <c r="DJ38" s="353" t="s">
        <v>235</v>
      </c>
      <c r="DK38" s="353" t="s">
        <v>235</v>
      </c>
      <c r="DL38" s="353" t="s">
        <v>235</v>
      </c>
      <c r="DM38" s="353" t="s">
        <v>235</v>
      </c>
      <c r="DN38" s="133" t="s">
        <v>235</v>
      </c>
      <c r="DO38" s="133" t="s">
        <v>235</v>
      </c>
      <c r="DP38" s="133" t="s">
        <v>229</v>
      </c>
      <c r="DQ38" s="133" t="s">
        <v>229</v>
      </c>
      <c r="DR38" s="133" t="s">
        <v>229</v>
      </c>
      <c r="DS38" s="353" t="s">
        <v>235</v>
      </c>
      <c r="DT38" s="353" t="s">
        <v>229</v>
      </c>
      <c r="DU38" s="353" t="s">
        <v>235</v>
      </c>
      <c r="DV38" s="353" t="s">
        <v>235</v>
      </c>
      <c r="DW38" s="133" t="s">
        <v>235</v>
      </c>
      <c r="DX38" s="133" t="s">
        <v>229</v>
      </c>
      <c r="DY38" s="353" t="s">
        <v>235</v>
      </c>
      <c r="DZ38" s="149" t="s">
        <v>1421</v>
      </c>
      <c r="EA38" s="133" t="s">
        <v>389</v>
      </c>
      <c r="EB38" s="133" t="s">
        <v>235</v>
      </c>
      <c r="EC38" s="133" t="s">
        <v>235</v>
      </c>
      <c r="ED38" s="133" t="s">
        <v>229</v>
      </c>
      <c r="EE38" s="133" t="s">
        <v>235</v>
      </c>
      <c r="EF38" s="133" t="s">
        <v>229</v>
      </c>
      <c r="EG38" s="133" t="s">
        <v>229</v>
      </c>
      <c r="EH38" s="133" t="s">
        <v>229</v>
      </c>
      <c r="EI38" s="133" t="s">
        <v>229</v>
      </c>
      <c r="EJ38" s="133" t="s">
        <v>229</v>
      </c>
      <c r="EK38" s="133" t="s">
        <v>235</v>
      </c>
      <c r="EL38" s="133" t="s">
        <v>235</v>
      </c>
      <c r="EM38" s="133" t="s">
        <v>270</v>
      </c>
      <c r="EN38" s="133" t="s">
        <v>271</v>
      </c>
      <c r="EO38" s="353" t="s">
        <v>238</v>
      </c>
      <c r="EP38" s="353" t="s">
        <v>238</v>
      </c>
      <c r="EQ38" s="356" t="s">
        <v>707</v>
      </c>
      <c r="ER38" s="133" t="s">
        <v>273</v>
      </c>
      <c r="ES38" s="133" t="s">
        <v>347</v>
      </c>
      <c r="ET38" s="133" t="s">
        <v>357</v>
      </c>
      <c r="EU38" s="133" t="s">
        <v>390</v>
      </c>
      <c r="EV38" s="353" t="s">
        <v>283</v>
      </c>
      <c r="EW38" s="133" t="s">
        <v>275</v>
      </c>
      <c r="EX38" s="133"/>
      <c r="EY38" s="133"/>
      <c r="EZ38" s="133"/>
      <c r="FA38" s="133"/>
      <c r="FB38" s="355" t="s">
        <v>297</v>
      </c>
      <c r="FC38" s="355" t="s">
        <v>383</v>
      </c>
      <c r="FD38" s="355" t="s">
        <v>229</v>
      </c>
      <c r="FE38" s="355" t="s">
        <v>229</v>
      </c>
      <c r="FF38" s="355" t="s">
        <v>229</v>
      </c>
      <c r="FG38" s="355" t="s">
        <v>229</v>
      </c>
      <c r="FH38" s="355" t="s">
        <v>229</v>
      </c>
      <c r="FI38" s="355" t="s">
        <v>229</v>
      </c>
      <c r="FJ38" s="355" t="s">
        <v>235</v>
      </c>
      <c r="FK38" s="355" t="s">
        <v>229</v>
      </c>
      <c r="FL38" s="355" t="s">
        <v>229</v>
      </c>
      <c r="FM38" s="355" t="s">
        <v>229</v>
      </c>
      <c r="FN38" s="355" t="s">
        <v>229</v>
      </c>
      <c r="FO38" s="355" t="s">
        <v>238</v>
      </c>
      <c r="FP38" s="355" t="s">
        <v>229</v>
      </c>
      <c r="FQ38" s="355" t="s">
        <v>229</v>
      </c>
      <c r="FR38" s="355">
        <v>2</v>
      </c>
      <c r="FS38" s="355" t="s">
        <v>235</v>
      </c>
      <c r="FT38" s="355" t="s">
        <v>235</v>
      </c>
      <c r="FU38" s="355" t="s">
        <v>235</v>
      </c>
      <c r="FV38" s="355" t="s">
        <v>235</v>
      </c>
      <c r="FW38" s="355" t="s">
        <v>229</v>
      </c>
      <c r="FX38" s="355" t="s">
        <v>235</v>
      </c>
      <c r="FY38" s="355" t="s">
        <v>229</v>
      </c>
      <c r="FZ38" s="355" t="s">
        <v>235</v>
      </c>
      <c r="GA38" s="355" t="s">
        <v>229</v>
      </c>
      <c r="GB38" s="355" t="s">
        <v>235</v>
      </c>
      <c r="GC38" s="355" t="s">
        <v>235</v>
      </c>
      <c r="GD38" s="355" t="s">
        <v>271</v>
      </c>
      <c r="GE38" s="355" t="s">
        <v>401</v>
      </c>
      <c r="GF38" s="355" t="s">
        <v>321</v>
      </c>
      <c r="GG38" s="355" t="s">
        <v>237</v>
      </c>
      <c r="GH38" s="355" t="s">
        <v>281</v>
      </c>
      <c r="GI38" s="355" t="s">
        <v>273</v>
      </c>
      <c r="GJ38" s="355" t="s">
        <v>235</v>
      </c>
      <c r="GK38" s="355" t="s">
        <v>282</v>
      </c>
      <c r="GL38" s="353" t="s">
        <v>283</v>
      </c>
      <c r="GM38" s="355" t="s">
        <v>275</v>
      </c>
    </row>
    <row r="39" spans="1:195" ht="38.450000000000003" customHeight="1" x14ac:dyDescent="0.3">
      <c r="A39" s="1">
        <v>34</v>
      </c>
      <c r="B39" s="432" t="s">
        <v>238</v>
      </c>
      <c r="C39" s="114" t="s">
        <v>1359</v>
      </c>
      <c r="D39" s="456" t="s">
        <v>1356</v>
      </c>
      <c r="E39" s="150" t="s">
        <v>346</v>
      </c>
      <c r="F39" s="444" t="s">
        <v>665</v>
      </c>
      <c r="G39" s="451" t="s">
        <v>361</v>
      </c>
      <c r="H39" s="455" t="s">
        <v>1387</v>
      </c>
      <c r="I39" s="446" t="s">
        <v>1400</v>
      </c>
      <c r="J39" s="434" t="s">
        <v>662</v>
      </c>
      <c r="K39" s="142" t="s">
        <v>387</v>
      </c>
      <c r="L39" s="120" t="s">
        <v>252</v>
      </c>
      <c r="M39" s="154">
        <v>18</v>
      </c>
      <c r="N39" s="155">
        <v>2</v>
      </c>
      <c r="O39" s="123" t="s">
        <v>553</v>
      </c>
      <c r="P39" s="141"/>
      <c r="Q39" s="141"/>
      <c r="R39" s="145" t="s">
        <v>545</v>
      </c>
      <c r="S39" s="125" t="s">
        <v>1183</v>
      </c>
      <c r="T39" s="142" t="s">
        <v>386</v>
      </c>
      <c r="U39" s="125" t="str">
        <f t="shared" ref="U39" si="46">MID(S39,1,9)&amp;"N"</f>
        <v>FQ18_E_EAN</v>
      </c>
      <c r="V39" s="125" t="str">
        <f t="shared" ref="V39:V53" si="47">MID(S39,1,2)&amp;M39+"6"&amp;"E_AU"</f>
        <v>FQ24E_AU</v>
      </c>
      <c r="W39" s="142"/>
      <c r="X39" s="125"/>
      <c r="Y39" s="142" t="str">
        <f t="shared" si="2"/>
        <v>FQ18_E_EA1</v>
      </c>
      <c r="Z39" s="142" t="str">
        <f t="shared" si="3"/>
        <v>FQ18_E_EA2M</v>
      </c>
      <c r="AA39" s="142" t="str">
        <f t="shared" si="4"/>
        <v>FQ18_E_EA1M</v>
      </c>
      <c r="AB39" s="125" t="str">
        <f t="shared" ref="AB39" si="48">IF(M39&gt;18, "PQ061508C11", "PQ061208C11")</f>
        <v>PQ061208C11</v>
      </c>
      <c r="AC39" s="125" t="str">
        <f t="shared" ref="AC39" si="49">IF(M39&gt;18, "PQ061503K11", "PQ061203K11")</f>
        <v>PQ061203K11</v>
      </c>
      <c r="AD39" s="125"/>
      <c r="AE39" s="125"/>
      <c r="AF39" s="125"/>
      <c r="AG39" s="125"/>
      <c r="AH39" s="125"/>
      <c r="AI39" s="120"/>
      <c r="AJ39" s="125" t="s">
        <v>381</v>
      </c>
      <c r="AK39" s="142" t="s">
        <v>382</v>
      </c>
      <c r="AL39" s="125"/>
      <c r="AM39" s="125"/>
      <c r="AN39" s="125"/>
      <c r="AO39" s="125"/>
      <c r="AP39" s="125"/>
      <c r="AQ39" s="125"/>
      <c r="AR39" s="128"/>
      <c r="AS39" s="131"/>
      <c r="AT39" s="337"/>
      <c r="AU39" s="148"/>
      <c r="AV39" s="80" t="s">
        <v>573</v>
      </c>
      <c r="AW39" s="128"/>
      <c r="AX39" s="683"/>
      <c r="AY39" s="132"/>
      <c r="AZ39" s="153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25"/>
      <c r="CB39" s="125"/>
      <c r="CC39" s="125"/>
      <c r="CD39" s="125"/>
      <c r="CE39" s="353" t="s">
        <v>1191</v>
      </c>
      <c r="CF39" s="353" t="s">
        <v>1191</v>
      </c>
      <c r="CG39" s="133" t="s">
        <v>406</v>
      </c>
      <c r="CH39" s="133" t="s">
        <v>234</v>
      </c>
      <c r="CI39" s="133" t="s">
        <v>234</v>
      </c>
      <c r="CJ39" s="133"/>
      <c r="CK39" s="353" t="s">
        <v>1191</v>
      </c>
      <c r="CL39" s="157"/>
      <c r="CM39" s="133"/>
      <c r="CN39" s="133"/>
      <c r="CO39" s="353" t="s">
        <v>1191</v>
      </c>
      <c r="CP39" s="133" t="s">
        <v>229</v>
      </c>
      <c r="CQ39" s="366" t="s">
        <v>1402</v>
      </c>
      <c r="CR39" s="556" t="s">
        <v>1197</v>
      </c>
      <c r="CS39" s="133" t="s">
        <v>292</v>
      </c>
      <c r="CT39" s="133" t="s">
        <v>1217</v>
      </c>
      <c r="CU39" s="133" t="s">
        <v>235</v>
      </c>
      <c r="CV39" s="353" t="s">
        <v>1409</v>
      </c>
      <c r="CW39" s="356" t="s">
        <v>594</v>
      </c>
      <c r="CX39" s="353" t="s">
        <v>705</v>
      </c>
      <c r="CY39" s="458" t="s">
        <v>229</v>
      </c>
      <c r="CZ39" s="133" t="s">
        <v>238</v>
      </c>
      <c r="DA39" s="149" t="s">
        <v>410</v>
      </c>
      <c r="DB39" s="353" t="s">
        <v>235</v>
      </c>
      <c r="DC39" s="458" t="s">
        <v>411</v>
      </c>
      <c r="DD39" s="458" t="s">
        <v>235</v>
      </c>
      <c r="DE39" s="133" t="s">
        <v>229</v>
      </c>
      <c r="DF39" s="133" t="s">
        <v>229</v>
      </c>
      <c r="DG39" s="133" t="s">
        <v>235</v>
      </c>
      <c r="DH39" s="133" t="s">
        <v>235</v>
      </c>
      <c r="DI39" s="353" t="s">
        <v>1408</v>
      </c>
      <c r="DJ39" s="353" t="s">
        <v>235</v>
      </c>
      <c r="DK39" s="353" t="s">
        <v>235</v>
      </c>
      <c r="DL39" s="353" t="s">
        <v>235</v>
      </c>
      <c r="DM39" s="353" t="s">
        <v>235</v>
      </c>
      <c r="DN39" s="133" t="s">
        <v>235</v>
      </c>
      <c r="DO39" s="133" t="s">
        <v>235</v>
      </c>
      <c r="DP39" s="133" t="s">
        <v>229</v>
      </c>
      <c r="DQ39" s="133" t="s">
        <v>229</v>
      </c>
      <c r="DR39" s="133" t="s">
        <v>229</v>
      </c>
      <c r="DS39" s="353" t="s">
        <v>235</v>
      </c>
      <c r="DT39" s="353" t="s">
        <v>229</v>
      </c>
      <c r="DU39" s="353" t="s">
        <v>235</v>
      </c>
      <c r="DV39" s="353" t="s">
        <v>235</v>
      </c>
      <c r="DW39" s="133" t="s">
        <v>235</v>
      </c>
      <c r="DX39" s="133" t="s">
        <v>229</v>
      </c>
      <c r="DY39" s="353" t="s">
        <v>235</v>
      </c>
      <c r="DZ39" s="149" t="s">
        <v>1421</v>
      </c>
      <c r="EA39" s="133" t="s">
        <v>241</v>
      </c>
      <c r="EB39" s="133" t="s">
        <v>235</v>
      </c>
      <c r="EC39" s="133" t="s">
        <v>235</v>
      </c>
      <c r="ED39" s="133" t="s">
        <v>229</v>
      </c>
      <c r="EE39" s="133" t="s">
        <v>235</v>
      </c>
      <c r="EF39" s="133" t="s">
        <v>229</v>
      </c>
      <c r="EG39" s="133" t="s">
        <v>229</v>
      </c>
      <c r="EH39" s="133" t="s">
        <v>229</v>
      </c>
      <c r="EI39" s="133" t="s">
        <v>229</v>
      </c>
      <c r="EJ39" s="133" t="s">
        <v>229</v>
      </c>
      <c r="EK39" s="133" t="s">
        <v>235</v>
      </c>
      <c r="EL39" s="133" t="s">
        <v>235</v>
      </c>
      <c r="EM39" s="133" t="s">
        <v>270</v>
      </c>
      <c r="EN39" s="133" t="s">
        <v>271</v>
      </c>
      <c r="EO39" s="353" t="s">
        <v>238</v>
      </c>
      <c r="EP39" s="353" t="s">
        <v>238</v>
      </c>
      <c r="EQ39" s="356" t="s">
        <v>707</v>
      </c>
      <c r="ER39" s="133" t="s">
        <v>273</v>
      </c>
      <c r="ES39" s="133" t="s">
        <v>347</v>
      </c>
      <c r="ET39" s="133" t="s">
        <v>347</v>
      </c>
      <c r="EU39" s="133" t="s">
        <v>273</v>
      </c>
      <c r="EV39" s="353" t="s">
        <v>283</v>
      </c>
      <c r="EW39" s="133" t="s">
        <v>275</v>
      </c>
      <c r="EX39" s="133"/>
      <c r="EY39" s="133"/>
      <c r="EZ39" s="133"/>
      <c r="FA39" s="133"/>
      <c r="FB39" s="355" t="s">
        <v>297</v>
      </c>
      <c r="FC39" s="355" t="s">
        <v>383</v>
      </c>
      <c r="FD39" s="355" t="s">
        <v>229</v>
      </c>
      <c r="FE39" s="355" t="s">
        <v>229</v>
      </c>
      <c r="FF39" s="355" t="s">
        <v>229</v>
      </c>
      <c r="FG39" s="355" t="s">
        <v>229</v>
      </c>
      <c r="FH39" s="355" t="s">
        <v>229</v>
      </c>
      <c r="FI39" s="355" t="s">
        <v>229</v>
      </c>
      <c r="FJ39" s="355" t="s">
        <v>235</v>
      </c>
      <c r="FK39" s="355" t="s">
        <v>229</v>
      </c>
      <c r="FL39" s="355" t="s">
        <v>229</v>
      </c>
      <c r="FM39" s="355" t="s">
        <v>229</v>
      </c>
      <c r="FN39" s="355" t="s">
        <v>229</v>
      </c>
      <c r="FO39" s="355" t="s">
        <v>238</v>
      </c>
      <c r="FP39" s="355" t="s">
        <v>229</v>
      </c>
      <c r="FQ39" s="355" t="s">
        <v>229</v>
      </c>
      <c r="FR39" s="355">
        <v>2</v>
      </c>
      <c r="FS39" s="355" t="s">
        <v>235</v>
      </c>
      <c r="FT39" s="355" t="s">
        <v>235</v>
      </c>
      <c r="FU39" s="355" t="s">
        <v>235</v>
      </c>
      <c r="FV39" s="355" t="s">
        <v>235</v>
      </c>
      <c r="FW39" s="355" t="s">
        <v>229</v>
      </c>
      <c r="FX39" s="355" t="s">
        <v>235</v>
      </c>
      <c r="FY39" s="355" t="s">
        <v>229</v>
      </c>
      <c r="FZ39" s="355" t="s">
        <v>235</v>
      </c>
      <c r="GA39" s="355" t="s">
        <v>229</v>
      </c>
      <c r="GB39" s="355" t="s">
        <v>235</v>
      </c>
      <c r="GC39" s="355" t="s">
        <v>235</v>
      </c>
      <c r="GD39" s="355" t="s">
        <v>271</v>
      </c>
      <c r="GE39" s="355" t="s">
        <v>401</v>
      </c>
      <c r="GF39" s="355" t="s">
        <v>321</v>
      </c>
      <c r="GG39" s="355" t="s">
        <v>1411</v>
      </c>
      <c r="GH39" s="355" t="s">
        <v>1412</v>
      </c>
      <c r="GI39" s="355" t="s">
        <v>1413</v>
      </c>
      <c r="GJ39" s="355" t="s">
        <v>235</v>
      </c>
      <c r="GK39" s="355" t="s">
        <v>282</v>
      </c>
      <c r="GL39" s="353" t="s">
        <v>283</v>
      </c>
      <c r="GM39" s="355" t="s">
        <v>275</v>
      </c>
    </row>
    <row r="40" spans="1:195" ht="38.450000000000003" customHeight="1" x14ac:dyDescent="0.3">
      <c r="A40" s="76">
        <v>35</v>
      </c>
      <c r="B40" s="432" t="s">
        <v>238</v>
      </c>
      <c r="C40" s="114" t="s">
        <v>1359</v>
      </c>
      <c r="D40" s="456" t="s">
        <v>1356</v>
      </c>
      <c r="E40" s="150" t="s">
        <v>346</v>
      </c>
      <c r="F40" s="448" t="s">
        <v>665</v>
      </c>
      <c r="G40" s="450" t="s">
        <v>669</v>
      </c>
      <c r="H40" s="455" t="s">
        <v>1387</v>
      </c>
      <c r="I40" s="446" t="s">
        <v>1400</v>
      </c>
      <c r="J40" s="434" t="s">
        <v>662</v>
      </c>
      <c r="K40" s="142" t="s">
        <v>251</v>
      </c>
      <c r="L40" s="120" t="s">
        <v>252</v>
      </c>
      <c r="M40" s="154">
        <v>20</v>
      </c>
      <c r="N40" s="155">
        <v>2</v>
      </c>
      <c r="O40" s="123" t="s">
        <v>552</v>
      </c>
      <c r="P40" s="141"/>
      <c r="Q40" s="141"/>
      <c r="R40" s="145" t="s">
        <v>545</v>
      </c>
      <c r="S40" s="125" t="s">
        <v>1184</v>
      </c>
      <c r="T40" s="142" t="s">
        <v>386</v>
      </c>
      <c r="U40" s="125" t="str">
        <f t="shared" ref="U40:U41" si="50">MID(S40,1,9)&amp;"N"</f>
        <v>FQ20_E_EBN</v>
      </c>
      <c r="V40" s="125" t="str">
        <f t="shared" si="47"/>
        <v>FQ26E_AU</v>
      </c>
      <c r="W40" s="142"/>
      <c r="X40" s="125"/>
      <c r="Y40" s="142" t="str">
        <f t="shared" si="2"/>
        <v>FQ20_E_EB1</v>
      </c>
      <c r="Z40" s="142" t="str">
        <f t="shared" si="3"/>
        <v>FQ20_E_EB2M</v>
      </c>
      <c r="AA40" s="142" t="str">
        <f t="shared" si="4"/>
        <v>FQ20_E_EB1M</v>
      </c>
      <c r="AB40" s="125" t="str">
        <f t="shared" ref="AB40:AB41" si="51">IF(M40&gt;18, "PQ061508C11", "PQ061208C11")</f>
        <v>PQ061508C11</v>
      </c>
      <c r="AC40" s="125" t="str">
        <f t="shared" ref="AC40:AC41" si="52">IF(M40&gt;18, "PQ061503K11", "PQ061203K11")</f>
        <v>PQ061503K11</v>
      </c>
      <c r="AD40" s="125"/>
      <c r="AE40" s="125"/>
      <c r="AF40" s="125"/>
      <c r="AG40" s="125"/>
      <c r="AH40" s="125"/>
      <c r="AI40" s="120"/>
      <c r="AJ40" s="125" t="s">
        <v>381</v>
      </c>
      <c r="AK40" s="142" t="s">
        <v>382</v>
      </c>
      <c r="AL40" s="125"/>
      <c r="AM40" s="125"/>
      <c r="AN40" s="125"/>
      <c r="AO40" s="125"/>
      <c r="AP40" s="125"/>
      <c r="AQ40" s="125"/>
      <c r="AR40" s="128"/>
      <c r="AS40" s="131"/>
      <c r="AT40" s="337"/>
      <c r="AU40" s="148"/>
      <c r="AV40" s="80" t="s">
        <v>573</v>
      </c>
      <c r="AW40" s="128"/>
      <c r="AX40" s="683"/>
      <c r="AY40" s="132"/>
      <c r="AZ40" s="153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25"/>
      <c r="CB40" s="125"/>
      <c r="CC40" s="125"/>
      <c r="CD40" s="125"/>
      <c r="CE40" s="353" t="s">
        <v>1191</v>
      </c>
      <c r="CF40" s="353" t="s">
        <v>1403</v>
      </c>
      <c r="CG40" s="133" t="s">
        <v>406</v>
      </c>
      <c r="CH40" s="133" t="s">
        <v>234</v>
      </c>
      <c r="CI40" s="133" t="s">
        <v>234</v>
      </c>
      <c r="CJ40" s="133"/>
      <c r="CK40" s="353" t="s">
        <v>1191</v>
      </c>
      <c r="CL40" s="157"/>
      <c r="CM40" s="133"/>
      <c r="CN40" s="133"/>
      <c r="CO40" s="353" t="s">
        <v>1191</v>
      </c>
      <c r="CP40" s="133" t="s">
        <v>229</v>
      </c>
      <c r="CQ40" s="366" t="s">
        <v>1402</v>
      </c>
      <c r="CR40" s="556" t="s">
        <v>1196</v>
      </c>
      <c r="CS40" s="133" t="s">
        <v>292</v>
      </c>
      <c r="CT40" s="133" t="s">
        <v>1218</v>
      </c>
      <c r="CU40" s="133" t="s">
        <v>235</v>
      </c>
      <c r="CV40" s="353" t="s">
        <v>1409</v>
      </c>
      <c r="CW40" s="356" t="s">
        <v>594</v>
      </c>
      <c r="CX40" s="353" t="s">
        <v>236</v>
      </c>
      <c r="CY40" s="458" t="s">
        <v>229</v>
      </c>
      <c r="CZ40" s="133" t="s">
        <v>238</v>
      </c>
      <c r="DA40" s="149" t="s">
        <v>410</v>
      </c>
      <c r="DB40" s="353" t="s">
        <v>235</v>
      </c>
      <c r="DC40" s="458" t="s">
        <v>229</v>
      </c>
      <c r="DD40" s="458" t="s">
        <v>229</v>
      </c>
      <c r="DE40" s="133" t="s">
        <v>229</v>
      </c>
      <c r="DF40" s="133" t="s">
        <v>229</v>
      </c>
      <c r="DG40" s="133" t="s">
        <v>235</v>
      </c>
      <c r="DH40" s="133" t="s">
        <v>235</v>
      </c>
      <c r="DI40" s="353" t="s">
        <v>1408</v>
      </c>
      <c r="DJ40" s="353" t="s">
        <v>235</v>
      </c>
      <c r="DK40" s="353" t="s">
        <v>235</v>
      </c>
      <c r="DL40" s="353" t="s">
        <v>235</v>
      </c>
      <c r="DM40" s="353" t="s">
        <v>235</v>
      </c>
      <c r="DN40" s="133" t="s">
        <v>235</v>
      </c>
      <c r="DO40" s="133" t="s">
        <v>235</v>
      </c>
      <c r="DP40" s="133" t="s">
        <v>229</v>
      </c>
      <c r="DQ40" s="133" t="s">
        <v>229</v>
      </c>
      <c r="DR40" s="133" t="s">
        <v>229</v>
      </c>
      <c r="DS40" s="353" t="s">
        <v>235</v>
      </c>
      <c r="DT40" s="353" t="s">
        <v>229</v>
      </c>
      <c r="DU40" s="353" t="s">
        <v>235</v>
      </c>
      <c r="DV40" s="353" t="s">
        <v>235</v>
      </c>
      <c r="DW40" s="133" t="s">
        <v>235</v>
      </c>
      <c r="DX40" s="133" t="s">
        <v>229</v>
      </c>
      <c r="DY40" s="353" t="s">
        <v>235</v>
      </c>
      <c r="DZ40" s="149" t="s">
        <v>1421</v>
      </c>
      <c r="EA40" s="133" t="s">
        <v>241</v>
      </c>
      <c r="EB40" s="133" t="s">
        <v>235</v>
      </c>
      <c r="EC40" s="133" t="s">
        <v>235</v>
      </c>
      <c r="ED40" s="133" t="s">
        <v>229</v>
      </c>
      <c r="EE40" s="133" t="s">
        <v>235</v>
      </c>
      <c r="EF40" s="133" t="s">
        <v>229</v>
      </c>
      <c r="EG40" s="133" t="s">
        <v>229</v>
      </c>
      <c r="EH40" s="133" t="s">
        <v>229</v>
      </c>
      <c r="EI40" s="133" t="s">
        <v>229</v>
      </c>
      <c r="EJ40" s="133" t="s">
        <v>229</v>
      </c>
      <c r="EK40" s="133" t="s">
        <v>235</v>
      </c>
      <c r="EL40" s="133" t="s">
        <v>235</v>
      </c>
      <c r="EM40" s="133" t="s">
        <v>270</v>
      </c>
      <c r="EN40" s="133" t="s">
        <v>271</v>
      </c>
      <c r="EO40" s="353" t="s">
        <v>238</v>
      </c>
      <c r="EP40" s="353" t="s">
        <v>238</v>
      </c>
      <c r="EQ40" s="356" t="s">
        <v>707</v>
      </c>
      <c r="ER40" s="133" t="s">
        <v>273</v>
      </c>
      <c r="ES40" s="133" t="s">
        <v>347</v>
      </c>
      <c r="ET40" s="133" t="s">
        <v>347</v>
      </c>
      <c r="EU40" s="133" t="s">
        <v>273</v>
      </c>
      <c r="EV40" s="353" t="s">
        <v>283</v>
      </c>
      <c r="EW40" s="133" t="s">
        <v>275</v>
      </c>
      <c r="EX40" s="133"/>
      <c r="EY40" s="133"/>
      <c r="EZ40" s="133"/>
      <c r="FA40" s="133"/>
      <c r="FB40" s="355" t="s">
        <v>297</v>
      </c>
      <c r="FC40" s="355" t="s">
        <v>383</v>
      </c>
      <c r="FD40" s="355" t="s">
        <v>229</v>
      </c>
      <c r="FE40" s="355" t="s">
        <v>229</v>
      </c>
      <c r="FF40" s="355" t="s">
        <v>229</v>
      </c>
      <c r="FG40" s="355" t="s">
        <v>229</v>
      </c>
      <c r="FH40" s="355" t="s">
        <v>229</v>
      </c>
      <c r="FI40" s="355" t="s">
        <v>229</v>
      </c>
      <c r="FJ40" s="355" t="s">
        <v>235</v>
      </c>
      <c r="FK40" s="355" t="s">
        <v>229</v>
      </c>
      <c r="FL40" s="355" t="s">
        <v>229</v>
      </c>
      <c r="FM40" s="355" t="s">
        <v>229</v>
      </c>
      <c r="FN40" s="355" t="s">
        <v>229</v>
      </c>
      <c r="FO40" s="355" t="s">
        <v>1414</v>
      </c>
      <c r="FP40" s="355" t="s">
        <v>229</v>
      </c>
      <c r="FQ40" s="355" t="s">
        <v>229</v>
      </c>
      <c r="FR40" s="355">
        <v>2</v>
      </c>
      <c r="FS40" s="355" t="s">
        <v>235</v>
      </c>
      <c r="FT40" s="355" t="s">
        <v>235</v>
      </c>
      <c r="FU40" s="355" t="s">
        <v>235</v>
      </c>
      <c r="FV40" s="355" t="s">
        <v>235</v>
      </c>
      <c r="FW40" s="355" t="s">
        <v>229</v>
      </c>
      <c r="FX40" s="355" t="s">
        <v>235</v>
      </c>
      <c r="FY40" s="355" t="s">
        <v>229</v>
      </c>
      <c r="FZ40" s="355" t="s">
        <v>235</v>
      </c>
      <c r="GA40" s="355" t="s">
        <v>229</v>
      </c>
      <c r="GB40" s="355" t="s">
        <v>235</v>
      </c>
      <c r="GC40" s="355" t="s">
        <v>235</v>
      </c>
      <c r="GD40" s="355" t="s">
        <v>271</v>
      </c>
      <c r="GE40" s="355" t="s">
        <v>401</v>
      </c>
      <c r="GF40" s="355" t="s">
        <v>321</v>
      </c>
      <c r="GG40" s="355" t="s">
        <v>237</v>
      </c>
      <c r="GH40" s="355" t="s">
        <v>281</v>
      </c>
      <c r="GI40" s="355" t="s">
        <v>273</v>
      </c>
      <c r="GJ40" s="355" t="s">
        <v>235</v>
      </c>
      <c r="GK40" s="355" t="s">
        <v>282</v>
      </c>
      <c r="GL40" s="353" t="s">
        <v>283</v>
      </c>
      <c r="GM40" s="355" t="s">
        <v>1415</v>
      </c>
    </row>
    <row r="41" spans="1:195" ht="38.450000000000003" customHeight="1" x14ac:dyDescent="0.3">
      <c r="A41" s="76">
        <v>36</v>
      </c>
      <c r="B41" s="432" t="s">
        <v>238</v>
      </c>
      <c r="C41" s="114" t="s">
        <v>1359</v>
      </c>
      <c r="D41" s="456" t="s">
        <v>1357</v>
      </c>
      <c r="E41" s="150" t="s">
        <v>346</v>
      </c>
      <c r="F41" s="448" t="s">
        <v>665</v>
      </c>
      <c r="G41" s="452" t="s">
        <v>670</v>
      </c>
      <c r="H41" s="455" t="s">
        <v>1387</v>
      </c>
      <c r="I41" s="446" t="s">
        <v>1400</v>
      </c>
      <c r="J41" s="434" t="s">
        <v>662</v>
      </c>
      <c r="K41" s="142" t="s">
        <v>387</v>
      </c>
      <c r="L41" s="120" t="s">
        <v>252</v>
      </c>
      <c r="M41" s="154">
        <v>18</v>
      </c>
      <c r="N41" s="155">
        <v>2</v>
      </c>
      <c r="O41" s="123" t="s">
        <v>553</v>
      </c>
      <c r="P41" s="141"/>
      <c r="Q41" s="141"/>
      <c r="R41" s="145" t="s">
        <v>545</v>
      </c>
      <c r="S41" s="125" t="s">
        <v>1185</v>
      </c>
      <c r="T41" s="142" t="s">
        <v>386</v>
      </c>
      <c r="U41" s="125" t="str">
        <f t="shared" si="50"/>
        <v>FQ18_E_EBN</v>
      </c>
      <c r="V41" s="125" t="str">
        <f t="shared" si="47"/>
        <v>FQ24E_AU</v>
      </c>
      <c r="W41" s="142"/>
      <c r="X41" s="125"/>
      <c r="Y41" s="142" t="str">
        <f t="shared" si="2"/>
        <v>FQ18_E_EB1</v>
      </c>
      <c r="Z41" s="142" t="str">
        <f t="shared" si="3"/>
        <v>FQ18_E_EB2M</v>
      </c>
      <c r="AA41" s="142" t="str">
        <f t="shared" si="4"/>
        <v>FQ18_E_EB1M</v>
      </c>
      <c r="AB41" s="125" t="str">
        <f t="shared" si="51"/>
        <v>PQ061208C11</v>
      </c>
      <c r="AC41" s="125" t="str">
        <f t="shared" si="52"/>
        <v>PQ061203K11</v>
      </c>
      <c r="AD41" s="125"/>
      <c r="AE41" s="125"/>
      <c r="AF41" s="125"/>
      <c r="AG41" s="125"/>
      <c r="AH41" s="125"/>
      <c r="AI41" s="120"/>
      <c r="AJ41" s="125" t="s">
        <v>381</v>
      </c>
      <c r="AK41" s="142" t="s">
        <v>382</v>
      </c>
      <c r="AL41" s="125"/>
      <c r="AM41" s="125"/>
      <c r="AN41" s="125"/>
      <c r="AO41" s="125"/>
      <c r="AP41" s="125"/>
      <c r="AQ41" s="125"/>
      <c r="AR41" s="128"/>
      <c r="AS41" s="131"/>
      <c r="AT41" s="337"/>
      <c r="AU41" s="148"/>
      <c r="AV41" s="80" t="s">
        <v>573</v>
      </c>
      <c r="AW41" s="128"/>
      <c r="AX41" s="683"/>
      <c r="AY41" s="132"/>
      <c r="AZ41" s="153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25"/>
      <c r="CB41" s="125"/>
      <c r="CC41" s="125"/>
      <c r="CD41" s="125"/>
      <c r="CE41" s="353" t="s">
        <v>1191</v>
      </c>
      <c r="CF41" s="353" t="s">
        <v>1404</v>
      </c>
      <c r="CG41" s="133" t="s">
        <v>406</v>
      </c>
      <c r="CH41" s="133" t="s">
        <v>234</v>
      </c>
      <c r="CI41" s="133" t="s">
        <v>234</v>
      </c>
      <c r="CJ41" s="133"/>
      <c r="CK41" s="353" t="s">
        <v>1191</v>
      </c>
      <c r="CL41" s="157"/>
      <c r="CM41" s="133"/>
      <c r="CN41" s="133"/>
      <c r="CO41" s="353" t="s">
        <v>1191</v>
      </c>
      <c r="CP41" s="133" t="s">
        <v>229</v>
      </c>
      <c r="CQ41" s="366" t="s">
        <v>1402</v>
      </c>
      <c r="CR41" s="556" t="s">
        <v>1196</v>
      </c>
      <c r="CS41" s="133" t="s">
        <v>292</v>
      </c>
      <c r="CT41" s="133" t="s">
        <v>1218</v>
      </c>
      <c r="CU41" s="133" t="s">
        <v>235</v>
      </c>
      <c r="CV41" s="353" t="s">
        <v>1409</v>
      </c>
      <c r="CW41" s="356" t="s">
        <v>594</v>
      </c>
      <c r="CX41" s="353" t="s">
        <v>236</v>
      </c>
      <c r="CY41" s="458" t="s">
        <v>229</v>
      </c>
      <c r="CZ41" s="133" t="s">
        <v>238</v>
      </c>
      <c r="DA41" s="149" t="s">
        <v>410</v>
      </c>
      <c r="DB41" s="353" t="s">
        <v>235</v>
      </c>
      <c r="DC41" s="458" t="s">
        <v>229</v>
      </c>
      <c r="DD41" s="458" t="s">
        <v>229</v>
      </c>
      <c r="DE41" s="133" t="s">
        <v>229</v>
      </c>
      <c r="DF41" s="133" t="s">
        <v>229</v>
      </c>
      <c r="DG41" s="133" t="s">
        <v>235</v>
      </c>
      <c r="DH41" s="133" t="s">
        <v>235</v>
      </c>
      <c r="DI41" s="353" t="s">
        <v>1408</v>
      </c>
      <c r="DJ41" s="353" t="s">
        <v>235</v>
      </c>
      <c r="DK41" s="353" t="s">
        <v>235</v>
      </c>
      <c r="DL41" s="353" t="s">
        <v>235</v>
      </c>
      <c r="DM41" s="353" t="s">
        <v>235</v>
      </c>
      <c r="DN41" s="133" t="s">
        <v>235</v>
      </c>
      <c r="DO41" s="133" t="s">
        <v>235</v>
      </c>
      <c r="DP41" s="133" t="s">
        <v>229</v>
      </c>
      <c r="DQ41" s="133" t="s">
        <v>229</v>
      </c>
      <c r="DR41" s="133" t="s">
        <v>229</v>
      </c>
      <c r="DS41" s="353" t="s">
        <v>235</v>
      </c>
      <c r="DT41" s="353" t="s">
        <v>229</v>
      </c>
      <c r="DU41" s="353" t="s">
        <v>235</v>
      </c>
      <c r="DV41" s="353" t="s">
        <v>235</v>
      </c>
      <c r="DW41" s="133" t="s">
        <v>235</v>
      </c>
      <c r="DX41" s="133" t="s">
        <v>229</v>
      </c>
      <c r="DY41" s="353" t="s">
        <v>235</v>
      </c>
      <c r="DZ41" s="149" t="s">
        <v>1421</v>
      </c>
      <c r="EA41" s="133" t="s">
        <v>241</v>
      </c>
      <c r="EB41" s="133" t="s">
        <v>235</v>
      </c>
      <c r="EC41" s="133" t="s">
        <v>235</v>
      </c>
      <c r="ED41" s="133" t="s">
        <v>229</v>
      </c>
      <c r="EE41" s="133" t="s">
        <v>235</v>
      </c>
      <c r="EF41" s="133" t="s">
        <v>229</v>
      </c>
      <c r="EG41" s="133" t="s">
        <v>229</v>
      </c>
      <c r="EH41" s="133" t="s">
        <v>229</v>
      </c>
      <c r="EI41" s="133" t="s">
        <v>229</v>
      </c>
      <c r="EJ41" s="133" t="s">
        <v>229</v>
      </c>
      <c r="EK41" s="133" t="s">
        <v>235</v>
      </c>
      <c r="EL41" s="133" t="s">
        <v>235</v>
      </c>
      <c r="EM41" s="133" t="s">
        <v>270</v>
      </c>
      <c r="EN41" s="133" t="s">
        <v>271</v>
      </c>
      <c r="EO41" s="353" t="s">
        <v>238</v>
      </c>
      <c r="EP41" s="353" t="s">
        <v>238</v>
      </c>
      <c r="EQ41" s="356" t="s">
        <v>707</v>
      </c>
      <c r="ER41" s="133" t="s">
        <v>273</v>
      </c>
      <c r="ES41" s="133" t="s">
        <v>347</v>
      </c>
      <c r="ET41" s="133" t="s">
        <v>347</v>
      </c>
      <c r="EU41" s="133" t="s">
        <v>273</v>
      </c>
      <c r="EV41" s="353" t="s">
        <v>283</v>
      </c>
      <c r="EW41" s="133" t="s">
        <v>275</v>
      </c>
      <c r="EX41" s="133"/>
      <c r="EY41" s="133"/>
      <c r="EZ41" s="133"/>
      <c r="FA41" s="133"/>
      <c r="FB41" s="355" t="s">
        <v>297</v>
      </c>
      <c r="FC41" s="355" t="s">
        <v>383</v>
      </c>
      <c r="FD41" s="355" t="s">
        <v>229</v>
      </c>
      <c r="FE41" s="355" t="s">
        <v>229</v>
      </c>
      <c r="FF41" s="355" t="s">
        <v>229</v>
      </c>
      <c r="FG41" s="355" t="s">
        <v>229</v>
      </c>
      <c r="FH41" s="355" t="s">
        <v>229</v>
      </c>
      <c r="FI41" s="355" t="s">
        <v>229</v>
      </c>
      <c r="FJ41" s="355" t="s">
        <v>235</v>
      </c>
      <c r="FK41" s="355" t="s">
        <v>229</v>
      </c>
      <c r="FL41" s="355" t="s">
        <v>229</v>
      </c>
      <c r="FM41" s="355" t="s">
        <v>229</v>
      </c>
      <c r="FN41" s="355" t="s">
        <v>229</v>
      </c>
      <c r="FO41" s="355" t="s">
        <v>1414</v>
      </c>
      <c r="FP41" s="355" t="s">
        <v>229</v>
      </c>
      <c r="FQ41" s="355" t="s">
        <v>229</v>
      </c>
      <c r="FR41" s="355">
        <v>2</v>
      </c>
      <c r="FS41" s="355" t="s">
        <v>235</v>
      </c>
      <c r="FT41" s="355" t="s">
        <v>235</v>
      </c>
      <c r="FU41" s="355" t="s">
        <v>235</v>
      </c>
      <c r="FV41" s="355" t="s">
        <v>235</v>
      </c>
      <c r="FW41" s="355" t="s">
        <v>229</v>
      </c>
      <c r="FX41" s="355" t="s">
        <v>235</v>
      </c>
      <c r="FY41" s="355" t="s">
        <v>229</v>
      </c>
      <c r="FZ41" s="355" t="s">
        <v>235</v>
      </c>
      <c r="GA41" s="355" t="s">
        <v>229</v>
      </c>
      <c r="GB41" s="355" t="s">
        <v>235</v>
      </c>
      <c r="GC41" s="355" t="s">
        <v>235</v>
      </c>
      <c r="GD41" s="355" t="s">
        <v>271</v>
      </c>
      <c r="GE41" s="355" t="s">
        <v>401</v>
      </c>
      <c r="GF41" s="355" t="s">
        <v>321</v>
      </c>
      <c r="GG41" s="355" t="s">
        <v>1416</v>
      </c>
      <c r="GH41" s="355" t="s">
        <v>1417</v>
      </c>
      <c r="GI41" s="355" t="s">
        <v>1418</v>
      </c>
      <c r="GJ41" s="355" t="s">
        <v>235</v>
      </c>
      <c r="GK41" s="355" t="s">
        <v>282</v>
      </c>
      <c r="GL41" s="353" t="s">
        <v>283</v>
      </c>
      <c r="GM41" s="355" t="s">
        <v>1419</v>
      </c>
    </row>
    <row r="42" spans="1:195" ht="38.450000000000003" customHeight="1" x14ac:dyDescent="0.3">
      <c r="A42" s="1">
        <v>37</v>
      </c>
      <c r="B42" s="487" t="s">
        <v>238</v>
      </c>
      <c r="C42" s="114" t="s">
        <v>1359</v>
      </c>
      <c r="D42" s="466" t="s">
        <v>1368</v>
      </c>
      <c r="E42" s="139" t="s">
        <v>346</v>
      </c>
      <c r="F42" s="443" t="s">
        <v>662</v>
      </c>
      <c r="G42" s="372" t="s">
        <v>361</v>
      </c>
      <c r="H42" s="455" t="s">
        <v>1387</v>
      </c>
      <c r="I42" s="446" t="s">
        <v>1401</v>
      </c>
      <c r="J42" s="434" t="s">
        <v>662</v>
      </c>
      <c r="K42" s="142" t="s">
        <v>251</v>
      </c>
      <c r="L42" s="120" t="s">
        <v>252</v>
      </c>
      <c r="M42" s="154">
        <v>20</v>
      </c>
      <c r="N42" s="155">
        <v>2</v>
      </c>
      <c r="O42" s="123" t="s">
        <v>552</v>
      </c>
      <c r="P42" s="141"/>
      <c r="Q42" s="141"/>
      <c r="R42" s="145" t="s">
        <v>545</v>
      </c>
      <c r="S42" s="125" t="s">
        <v>1182</v>
      </c>
      <c r="T42" s="142" t="s">
        <v>386</v>
      </c>
      <c r="U42" s="125" t="str">
        <f t="shared" ref="U42:U43" si="53">MID(S42,1,9)&amp;"N"</f>
        <v>FQ20_E_EAN</v>
      </c>
      <c r="V42" s="125" t="str">
        <f t="shared" si="47"/>
        <v>FQ26E_AU</v>
      </c>
      <c r="W42" s="142"/>
      <c r="X42" s="125"/>
      <c r="Y42" s="142" t="str">
        <f t="shared" si="2"/>
        <v>FQ20_E_EA1</v>
      </c>
      <c r="Z42" s="142" t="str">
        <f t="shared" si="3"/>
        <v>FQ20_E_EA2M</v>
      </c>
      <c r="AA42" s="142" t="str">
        <f t="shared" si="4"/>
        <v>FQ20_E_EA1M</v>
      </c>
      <c r="AB42" s="125" t="str">
        <f t="shared" ref="AB42:AB43" si="54">IF(M42&gt;18, "PQ061508C11", "PQ061208C11")</f>
        <v>PQ061508C11</v>
      </c>
      <c r="AC42" s="125" t="str">
        <f t="shared" ref="AC42:AC43" si="55">IF(M42&gt;18, "PQ061503K11", "PQ061203K11")</f>
        <v>PQ061503K11</v>
      </c>
      <c r="AD42" s="125"/>
      <c r="AE42" s="125"/>
      <c r="AF42" s="125"/>
      <c r="AG42" s="125"/>
      <c r="AH42" s="125"/>
      <c r="AI42" s="120"/>
      <c r="AJ42" s="125" t="s">
        <v>381</v>
      </c>
      <c r="AK42" s="142" t="s">
        <v>382</v>
      </c>
      <c r="AL42" s="125"/>
      <c r="AM42" s="125"/>
      <c r="AN42" s="125"/>
      <c r="AO42" s="125"/>
      <c r="AP42" s="125"/>
      <c r="AQ42" s="125"/>
      <c r="AR42" s="128"/>
      <c r="AS42" s="131"/>
      <c r="AT42" s="337"/>
      <c r="AU42" s="148"/>
      <c r="AV42" s="80" t="s">
        <v>573</v>
      </c>
      <c r="AW42" s="128"/>
      <c r="AX42" s="683"/>
      <c r="AY42" s="132"/>
      <c r="AZ42" s="153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25"/>
      <c r="CB42" s="125"/>
      <c r="CC42" s="125"/>
      <c r="CD42" s="125"/>
      <c r="CE42" s="353" t="s">
        <v>1191</v>
      </c>
      <c r="CF42" s="353" t="s">
        <v>1191</v>
      </c>
      <c r="CG42" s="133" t="s">
        <v>406</v>
      </c>
      <c r="CH42" s="133" t="s">
        <v>234</v>
      </c>
      <c r="CI42" s="133" t="s">
        <v>234</v>
      </c>
      <c r="CJ42" s="133"/>
      <c r="CK42" s="353" t="s">
        <v>1191</v>
      </c>
      <c r="CL42" s="157"/>
      <c r="CM42" s="133"/>
      <c r="CN42" s="133"/>
      <c r="CO42" s="353" t="s">
        <v>1191</v>
      </c>
      <c r="CP42" s="133" t="s">
        <v>229</v>
      </c>
      <c r="CQ42" s="366" t="s">
        <v>1402</v>
      </c>
      <c r="CR42" s="556" t="s">
        <v>1196</v>
      </c>
      <c r="CS42" s="133" t="s">
        <v>292</v>
      </c>
      <c r="CT42" s="133" t="s">
        <v>245</v>
      </c>
      <c r="CU42" s="133" t="s">
        <v>235</v>
      </c>
      <c r="CV42" s="133" t="s">
        <v>237</v>
      </c>
      <c r="CW42" s="133" t="s">
        <v>229</v>
      </c>
      <c r="CX42" s="133" t="s">
        <v>237</v>
      </c>
      <c r="CY42" s="133" t="s">
        <v>229</v>
      </c>
      <c r="CZ42" s="125" t="s">
        <v>237</v>
      </c>
      <c r="DA42" s="133" t="s">
        <v>237</v>
      </c>
      <c r="DB42" s="353" t="s">
        <v>235</v>
      </c>
      <c r="DC42" s="458" t="s">
        <v>229</v>
      </c>
      <c r="DD42" s="458" t="s">
        <v>229</v>
      </c>
      <c r="DE42" s="133" t="s">
        <v>229</v>
      </c>
      <c r="DF42" s="133" t="s">
        <v>229</v>
      </c>
      <c r="DG42" s="133" t="s">
        <v>235</v>
      </c>
      <c r="DH42" s="133" t="s">
        <v>235</v>
      </c>
      <c r="DI42" s="353" t="s">
        <v>1408</v>
      </c>
      <c r="DJ42" s="353" t="s">
        <v>235</v>
      </c>
      <c r="DK42" s="353" t="s">
        <v>235</v>
      </c>
      <c r="DL42" s="353" t="s">
        <v>235</v>
      </c>
      <c r="DM42" s="353" t="s">
        <v>235</v>
      </c>
      <c r="DN42" s="133" t="s">
        <v>235</v>
      </c>
      <c r="DO42" s="133" t="s">
        <v>235</v>
      </c>
      <c r="DP42" s="133" t="s">
        <v>229</v>
      </c>
      <c r="DQ42" s="133" t="s">
        <v>229</v>
      </c>
      <c r="DR42" s="133" t="s">
        <v>229</v>
      </c>
      <c r="DS42" s="353" t="s">
        <v>235</v>
      </c>
      <c r="DT42" s="353" t="s">
        <v>229</v>
      </c>
      <c r="DU42" s="353" t="s">
        <v>235</v>
      </c>
      <c r="DV42" s="353" t="s">
        <v>235</v>
      </c>
      <c r="DW42" s="133" t="s">
        <v>235</v>
      </c>
      <c r="DX42" s="133" t="s">
        <v>229</v>
      </c>
      <c r="DY42" s="353" t="s">
        <v>235</v>
      </c>
      <c r="DZ42" s="149" t="s">
        <v>1421</v>
      </c>
      <c r="EA42" s="133" t="s">
        <v>241</v>
      </c>
      <c r="EB42" s="133" t="s">
        <v>235</v>
      </c>
      <c r="EC42" s="133" t="s">
        <v>235</v>
      </c>
      <c r="ED42" s="133" t="s">
        <v>229</v>
      </c>
      <c r="EE42" s="133" t="s">
        <v>235</v>
      </c>
      <c r="EF42" s="133" t="s">
        <v>229</v>
      </c>
      <c r="EG42" s="133" t="s">
        <v>229</v>
      </c>
      <c r="EH42" s="133" t="s">
        <v>229</v>
      </c>
      <c r="EI42" s="133" t="s">
        <v>229</v>
      </c>
      <c r="EJ42" s="133" t="s">
        <v>229</v>
      </c>
      <c r="EK42" s="133" t="s">
        <v>235</v>
      </c>
      <c r="EL42" s="133" t="s">
        <v>235</v>
      </c>
      <c r="EM42" s="133" t="s">
        <v>270</v>
      </c>
      <c r="EN42" s="133" t="s">
        <v>271</v>
      </c>
      <c r="EO42" s="353" t="s">
        <v>238</v>
      </c>
      <c r="EP42" s="353" t="s">
        <v>238</v>
      </c>
      <c r="EQ42" s="356" t="s">
        <v>707</v>
      </c>
      <c r="ER42" s="133" t="s">
        <v>273</v>
      </c>
      <c r="ES42" s="133" t="s">
        <v>347</v>
      </c>
      <c r="ET42" s="133" t="s">
        <v>347</v>
      </c>
      <c r="EU42" s="133" t="s">
        <v>273</v>
      </c>
      <c r="EV42" s="353" t="s">
        <v>283</v>
      </c>
      <c r="EW42" s="133" t="s">
        <v>275</v>
      </c>
      <c r="EX42" s="133"/>
      <c r="EY42" s="133"/>
      <c r="EZ42" s="133"/>
      <c r="FA42" s="133"/>
      <c r="FB42" s="355" t="s">
        <v>297</v>
      </c>
      <c r="FC42" s="355" t="s">
        <v>383</v>
      </c>
      <c r="FD42" s="355" t="s">
        <v>229</v>
      </c>
      <c r="FE42" s="355" t="s">
        <v>229</v>
      </c>
      <c r="FF42" s="355" t="s">
        <v>229</v>
      </c>
      <c r="FG42" s="355" t="s">
        <v>229</v>
      </c>
      <c r="FH42" s="355" t="s">
        <v>229</v>
      </c>
      <c r="FI42" s="355" t="s">
        <v>229</v>
      </c>
      <c r="FJ42" s="355" t="s">
        <v>235</v>
      </c>
      <c r="FK42" s="355" t="s">
        <v>229</v>
      </c>
      <c r="FL42" s="355" t="s">
        <v>229</v>
      </c>
      <c r="FM42" s="355" t="s">
        <v>229</v>
      </c>
      <c r="FN42" s="355" t="s">
        <v>229</v>
      </c>
      <c r="FO42" s="355" t="s">
        <v>238</v>
      </c>
      <c r="FP42" s="355" t="s">
        <v>229</v>
      </c>
      <c r="FQ42" s="355" t="s">
        <v>229</v>
      </c>
      <c r="FR42" s="355">
        <v>2</v>
      </c>
      <c r="FS42" s="355" t="s">
        <v>235</v>
      </c>
      <c r="FT42" s="355" t="s">
        <v>235</v>
      </c>
      <c r="FU42" s="355" t="s">
        <v>235</v>
      </c>
      <c r="FV42" s="355" t="s">
        <v>235</v>
      </c>
      <c r="FW42" s="355" t="s">
        <v>229</v>
      </c>
      <c r="FX42" s="355" t="s">
        <v>235</v>
      </c>
      <c r="FY42" s="355" t="s">
        <v>229</v>
      </c>
      <c r="FZ42" s="355" t="s">
        <v>235</v>
      </c>
      <c r="GA42" s="355" t="s">
        <v>229</v>
      </c>
      <c r="GB42" s="355" t="s">
        <v>235</v>
      </c>
      <c r="GC42" s="355" t="s">
        <v>235</v>
      </c>
      <c r="GD42" s="355" t="s">
        <v>271</v>
      </c>
      <c r="GE42" s="355" t="s">
        <v>401</v>
      </c>
      <c r="GF42" s="355" t="s">
        <v>321</v>
      </c>
      <c r="GG42" s="355" t="s">
        <v>237</v>
      </c>
      <c r="GH42" s="355" t="s">
        <v>281</v>
      </c>
      <c r="GI42" s="355" t="s">
        <v>273</v>
      </c>
      <c r="GJ42" s="355" t="s">
        <v>235</v>
      </c>
      <c r="GK42" s="355" t="s">
        <v>282</v>
      </c>
      <c r="GL42" s="380" t="s">
        <v>283</v>
      </c>
      <c r="GM42" s="355" t="s">
        <v>275</v>
      </c>
    </row>
    <row r="43" spans="1:195" ht="38.450000000000003" customHeight="1" x14ac:dyDescent="0.3">
      <c r="A43" s="76">
        <v>38</v>
      </c>
      <c r="B43" s="487" t="s">
        <v>238</v>
      </c>
      <c r="C43" s="114" t="s">
        <v>1360</v>
      </c>
      <c r="D43" s="566" t="s">
        <v>1355</v>
      </c>
      <c r="E43" s="567" t="s">
        <v>346</v>
      </c>
      <c r="F43" s="448" t="s">
        <v>662</v>
      </c>
      <c r="G43" s="451" t="s">
        <v>361</v>
      </c>
      <c r="H43" s="455" t="s">
        <v>1387</v>
      </c>
      <c r="I43" s="446" t="s">
        <v>1401</v>
      </c>
      <c r="J43" s="434" t="s">
        <v>662</v>
      </c>
      <c r="K43" s="142" t="s">
        <v>387</v>
      </c>
      <c r="L43" s="120" t="s">
        <v>252</v>
      </c>
      <c r="M43" s="154">
        <v>18</v>
      </c>
      <c r="N43" s="155">
        <v>2</v>
      </c>
      <c r="O43" s="123" t="s">
        <v>553</v>
      </c>
      <c r="P43" s="141"/>
      <c r="Q43" s="141"/>
      <c r="R43" s="145" t="s">
        <v>545</v>
      </c>
      <c r="S43" s="125" t="s">
        <v>1183</v>
      </c>
      <c r="T43" s="142" t="s">
        <v>386</v>
      </c>
      <c r="U43" s="125" t="str">
        <f t="shared" si="53"/>
        <v>FQ18_E_EAN</v>
      </c>
      <c r="V43" s="125" t="str">
        <f t="shared" si="47"/>
        <v>FQ24E_AU</v>
      </c>
      <c r="W43" s="142"/>
      <c r="X43" s="125"/>
      <c r="Y43" s="142" t="str">
        <f t="shared" si="2"/>
        <v>FQ18_E_EA1</v>
      </c>
      <c r="Z43" s="142" t="str">
        <f t="shared" si="3"/>
        <v>FQ18_E_EA2M</v>
      </c>
      <c r="AA43" s="142" t="str">
        <f t="shared" si="4"/>
        <v>FQ18_E_EA1M</v>
      </c>
      <c r="AB43" s="125" t="str">
        <f t="shared" si="54"/>
        <v>PQ061208C11</v>
      </c>
      <c r="AC43" s="125" t="str">
        <f t="shared" si="55"/>
        <v>PQ061203K11</v>
      </c>
      <c r="AD43" s="125"/>
      <c r="AE43" s="125"/>
      <c r="AF43" s="125"/>
      <c r="AG43" s="125"/>
      <c r="AH43" s="125"/>
      <c r="AI43" s="120"/>
      <c r="AJ43" s="125" t="s">
        <v>381</v>
      </c>
      <c r="AK43" s="142" t="s">
        <v>382</v>
      </c>
      <c r="AL43" s="125"/>
      <c r="AM43" s="125"/>
      <c r="AN43" s="125"/>
      <c r="AO43" s="125"/>
      <c r="AP43" s="125"/>
      <c r="AQ43" s="125"/>
      <c r="AR43" s="128"/>
      <c r="AS43" s="131"/>
      <c r="AT43" s="337"/>
      <c r="AU43" s="148"/>
      <c r="AV43" s="80" t="s">
        <v>573</v>
      </c>
      <c r="AW43" s="128"/>
      <c r="AX43" s="683"/>
      <c r="AY43" s="132"/>
      <c r="AZ43" s="153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25"/>
      <c r="CB43" s="125"/>
      <c r="CC43" s="125"/>
      <c r="CD43" s="125"/>
      <c r="CE43" s="353" t="s">
        <v>1191</v>
      </c>
      <c r="CF43" s="353" t="s">
        <v>1191</v>
      </c>
      <c r="CG43" s="133" t="s">
        <v>406</v>
      </c>
      <c r="CH43" s="133" t="s">
        <v>234</v>
      </c>
      <c r="CI43" s="133" t="s">
        <v>234</v>
      </c>
      <c r="CJ43" s="133"/>
      <c r="CK43" s="353" t="s">
        <v>1191</v>
      </c>
      <c r="CL43" s="157"/>
      <c r="CM43" s="133"/>
      <c r="CN43" s="133"/>
      <c r="CO43" s="353" t="s">
        <v>1191</v>
      </c>
      <c r="CP43" s="133" t="s">
        <v>229</v>
      </c>
      <c r="CQ43" s="366" t="s">
        <v>1402</v>
      </c>
      <c r="CR43" s="556" t="s">
        <v>1196</v>
      </c>
      <c r="CS43" s="133" t="s">
        <v>292</v>
      </c>
      <c r="CT43" s="133" t="s">
        <v>245</v>
      </c>
      <c r="CU43" s="133" t="s">
        <v>235</v>
      </c>
      <c r="CV43" s="133" t="s">
        <v>237</v>
      </c>
      <c r="CW43" s="133" t="s">
        <v>229</v>
      </c>
      <c r="CX43" s="133" t="s">
        <v>237</v>
      </c>
      <c r="CY43" s="133" t="s">
        <v>229</v>
      </c>
      <c r="CZ43" s="125" t="s">
        <v>237</v>
      </c>
      <c r="DA43" s="133" t="s">
        <v>237</v>
      </c>
      <c r="DB43" s="353" t="s">
        <v>235</v>
      </c>
      <c r="DC43" s="458" t="s">
        <v>229</v>
      </c>
      <c r="DD43" s="458" t="s">
        <v>229</v>
      </c>
      <c r="DE43" s="133" t="s">
        <v>229</v>
      </c>
      <c r="DF43" s="133" t="s">
        <v>229</v>
      </c>
      <c r="DG43" s="133" t="s">
        <v>235</v>
      </c>
      <c r="DH43" s="133" t="s">
        <v>235</v>
      </c>
      <c r="DI43" s="353" t="s">
        <v>1408</v>
      </c>
      <c r="DJ43" s="353" t="s">
        <v>235</v>
      </c>
      <c r="DK43" s="353" t="s">
        <v>235</v>
      </c>
      <c r="DL43" s="353" t="s">
        <v>235</v>
      </c>
      <c r="DM43" s="353" t="s">
        <v>235</v>
      </c>
      <c r="DN43" s="133" t="s">
        <v>235</v>
      </c>
      <c r="DO43" s="133" t="s">
        <v>235</v>
      </c>
      <c r="DP43" s="133" t="s">
        <v>229</v>
      </c>
      <c r="DQ43" s="133" t="s">
        <v>229</v>
      </c>
      <c r="DR43" s="133" t="s">
        <v>229</v>
      </c>
      <c r="DS43" s="353" t="s">
        <v>235</v>
      </c>
      <c r="DT43" s="353" t="s">
        <v>229</v>
      </c>
      <c r="DU43" s="353" t="s">
        <v>235</v>
      </c>
      <c r="DV43" s="353" t="s">
        <v>235</v>
      </c>
      <c r="DW43" s="133" t="s">
        <v>235</v>
      </c>
      <c r="DX43" s="133" t="s">
        <v>229</v>
      </c>
      <c r="DY43" s="353" t="s">
        <v>235</v>
      </c>
      <c r="DZ43" s="149" t="s">
        <v>1421</v>
      </c>
      <c r="EA43" s="133" t="s">
        <v>241</v>
      </c>
      <c r="EB43" s="133" t="s">
        <v>235</v>
      </c>
      <c r="EC43" s="133" t="s">
        <v>235</v>
      </c>
      <c r="ED43" s="133" t="s">
        <v>229</v>
      </c>
      <c r="EE43" s="133" t="s">
        <v>235</v>
      </c>
      <c r="EF43" s="133" t="s">
        <v>229</v>
      </c>
      <c r="EG43" s="133" t="s">
        <v>229</v>
      </c>
      <c r="EH43" s="133" t="s">
        <v>229</v>
      </c>
      <c r="EI43" s="133" t="s">
        <v>229</v>
      </c>
      <c r="EJ43" s="133" t="s">
        <v>229</v>
      </c>
      <c r="EK43" s="133" t="s">
        <v>235</v>
      </c>
      <c r="EL43" s="133" t="s">
        <v>235</v>
      </c>
      <c r="EM43" s="133" t="s">
        <v>270</v>
      </c>
      <c r="EN43" s="133" t="s">
        <v>271</v>
      </c>
      <c r="EO43" s="353" t="s">
        <v>238</v>
      </c>
      <c r="EP43" s="353" t="s">
        <v>238</v>
      </c>
      <c r="EQ43" s="356" t="s">
        <v>707</v>
      </c>
      <c r="ER43" s="133" t="s">
        <v>273</v>
      </c>
      <c r="ES43" s="133" t="s">
        <v>347</v>
      </c>
      <c r="ET43" s="133" t="s">
        <v>347</v>
      </c>
      <c r="EU43" s="133" t="s">
        <v>273</v>
      </c>
      <c r="EV43" s="353" t="s">
        <v>283</v>
      </c>
      <c r="EW43" s="133" t="s">
        <v>275</v>
      </c>
      <c r="EX43" s="133"/>
      <c r="EY43" s="133"/>
      <c r="EZ43" s="133"/>
      <c r="FA43" s="133"/>
      <c r="FB43" s="355" t="s">
        <v>297</v>
      </c>
      <c r="FC43" s="355" t="s">
        <v>383</v>
      </c>
      <c r="FD43" s="355" t="s">
        <v>229</v>
      </c>
      <c r="FE43" s="355" t="s">
        <v>229</v>
      </c>
      <c r="FF43" s="355" t="s">
        <v>229</v>
      </c>
      <c r="FG43" s="355" t="s">
        <v>229</v>
      </c>
      <c r="FH43" s="355" t="s">
        <v>229</v>
      </c>
      <c r="FI43" s="355" t="s">
        <v>229</v>
      </c>
      <c r="FJ43" s="355" t="s">
        <v>235</v>
      </c>
      <c r="FK43" s="355" t="s">
        <v>229</v>
      </c>
      <c r="FL43" s="355" t="s">
        <v>229</v>
      </c>
      <c r="FM43" s="355" t="s">
        <v>229</v>
      </c>
      <c r="FN43" s="355" t="s">
        <v>229</v>
      </c>
      <c r="FO43" s="355" t="s">
        <v>238</v>
      </c>
      <c r="FP43" s="355" t="s">
        <v>229</v>
      </c>
      <c r="FQ43" s="355" t="s">
        <v>229</v>
      </c>
      <c r="FR43" s="355">
        <v>2</v>
      </c>
      <c r="FS43" s="355" t="s">
        <v>235</v>
      </c>
      <c r="FT43" s="355" t="s">
        <v>235</v>
      </c>
      <c r="FU43" s="355" t="s">
        <v>235</v>
      </c>
      <c r="FV43" s="355" t="s">
        <v>235</v>
      </c>
      <c r="FW43" s="355" t="s">
        <v>229</v>
      </c>
      <c r="FX43" s="355" t="s">
        <v>235</v>
      </c>
      <c r="FY43" s="355" t="s">
        <v>229</v>
      </c>
      <c r="FZ43" s="355" t="s">
        <v>235</v>
      </c>
      <c r="GA43" s="355" t="s">
        <v>229</v>
      </c>
      <c r="GB43" s="355" t="s">
        <v>235</v>
      </c>
      <c r="GC43" s="355" t="s">
        <v>235</v>
      </c>
      <c r="GD43" s="355" t="s">
        <v>271</v>
      </c>
      <c r="GE43" s="355" t="s">
        <v>401</v>
      </c>
      <c r="GF43" s="355" t="s">
        <v>321</v>
      </c>
      <c r="GG43" s="355" t="s">
        <v>1411</v>
      </c>
      <c r="GH43" s="355" t="s">
        <v>1412</v>
      </c>
      <c r="GI43" s="355" t="s">
        <v>1413</v>
      </c>
      <c r="GJ43" s="355" t="s">
        <v>235</v>
      </c>
      <c r="GK43" s="355" t="s">
        <v>282</v>
      </c>
      <c r="GL43" s="353" t="s">
        <v>283</v>
      </c>
      <c r="GM43" s="355" t="s">
        <v>275</v>
      </c>
    </row>
    <row r="44" spans="1:195" ht="38.450000000000003" customHeight="1" x14ac:dyDescent="0.3">
      <c r="A44" s="1">
        <v>39</v>
      </c>
      <c r="B44" s="487" t="s">
        <v>238</v>
      </c>
      <c r="C44" s="114" t="s">
        <v>1359</v>
      </c>
      <c r="D44" s="456" t="s">
        <v>1362</v>
      </c>
      <c r="E44" s="567" t="s">
        <v>346</v>
      </c>
      <c r="F44" s="448" t="s">
        <v>662</v>
      </c>
      <c r="G44" s="450" t="s">
        <v>669</v>
      </c>
      <c r="H44" s="455" t="s">
        <v>1387</v>
      </c>
      <c r="I44" s="446" t="s">
        <v>1401</v>
      </c>
      <c r="J44" s="434" t="s">
        <v>662</v>
      </c>
      <c r="K44" s="142" t="s">
        <v>251</v>
      </c>
      <c r="L44" s="120" t="s">
        <v>252</v>
      </c>
      <c r="M44" s="154">
        <v>20</v>
      </c>
      <c r="N44" s="155">
        <v>2</v>
      </c>
      <c r="O44" s="123" t="s">
        <v>552</v>
      </c>
      <c r="P44" s="141"/>
      <c r="Q44" s="141"/>
      <c r="R44" s="145" t="s">
        <v>545</v>
      </c>
      <c r="S44" s="125" t="s">
        <v>1184</v>
      </c>
      <c r="T44" s="142" t="s">
        <v>386</v>
      </c>
      <c r="U44" s="125" t="str">
        <f t="shared" ref="U44:U45" si="56">MID(S44,1,9)&amp;"N"</f>
        <v>FQ20_E_EBN</v>
      </c>
      <c r="V44" s="125" t="str">
        <f t="shared" si="47"/>
        <v>FQ26E_AU</v>
      </c>
      <c r="W44" s="142"/>
      <c r="X44" s="125"/>
      <c r="Y44" s="142" t="str">
        <f t="shared" si="2"/>
        <v>FQ20_E_EB1</v>
      </c>
      <c r="Z44" s="142" t="str">
        <f t="shared" si="3"/>
        <v>FQ20_E_EB2M</v>
      </c>
      <c r="AA44" s="142" t="str">
        <f t="shared" si="4"/>
        <v>FQ20_E_EB1M</v>
      </c>
      <c r="AB44" s="125" t="str">
        <f t="shared" ref="AB44:AB45" si="57">IF(M44&gt;18, "PQ061508C11", "PQ061208C11")</f>
        <v>PQ061508C11</v>
      </c>
      <c r="AC44" s="125" t="str">
        <f t="shared" ref="AC44:AC45" si="58">IF(M44&gt;18, "PQ061503K11", "PQ061203K11")</f>
        <v>PQ061503K11</v>
      </c>
      <c r="AD44" s="125"/>
      <c r="AE44" s="125"/>
      <c r="AF44" s="125"/>
      <c r="AG44" s="125"/>
      <c r="AH44" s="125"/>
      <c r="AI44" s="120"/>
      <c r="AJ44" s="125" t="s">
        <v>381</v>
      </c>
      <c r="AK44" s="142" t="s">
        <v>382</v>
      </c>
      <c r="AL44" s="125"/>
      <c r="AM44" s="125"/>
      <c r="AN44" s="125"/>
      <c r="AO44" s="125"/>
      <c r="AP44" s="125"/>
      <c r="AQ44" s="125"/>
      <c r="AR44" s="128"/>
      <c r="AS44" s="131"/>
      <c r="AT44" s="337"/>
      <c r="AU44" s="148"/>
      <c r="AV44" s="80" t="s">
        <v>573</v>
      </c>
      <c r="AW44" s="128"/>
      <c r="AX44" s="683"/>
      <c r="AY44" s="132"/>
      <c r="AZ44" s="153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25"/>
      <c r="CB44" s="125"/>
      <c r="CC44" s="125"/>
      <c r="CD44" s="125"/>
      <c r="CE44" s="353" t="s">
        <v>1191</v>
      </c>
      <c r="CF44" s="353" t="s">
        <v>1403</v>
      </c>
      <c r="CG44" s="133" t="s">
        <v>406</v>
      </c>
      <c r="CH44" s="133" t="s">
        <v>234</v>
      </c>
      <c r="CI44" s="133" t="s">
        <v>234</v>
      </c>
      <c r="CJ44" s="133"/>
      <c r="CK44" s="353" t="s">
        <v>1191</v>
      </c>
      <c r="CL44" s="157"/>
      <c r="CM44" s="133"/>
      <c r="CN44" s="133"/>
      <c r="CO44" s="353" t="s">
        <v>1191</v>
      </c>
      <c r="CP44" s="133" t="s">
        <v>229</v>
      </c>
      <c r="CQ44" s="366" t="s">
        <v>1402</v>
      </c>
      <c r="CR44" s="556" t="s">
        <v>1196</v>
      </c>
      <c r="CS44" s="133" t="s">
        <v>292</v>
      </c>
      <c r="CT44" s="133" t="s">
        <v>245</v>
      </c>
      <c r="CU44" s="133" t="s">
        <v>235</v>
      </c>
      <c r="CV44" s="133" t="s">
        <v>237</v>
      </c>
      <c r="CW44" s="133" t="s">
        <v>229</v>
      </c>
      <c r="CX44" s="133" t="s">
        <v>237</v>
      </c>
      <c r="CY44" s="133" t="s">
        <v>229</v>
      </c>
      <c r="CZ44" s="125" t="s">
        <v>237</v>
      </c>
      <c r="DA44" s="133" t="s">
        <v>237</v>
      </c>
      <c r="DB44" s="353" t="s">
        <v>235</v>
      </c>
      <c r="DC44" s="458" t="s">
        <v>229</v>
      </c>
      <c r="DD44" s="458" t="s">
        <v>229</v>
      </c>
      <c r="DE44" s="133" t="s">
        <v>229</v>
      </c>
      <c r="DF44" s="133" t="s">
        <v>229</v>
      </c>
      <c r="DG44" s="133" t="s">
        <v>235</v>
      </c>
      <c r="DH44" s="133" t="s">
        <v>235</v>
      </c>
      <c r="DI44" s="353" t="s">
        <v>1408</v>
      </c>
      <c r="DJ44" s="353" t="s">
        <v>235</v>
      </c>
      <c r="DK44" s="353" t="s">
        <v>235</v>
      </c>
      <c r="DL44" s="353" t="s">
        <v>235</v>
      </c>
      <c r="DM44" s="353" t="s">
        <v>235</v>
      </c>
      <c r="DN44" s="133" t="s">
        <v>235</v>
      </c>
      <c r="DO44" s="133" t="s">
        <v>235</v>
      </c>
      <c r="DP44" s="133" t="s">
        <v>229</v>
      </c>
      <c r="DQ44" s="133" t="s">
        <v>229</v>
      </c>
      <c r="DR44" s="133" t="s">
        <v>229</v>
      </c>
      <c r="DS44" s="353" t="s">
        <v>235</v>
      </c>
      <c r="DT44" s="353" t="s">
        <v>229</v>
      </c>
      <c r="DU44" s="353" t="s">
        <v>235</v>
      </c>
      <c r="DV44" s="353" t="s">
        <v>235</v>
      </c>
      <c r="DW44" s="133" t="s">
        <v>235</v>
      </c>
      <c r="DX44" s="133" t="s">
        <v>229</v>
      </c>
      <c r="DY44" s="353" t="s">
        <v>235</v>
      </c>
      <c r="DZ44" s="149" t="s">
        <v>1421</v>
      </c>
      <c r="EA44" s="133" t="s">
        <v>241</v>
      </c>
      <c r="EB44" s="133" t="s">
        <v>235</v>
      </c>
      <c r="EC44" s="133" t="s">
        <v>235</v>
      </c>
      <c r="ED44" s="133" t="s">
        <v>229</v>
      </c>
      <c r="EE44" s="133" t="s">
        <v>235</v>
      </c>
      <c r="EF44" s="133" t="s">
        <v>229</v>
      </c>
      <c r="EG44" s="133" t="s">
        <v>229</v>
      </c>
      <c r="EH44" s="133" t="s">
        <v>229</v>
      </c>
      <c r="EI44" s="133" t="s">
        <v>229</v>
      </c>
      <c r="EJ44" s="133" t="s">
        <v>229</v>
      </c>
      <c r="EK44" s="133" t="s">
        <v>235</v>
      </c>
      <c r="EL44" s="133" t="s">
        <v>235</v>
      </c>
      <c r="EM44" s="133" t="s">
        <v>270</v>
      </c>
      <c r="EN44" s="133" t="s">
        <v>271</v>
      </c>
      <c r="EO44" s="353" t="s">
        <v>238</v>
      </c>
      <c r="EP44" s="353" t="s">
        <v>238</v>
      </c>
      <c r="EQ44" s="356" t="s">
        <v>707</v>
      </c>
      <c r="ER44" s="133" t="s">
        <v>273</v>
      </c>
      <c r="ES44" s="133" t="s">
        <v>347</v>
      </c>
      <c r="ET44" s="133" t="s">
        <v>347</v>
      </c>
      <c r="EU44" s="133" t="s">
        <v>273</v>
      </c>
      <c r="EV44" s="353" t="s">
        <v>283</v>
      </c>
      <c r="EW44" s="133" t="s">
        <v>275</v>
      </c>
      <c r="EX44" s="133"/>
      <c r="EY44" s="133"/>
      <c r="EZ44" s="133"/>
      <c r="FA44" s="133"/>
      <c r="FB44" s="355" t="s">
        <v>297</v>
      </c>
      <c r="FC44" s="355" t="s">
        <v>383</v>
      </c>
      <c r="FD44" s="355" t="s">
        <v>229</v>
      </c>
      <c r="FE44" s="355" t="s">
        <v>229</v>
      </c>
      <c r="FF44" s="355" t="s">
        <v>229</v>
      </c>
      <c r="FG44" s="355" t="s">
        <v>229</v>
      </c>
      <c r="FH44" s="355" t="s">
        <v>229</v>
      </c>
      <c r="FI44" s="355" t="s">
        <v>229</v>
      </c>
      <c r="FJ44" s="355" t="s">
        <v>235</v>
      </c>
      <c r="FK44" s="355" t="s">
        <v>229</v>
      </c>
      <c r="FL44" s="355" t="s">
        <v>229</v>
      </c>
      <c r="FM44" s="355" t="s">
        <v>229</v>
      </c>
      <c r="FN44" s="355" t="s">
        <v>229</v>
      </c>
      <c r="FO44" s="355" t="s">
        <v>1414</v>
      </c>
      <c r="FP44" s="355" t="s">
        <v>229</v>
      </c>
      <c r="FQ44" s="355" t="s">
        <v>229</v>
      </c>
      <c r="FR44" s="355">
        <v>2</v>
      </c>
      <c r="FS44" s="355" t="s">
        <v>235</v>
      </c>
      <c r="FT44" s="355" t="s">
        <v>235</v>
      </c>
      <c r="FU44" s="355" t="s">
        <v>235</v>
      </c>
      <c r="FV44" s="355" t="s">
        <v>235</v>
      </c>
      <c r="FW44" s="355" t="s">
        <v>229</v>
      </c>
      <c r="FX44" s="355" t="s">
        <v>235</v>
      </c>
      <c r="FY44" s="355" t="s">
        <v>229</v>
      </c>
      <c r="FZ44" s="355" t="s">
        <v>235</v>
      </c>
      <c r="GA44" s="355" t="s">
        <v>229</v>
      </c>
      <c r="GB44" s="355" t="s">
        <v>235</v>
      </c>
      <c r="GC44" s="355" t="s">
        <v>235</v>
      </c>
      <c r="GD44" s="355" t="s">
        <v>271</v>
      </c>
      <c r="GE44" s="355" t="s">
        <v>401</v>
      </c>
      <c r="GF44" s="355" t="s">
        <v>321</v>
      </c>
      <c r="GG44" s="355" t="s">
        <v>237</v>
      </c>
      <c r="GH44" s="355" t="s">
        <v>281</v>
      </c>
      <c r="GI44" s="355" t="s">
        <v>273</v>
      </c>
      <c r="GJ44" s="355" t="s">
        <v>235</v>
      </c>
      <c r="GK44" s="355" t="s">
        <v>282</v>
      </c>
      <c r="GL44" s="353" t="s">
        <v>283</v>
      </c>
      <c r="GM44" s="355" t="s">
        <v>1415</v>
      </c>
    </row>
    <row r="45" spans="1:195" ht="38.450000000000003" customHeight="1" x14ac:dyDescent="0.3">
      <c r="A45" s="76">
        <v>40</v>
      </c>
      <c r="B45" s="487" t="s">
        <v>238</v>
      </c>
      <c r="C45" s="386" t="s">
        <v>1361</v>
      </c>
      <c r="D45" s="569" t="s">
        <v>1363</v>
      </c>
      <c r="E45" s="568" t="s">
        <v>346</v>
      </c>
      <c r="F45" s="448" t="s">
        <v>662</v>
      </c>
      <c r="G45" s="451" t="s">
        <v>375</v>
      </c>
      <c r="H45" s="455" t="s">
        <v>1387</v>
      </c>
      <c r="I45" s="446" t="s">
        <v>1401</v>
      </c>
      <c r="J45" s="434" t="s">
        <v>662</v>
      </c>
      <c r="K45" s="142" t="s">
        <v>387</v>
      </c>
      <c r="L45" s="120" t="s">
        <v>252</v>
      </c>
      <c r="M45" s="154">
        <v>18</v>
      </c>
      <c r="N45" s="155">
        <v>2</v>
      </c>
      <c r="O45" s="123" t="s">
        <v>553</v>
      </c>
      <c r="P45" s="141"/>
      <c r="Q45" s="141"/>
      <c r="R45" s="145" t="s">
        <v>545</v>
      </c>
      <c r="S45" s="125" t="s">
        <v>1185</v>
      </c>
      <c r="T45" s="142" t="s">
        <v>386</v>
      </c>
      <c r="U45" s="125" t="str">
        <f t="shared" si="56"/>
        <v>FQ18_E_EBN</v>
      </c>
      <c r="V45" s="125" t="str">
        <f t="shared" si="47"/>
        <v>FQ24E_AU</v>
      </c>
      <c r="W45" s="142"/>
      <c r="X45" s="125"/>
      <c r="Y45" s="142" t="str">
        <f t="shared" si="2"/>
        <v>FQ18_E_EB1</v>
      </c>
      <c r="Z45" s="142" t="str">
        <f t="shared" si="3"/>
        <v>FQ18_E_EB2M</v>
      </c>
      <c r="AA45" s="142" t="str">
        <f t="shared" si="4"/>
        <v>FQ18_E_EB1M</v>
      </c>
      <c r="AB45" s="125" t="str">
        <f t="shared" si="57"/>
        <v>PQ061208C11</v>
      </c>
      <c r="AC45" s="125" t="str">
        <f t="shared" si="58"/>
        <v>PQ061203K11</v>
      </c>
      <c r="AD45" s="125"/>
      <c r="AE45" s="125"/>
      <c r="AF45" s="125"/>
      <c r="AG45" s="125"/>
      <c r="AH45" s="125"/>
      <c r="AI45" s="120"/>
      <c r="AJ45" s="125" t="s">
        <v>381</v>
      </c>
      <c r="AK45" s="142" t="s">
        <v>382</v>
      </c>
      <c r="AL45" s="125"/>
      <c r="AM45" s="125"/>
      <c r="AN45" s="125"/>
      <c r="AO45" s="125"/>
      <c r="AP45" s="125"/>
      <c r="AQ45" s="125"/>
      <c r="AR45" s="128"/>
      <c r="AS45" s="131"/>
      <c r="AT45" s="337"/>
      <c r="AU45" s="148"/>
      <c r="AV45" s="80" t="s">
        <v>573</v>
      </c>
      <c r="AW45" s="128"/>
      <c r="AX45" s="684"/>
      <c r="AY45" s="132"/>
      <c r="AZ45" s="153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25"/>
      <c r="CB45" s="125"/>
      <c r="CC45" s="125"/>
      <c r="CD45" s="125"/>
      <c r="CE45" s="353" t="s">
        <v>1191</v>
      </c>
      <c r="CF45" s="353" t="s">
        <v>1404</v>
      </c>
      <c r="CG45" s="133" t="s">
        <v>406</v>
      </c>
      <c r="CH45" s="133" t="s">
        <v>234</v>
      </c>
      <c r="CI45" s="133" t="s">
        <v>234</v>
      </c>
      <c r="CJ45" s="133"/>
      <c r="CK45" s="353" t="s">
        <v>1191</v>
      </c>
      <c r="CL45" s="157"/>
      <c r="CM45" s="133"/>
      <c r="CN45" s="133"/>
      <c r="CO45" s="353" t="s">
        <v>1191</v>
      </c>
      <c r="CP45" s="133" t="s">
        <v>229</v>
      </c>
      <c r="CQ45" s="366" t="s">
        <v>1402</v>
      </c>
      <c r="CR45" s="556" t="s">
        <v>1196</v>
      </c>
      <c r="CS45" s="133" t="s">
        <v>292</v>
      </c>
      <c r="CT45" s="133" t="s">
        <v>245</v>
      </c>
      <c r="CU45" s="133" t="s">
        <v>235</v>
      </c>
      <c r="CV45" s="133" t="s">
        <v>237</v>
      </c>
      <c r="CW45" s="133" t="s">
        <v>229</v>
      </c>
      <c r="CX45" s="133" t="s">
        <v>237</v>
      </c>
      <c r="CY45" s="133" t="s">
        <v>229</v>
      </c>
      <c r="CZ45" s="125" t="s">
        <v>237</v>
      </c>
      <c r="DA45" s="133" t="s">
        <v>237</v>
      </c>
      <c r="DB45" s="353" t="s">
        <v>235</v>
      </c>
      <c r="DC45" s="458" t="s">
        <v>229</v>
      </c>
      <c r="DD45" s="458" t="s">
        <v>229</v>
      </c>
      <c r="DE45" s="133" t="s">
        <v>229</v>
      </c>
      <c r="DF45" s="133" t="s">
        <v>229</v>
      </c>
      <c r="DG45" s="133" t="s">
        <v>235</v>
      </c>
      <c r="DH45" s="133" t="s">
        <v>235</v>
      </c>
      <c r="DI45" s="353" t="s">
        <v>1408</v>
      </c>
      <c r="DJ45" s="353" t="s">
        <v>235</v>
      </c>
      <c r="DK45" s="353" t="s">
        <v>235</v>
      </c>
      <c r="DL45" s="353" t="s">
        <v>235</v>
      </c>
      <c r="DM45" s="353" t="s">
        <v>235</v>
      </c>
      <c r="DN45" s="133" t="s">
        <v>235</v>
      </c>
      <c r="DO45" s="133" t="s">
        <v>235</v>
      </c>
      <c r="DP45" s="133" t="s">
        <v>229</v>
      </c>
      <c r="DQ45" s="133" t="s">
        <v>229</v>
      </c>
      <c r="DR45" s="133" t="s">
        <v>229</v>
      </c>
      <c r="DS45" s="353" t="s">
        <v>235</v>
      </c>
      <c r="DT45" s="353" t="s">
        <v>229</v>
      </c>
      <c r="DU45" s="353" t="s">
        <v>235</v>
      </c>
      <c r="DV45" s="353" t="s">
        <v>235</v>
      </c>
      <c r="DW45" s="133" t="s">
        <v>235</v>
      </c>
      <c r="DX45" s="133" t="s">
        <v>229</v>
      </c>
      <c r="DY45" s="353" t="s">
        <v>235</v>
      </c>
      <c r="DZ45" s="149" t="s">
        <v>1421</v>
      </c>
      <c r="EA45" s="133" t="s">
        <v>241</v>
      </c>
      <c r="EB45" s="133" t="s">
        <v>235</v>
      </c>
      <c r="EC45" s="133" t="s">
        <v>235</v>
      </c>
      <c r="ED45" s="133" t="s">
        <v>229</v>
      </c>
      <c r="EE45" s="133" t="s">
        <v>235</v>
      </c>
      <c r="EF45" s="133" t="s">
        <v>229</v>
      </c>
      <c r="EG45" s="133" t="s">
        <v>229</v>
      </c>
      <c r="EH45" s="133" t="s">
        <v>229</v>
      </c>
      <c r="EI45" s="133" t="s">
        <v>229</v>
      </c>
      <c r="EJ45" s="133" t="s">
        <v>229</v>
      </c>
      <c r="EK45" s="133" t="s">
        <v>235</v>
      </c>
      <c r="EL45" s="133" t="s">
        <v>235</v>
      </c>
      <c r="EM45" s="133" t="s">
        <v>270</v>
      </c>
      <c r="EN45" s="133" t="s">
        <v>271</v>
      </c>
      <c r="EO45" s="353" t="s">
        <v>238</v>
      </c>
      <c r="EP45" s="353" t="s">
        <v>238</v>
      </c>
      <c r="EQ45" s="356" t="s">
        <v>707</v>
      </c>
      <c r="ER45" s="133" t="s">
        <v>273</v>
      </c>
      <c r="ES45" s="133" t="s">
        <v>347</v>
      </c>
      <c r="ET45" s="133" t="s">
        <v>347</v>
      </c>
      <c r="EU45" s="133" t="s">
        <v>273</v>
      </c>
      <c r="EV45" s="353" t="s">
        <v>283</v>
      </c>
      <c r="EW45" s="133" t="s">
        <v>275</v>
      </c>
      <c r="EX45" s="133"/>
      <c r="EY45" s="133"/>
      <c r="EZ45" s="133"/>
      <c r="FA45" s="133"/>
      <c r="FB45" s="355" t="s">
        <v>297</v>
      </c>
      <c r="FC45" s="355" t="s">
        <v>383</v>
      </c>
      <c r="FD45" s="355" t="s">
        <v>229</v>
      </c>
      <c r="FE45" s="355" t="s">
        <v>229</v>
      </c>
      <c r="FF45" s="355" t="s">
        <v>229</v>
      </c>
      <c r="FG45" s="355" t="s">
        <v>229</v>
      </c>
      <c r="FH45" s="355" t="s">
        <v>229</v>
      </c>
      <c r="FI45" s="355" t="s">
        <v>229</v>
      </c>
      <c r="FJ45" s="355" t="s">
        <v>235</v>
      </c>
      <c r="FK45" s="355" t="s">
        <v>229</v>
      </c>
      <c r="FL45" s="355" t="s">
        <v>229</v>
      </c>
      <c r="FM45" s="355" t="s">
        <v>229</v>
      </c>
      <c r="FN45" s="355" t="s">
        <v>229</v>
      </c>
      <c r="FO45" s="355" t="s">
        <v>1414</v>
      </c>
      <c r="FP45" s="355" t="s">
        <v>229</v>
      </c>
      <c r="FQ45" s="355" t="s">
        <v>229</v>
      </c>
      <c r="FR45" s="355">
        <v>2</v>
      </c>
      <c r="FS45" s="355" t="s">
        <v>235</v>
      </c>
      <c r="FT45" s="355" t="s">
        <v>235</v>
      </c>
      <c r="FU45" s="355" t="s">
        <v>235</v>
      </c>
      <c r="FV45" s="355" t="s">
        <v>235</v>
      </c>
      <c r="FW45" s="355" t="s">
        <v>229</v>
      </c>
      <c r="FX45" s="355" t="s">
        <v>235</v>
      </c>
      <c r="FY45" s="355" t="s">
        <v>229</v>
      </c>
      <c r="FZ45" s="355" t="s">
        <v>235</v>
      </c>
      <c r="GA45" s="355" t="s">
        <v>229</v>
      </c>
      <c r="GB45" s="355" t="s">
        <v>235</v>
      </c>
      <c r="GC45" s="355" t="s">
        <v>235</v>
      </c>
      <c r="GD45" s="355" t="s">
        <v>271</v>
      </c>
      <c r="GE45" s="355" t="s">
        <v>401</v>
      </c>
      <c r="GF45" s="355" t="s">
        <v>321</v>
      </c>
      <c r="GG45" s="355" t="s">
        <v>1416</v>
      </c>
      <c r="GH45" s="355" t="s">
        <v>1417</v>
      </c>
      <c r="GI45" s="355" t="s">
        <v>1418</v>
      </c>
      <c r="GJ45" s="355" t="s">
        <v>235</v>
      </c>
      <c r="GK45" s="355" t="s">
        <v>282</v>
      </c>
      <c r="GL45" s="353" t="s">
        <v>283</v>
      </c>
      <c r="GM45" s="355" t="s">
        <v>1419</v>
      </c>
    </row>
    <row r="46" spans="1:195" ht="38.450000000000003" customHeight="1" x14ac:dyDescent="0.3">
      <c r="A46" s="76">
        <v>41</v>
      </c>
      <c r="B46" s="425" t="s">
        <v>238</v>
      </c>
      <c r="C46" s="570" t="s">
        <v>1186</v>
      </c>
      <c r="D46" s="466" t="s">
        <v>1364</v>
      </c>
      <c r="E46" s="139" t="s">
        <v>385</v>
      </c>
      <c r="F46" s="443" t="s">
        <v>664</v>
      </c>
      <c r="G46" s="450" t="s">
        <v>361</v>
      </c>
      <c r="H46" s="455" t="s">
        <v>1387</v>
      </c>
      <c r="I46" s="446" t="s">
        <v>1401</v>
      </c>
      <c r="J46" s="434" t="s">
        <v>662</v>
      </c>
      <c r="K46" s="142" t="s">
        <v>251</v>
      </c>
      <c r="L46" s="120" t="s">
        <v>252</v>
      </c>
      <c r="M46" s="154">
        <v>20</v>
      </c>
      <c r="N46" s="155">
        <v>3</v>
      </c>
      <c r="O46" s="123" t="s">
        <v>552</v>
      </c>
      <c r="P46" s="141"/>
      <c r="Q46" s="141"/>
      <c r="R46" s="145" t="s">
        <v>545</v>
      </c>
      <c r="S46" s="125" t="s">
        <v>1182</v>
      </c>
      <c r="T46" s="142" t="s">
        <v>386</v>
      </c>
      <c r="U46" s="125" t="str">
        <f t="shared" si="8"/>
        <v>FQ20_E_EAN</v>
      </c>
      <c r="V46" s="125" t="str">
        <f t="shared" si="47"/>
        <v>FQ26E_AU</v>
      </c>
      <c r="W46" s="142"/>
      <c r="X46" s="125"/>
      <c r="Y46" s="142" t="str">
        <f t="shared" si="2"/>
        <v>FQ20_E_EA1</v>
      </c>
      <c r="Z46" s="142" t="str">
        <f t="shared" si="3"/>
        <v>FQ20_E_EA2M</v>
      </c>
      <c r="AA46" s="142" t="str">
        <f t="shared" si="4"/>
        <v>FQ20_E_EA1M</v>
      </c>
      <c r="AB46" s="125" t="str">
        <f t="shared" si="5"/>
        <v>PQ061508C11</v>
      </c>
      <c r="AC46" s="125" t="str">
        <f t="shared" si="6"/>
        <v>PQ061503K11</v>
      </c>
      <c r="AD46" s="125"/>
      <c r="AE46" s="125"/>
      <c r="AF46" s="125"/>
      <c r="AG46" s="125"/>
      <c r="AH46" s="125"/>
      <c r="AI46" s="120"/>
      <c r="AJ46" s="125" t="s">
        <v>381</v>
      </c>
      <c r="AK46" s="142" t="s">
        <v>382</v>
      </c>
      <c r="AL46" s="125"/>
      <c r="AM46" s="125"/>
      <c r="AN46" s="125"/>
      <c r="AO46" s="125"/>
      <c r="AP46" s="125"/>
      <c r="AQ46" s="125"/>
      <c r="AR46" s="128"/>
      <c r="AS46" s="131"/>
      <c r="AT46" s="337"/>
      <c r="AU46" s="148"/>
      <c r="AV46" s="80" t="s">
        <v>573</v>
      </c>
      <c r="AW46" s="128"/>
      <c r="AX46" s="682" t="s">
        <v>709</v>
      </c>
      <c r="AY46" s="132"/>
      <c r="AZ46" s="153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25"/>
      <c r="CB46" s="125"/>
      <c r="CC46" s="125"/>
      <c r="CD46" s="125"/>
      <c r="CE46" s="353" t="s">
        <v>1191</v>
      </c>
      <c r="CF46" s="353" t="s">
        <v>1191</v>
      </c>
      <c r="CG46" s="353" t="s">
        <v>703</v>
      </c>
      <c r="CH46" s="133" t="s">
        <v>234</v>
      </c>
      <c r="CI46" s="133" t="s">
        <v>234</v>
      </c>
      <c r="CJ46" s="133"/>
      <c r="CK46" s="353" t="s">
        <v>536</v>
      </c>
      <c r="CL46" s="157"/>
      <c r="CM46" s="133"/>
      <c r="CN46" s="133"/>
      <c r="CO46" s="353" t="s">
        <v>1191</v>
      </c>
      <c r="CP46" s="133" t="s">
        <v>229</v>
      </c>
      <c r="CQ46" s="353" t="s">
        <v>703</v>
      </c>
      <c r="CR46" s="353" t="s">
        <v>1198</v>
      </c>
      <c r="CS46" s="133" t="s">
        <v>292</v>
      </c>
      <c r="CT46" s="133" t="s">
        <v>1217</v>
      </c>
      <c r="CU46" s="133" t="s">
        <v>235</v>
      </c>
      <c r="CV46" s="353" t="s">
        <v>704</v>
      </c>
      <c r="CW46" s="356" t="s">
        <v>594</v>
      </c>
      <c r="CX46" s="353" t="s">
        <v>236</v>
      </c>
      <c r="CY46" s="458" t="s">
        <v>229</v>
      </c>
      <c r="CZ46" s="133" t="s">
        <v>238</v>
      </c>
      <c r="DA46" s="149" t="s">
        <v>417</v>
      </c>
      <c r="DB46" s="353" t="s">
        <v>235</v>
      </c>
      <c r="DC46" s="458" t="s">
        <v>706</v>
      </c>
      <c r="DD46" s="458" t="s">
        <v>235</v>
      </c>
      <c r="DE46" s="133" t="s">
        <v>229</v>
      </c>
      <c r="DF46" s="133" t="s">
        <v>229</v>
      </c>
      <c r="DG46" s="133" t="s">
        <v>235</v>
      </c>
      <c r="DH46" s="133" t="s">
        <v>235</v>
      </c>
      <c r="DI46" s="353" t="s">
        <v>1408</v>
      </c>
      <c r="DJ46" s="353" t="s">
        <v>235</v>
      </c>
      <c r="DK46" s="353" t="s">
        <v>235</v>
      </c>
      <c r="DL46" s="353" t="s">
        <v>235</v>
      </c>
      <c r="DM46" s="353" t="s">
        <v>235</v>
      </c>
      <c r="DN46" s="133" t="s">
        <v>235</v>
      </c>
      <c r="DO46" s="133" t="s">
        <v>235</v>
      </c>
      <c r="DP46" s="133" t="s">
        <v>229</v>
      </c>
      <c r="DQ46" s="133" t="s">
        <v>229</v>
      </c>
      <c r="DR46" s="133" t="s">
        <v>229</v>
      </c>
      <c r="DS46" s="353" t="s">
        <v>235</v>
      </c>
      <c r="DT46" s="353" t="s">
        <v>229</v>
      </c>
      <c r="DU46" s="353" t="s">
        <v>235</v>
      </c>
      <c r="DV46" s="353" t="s">
        <v>229</v>
      </c>
      <c r="DW46" s="133" t="s">
        <v>235</v>
      </c>
      <c r="DX46" s="133" t="s">
        <v>229</v>
      </c>
      <c r="DY46" s="133" t="s">
        <v>333</v>
      </c>
      <c r="DZ46" s="149" t="s">
        <v>1421</v>
      </c>
      <c r="EA46" s="133" t="s">
        <v>389</v>
      </c>
      <c r="EB46" s="133" t="s">
        <v>235</v>
      </c>
      <c r="EC46" s="133" t="s">
        <v>235</v>
      </c>
      <c r="ED46" s="133" t="s">
        <v>229</v>
      </c>
      <c r="EE46" s="133" t="s">
        <v>235</v>
      </c>
      <c r="EF46" s="133" t="s">
        <v>229</v>
      </c>
      <c r="EG46" s="133" t="s">
        <v>229</v>
      </c>
      <c r="EH46" s="133" t="s">
        <v>229</v>
      </c>
      <c r="EI46" s="133" t="s">
        <v>229</v>
      </c>
      <c r="EJ46" s="133" t="s">
        <v>229</v>
      </c>
      <c r="EK46" s="133" t="s">
        <v>235</v>
      </c>
      <c r="EL46" s="133" t="s">
        <v>235</v>
      </c>
      <c r="EM46" s="133" t="s">
        <v>270</v>
      </c>
      <c r="EN46" s="133" t="s">
        <v>271</v>
      </c>
      <c r="EO46" s="353" t="s">
        <v>229</v>
      </c>
      <c r="EP46" s="353" t="s">
        <v>229</v>
      </c>
      <c r="EQ46" s="353" t="s">
        <v>229</v>
      </c>
      <c r="ER46" s="133" t="s">
        <v>273</v>
      </c>
      <c r="ES46" s="133" t="s">
        <v>347</v>
      </c>
      <c r="ET46" s="133" t="s">
        <v>357</v>
      </c>
      <c r="EU46" s="133" t="s">
        <v>390</v>
      </c>
      <c r="EV46" s="366" t="s">
        <v>1410</v>
      </c>
      <c r="EW46" s="133" t="s">
        <v>275</v>
      </c>
      <c r="EX46" s="133"/>
      <c r="EY46" s="133"/>
      <c r="EZ46" s="133"/>
      <c r="FA46" s="133"/>
      <c r="FB46" s="355" t="s">
        <v>297</v>
      </c>
      <c r="FC46" s="355" t="s">
        <v>383</v>
      </c>
      <c r="FD46" s="355" t="s">
        <v>229</v>
      </c>
      <c r="FE46" s="355" t="s">
        <v>229</v>
      </c>
      <c r="FF46" s="355" t="s">
        <v>229</v>
      </c>
      <c r="FG46" s="355" t="s">
        <v>229</v>
      </c>
      <c r="FH46" s="355" t="s">
        <v>229</v>
      </c>
      <c r="FI46" s="355" t="s">
        <v>229</v>
      </c>
      <c r="FJ46" s="355" t="s">
        <v>235</v>
      </c>
      <c r="FK46" s="355" t="s">
        <v>229</v>
      </c>
      <c r="FL46" s="355" t="s">
        <v>229</v>
      </c>
      <c r="FM46" s="355" t="s">
        <v>229</v>
      </c>
      <c r="FN46" s="355" t="s">
        <v>229</v>
      </c>
      <c r="FO46" s="355" t="s">
        <v>238</v>
      </c>
      <c r="FP46" s="355" t="s">
        <v>229</v>
      </c>
      <c r="FQ46" s="355" t="s">
        <v>229</v>
      </c>
      <c r="FR46" s="355">
        <v>2</v>
      </c>
      <c r="FS46" s="355" t="s">
        <v>235</v>
      </c>
      <c r="FT46" s="355" t="s">
        <v>235</v>
      </c>
      <c r="FU46" s="355" t="s">
        <v>235</v>
      </c>
      <c r="FV46" s="355" t="s">
        <v>235</v>
      </c>
      <c r="FW46" s="355" t="s">
        <v>229</v>
      </c>
      <c r="FX46" s="355" t="s">
        <v>235</v>
      </c>
      <c r="FY46" s="355" t="s">
        <v>229</v>
      </c>
      <c r="FZ46" s="355" t="s">
        <v>235</v>
      </c>
      <c r="GA46" s="355" t="s">
        <v>229</v>
      </c>
      <c r="GB46" s="355" t="s">
        <v>235</v>
      </c>
      <c r="GC46" s="355" t="s">
        <v>235</v>
      </c>
      <c r="GD46" s="355" t="s">
        <v>271</v>
      </c>
      <c r="GE46" s="355" t="s">
        <v>401</v>
      </c>
      <c r="GF46" s="355" t="s">
        <v>321</v>
      </c>
      <c r="GG46" s="355" t="s">
        <v>237</v>
      </c>
      <c r="GH46" s="355" t="s">
        <v>281</v>
      </c>
      <c r="GI46" s="355" t="s">
        <v>273</v>
      </c>
      <c r="GJ46" s="355" t="s">
        <v>235</v>
      </c>
      <c r="GK46" s="355" t="s">
        <v>282</v>
      </c>
      <c r="GL46" s="353" t="s">
        <v>283</v>
      </c>
      <c r="GM46" s="355" t="s">
        <v>275</v>
      </c>
    </row>
    <row r="47" spans="1:195" ht="38.450000000000003" customHeight="1" x14ac:dyDescent="0.3">
      <c r="A47" s="1">
        <v>42</v>
      </c>
      <c r="B47" s="432" t="s">
        <v>238</v>
      </c>
      <c r="C47" s="114" t="s">
        <v>1187</v>
      </c>
      <c r="D47" s="457" t="s">
        <v>1365</v>
      </c>
      <c r="E47" s="150" t="s">
        <v>346</v>
      </c>
      <c r="F47" s="444" t="s">
        <v>665</v>
      </c>
      <c r="G47" s="452" t="s">
        <v>361</v>
      </c>
      <c r="H47" s="455" t="s">
        <v>1387</v>
      </c>
      <c r="I47" s="446" t="s">
        <v>1401</v>
      </c>
      <c r="J47" s="434" t="s">
        <v>662</v>
      </c>
      <c r="K47" s="142" t="s">
        <v>387</v>
      </c>
      <c r="L47" s="120" t="s">
        <v>252</v>
      </c>
      <c r="M47" s="154">
        <v>18</v>
      </c>
      <c r="N47" s="155">
        <v>3</v>
      </c>
      <c r="O47" s="123" t="s">
        <v>553</v>
      </c>
      <c r="P47" s="141"/>
      <c r="Q47" s="141"/>
      <c r="R47" s="145" t="s">
        <v>545</v>
      </c>
      <c r="S47" s="125" t="s">
        <v>1183</v>
      </c>
      <c r="T47" s="142" t="s">
        <v>386</v>
      </c>
      <c r="U47" s="125" t="str">
        <f t="shared" ref="U47" si="59">MID(S47,1,9)&amp;"N"</f>
        <v>FQ18_E_EAN</v>
      </c>
      <c r="V47" s="125" t="str">
        <f t="shared" si="47"/>
        <v>FQ24E_AU</v>
      </c>
      <c r="W47" s="142"/>
      <c r="X47" s="125"/>
      <c r="Y47" s="142" t="str">
        <f t="shared" si="2"/>
        <v>FQ18_E_EA1</v>
      </c>
      <c r="Z47" s="142" t="str">
        <f t="shared" si="3"/>
        <v>FQ18_E_EA2M</v>
      </c>
      <c r="AA47" s="142" t="str">
        <f t="shared" si="4"/>
        <v>FQ18_E_EA1M</v>
      </c>
      <c r="AB47" s="125" t="str">
        <f t="shared" ref="AB47" si="60">IF(M47&gt;18, "PQ061508C11", "PQ061208C11")</f>
        <v>PQ061208C11</v>
      </c>
      <c r="AC47" s="125" t="str">
        <f t="shared" ref="AC47" si="61">IF(M47&gt;18, "PQ061503K11", "PQ061203K11")</f>
        <v>PQ061203K11</v>
      </c>
      <c r="AD47" s="125"/>
      <c r="AE47" s="125"/>
      <c r="AF47" s="125"/>
      <c r="AG47" s="125"/>
      <c r="AH47" s="125"/>
      <c r="AI47" s="120"/>
      <c r="AJ47" s="125" t="s">
        <v>381</v>
      </c>
      <c r="AK47" s="142" t="s">
        <v>382</v>
      </c>
      <c r="AL47" s="125"/>
      <c r="AM47" s="125"/>
      <c r="AN47" s="125"/>
      <c r="AO47" s="125"/>
      <c r="AP47" s="125"/>
      <c r="AQ47" s="125"/>
      <c r="AR47" s="128"/>
      <c r="AS47" s="131"/>
      <c r="AT47" s="337"/>
      <c r="AU47" s="148"/>
      <c r="AV47" s="80" t="s">
        <v>573</v>
      </c>
      <c r="AW47" s="128"/>
      <c r="AX47" s="683"/>
      <c r="AY47" s="132"/>
      <c r="AZ47" s="153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25"/>
      <c r="CB47" s="125"/>
      <c r="CC47" s="125"/>
      <c r="CD47" s="125"/>
      <c r="CE47" s="353" t="s">
        <v>1191</v>
      </c>
      <c r="CF47" s="353" t="s">
        <v>1191</v>
      </c>
      <c r="CG47" s="353" t="s">
        <v>703</v>
      </c>
      <c r="CH47" s="133" t="s">
        <v>234</v>
      </c>
      <c r="CI47" s="133" t="s">
        <v>234</v>
      </c>
      <c r="CJ47" s="133"/>
      <c r="CK47" s="353" t="s">
        <v>536</v>
      </c>
      <c r="CL47" s="157"/>
      <c r="CM47" s="133"/>
      <c r="CN47" s="133"/>
      <c r="CO47" s="353" t="s">
        <v>1191</v>
      </c>
      <c r="CP47" s="133" t="s">
        <v>229</v>
      </c>
      <c r="CQ47" s="353" t="s">
        <v>703</v>
      </c>
      <c r="CR47" s="353" t="s">
        <v>1198</v>
      </c>
      <c r="CS47" s="133" t="s">
        <v>292</v>
      </c>
      <c r="CT47" s="133" t="s">
        <v>1217</v>
      </c>
      <c r="CU47" s="133" t="s">
        <v>235</v>
      </c>
      <c r="CV47" s="353" t="s">
        <v>704</v>
      </c>
      <c r="CW47" s="356" t="s">
        <v>594</v>
      </c>
      <c r="CX47" s="353" t="s">
        <v>236</v>
      </c>
      <c r="CY47" s="458" t="s">
        <v>229</v>
      </c>
      <c r="CZ47" s="133" t="s">
        <v>238</v>
      </c>
      <c r="DA47" s="149" t="s">
        <v>410</v>
      </c>
      <c r="DB47" s="353" t="s">
        <v>235</v>
      </c>
      <c r="DC47" s="458" t="s">
        <v>409</v>
      </c>
      <c r="DD47" s="458" t="s">
        <v>235</v>
      </c>
      <c r="DE47" s="133" t="s">
        <v>229</v>
      </c>
      <c r="DF47" s="133" t="s">
        <v>229</v>
      </c>
      <c r="DG47" s="133" t="s">
        <v>235</v>
      </c>
      <c r="DH47" s="133" t="s">
        <v>235</v>
      </c>
      <c r="DI47" s="353" t="s">
        <v>1408</v>
      </c>
      <c r="DJ47" s="353" t="s">
        <v>235</v>
      </c>
      <c r="DK47" s="353" t="s">
        <v>235</v>
      </c>
      <c r="DL47" s="353" t="s">
        <v>235</v>
      </c>
      <c r="DM47" s="353" t="s">
        <v>235</v>
      </c>
      <c r="DN47" s="133" t="s">
        <v>235</v>
      </c>
      <c r="DO47" s="133" t="s">
        <v>235</v>
      </c>
      <c r="DP47" s="133" t="s">
        <v>229</v>
      </c>
      <c r="DQ47" s="133" t="s">
        <v>229</v>
      </c>
      <c r="DR47" s="133" t="s">
        <v>229</v>
      </c>
      <c r="DS47" s="353" t="s">
        <v>235</v>
      </c>
      <c r="DT47" s="353" t="s">
        <v>229</v>
      </c>
      <c r="DU47" s="353" t="s">
        <v>235</v>
      </c>
      <c r="DV47" s="353" t="s">
        <v>229</v>
      </c>
      <c r="DW47" s="133" t="s">
        <v>235</v>
      </c>
      <c r="DX47" s="133" t="s">
        <v>229</v>
      </c>
      <c r="DY47" s="133" t="s">
        <v>237</v>
      </c>
      <c r="DZ47" s="149" t="s">
        <v>1421</v>
      </c>
      <c r="EA47" s="133" t="s">
        <v>241</v>
      </c>
      <c r="EB47" s="133" t="s">
        <v>235</v>
      </c>
      <c r="EC47" s="133" t="s">
        <v>235</v>
      </c>
      <c r="ED47" s="133" t="s">
        <v>229</v>
      </c>
      <c r="EE47" s="133" t="s">
        <v>235</v>
      </c>
      <c r="EF47" s="133" t="s">
        <v>229</v>
      </c>
      <c r="EG47" s="133" t="s">
        <v>229</v>
      </c>
      <c r="EH47" s="133" t="s">
        <v>229</v>
      </c>
      <c r="EI47" s="133" t="s">
        <v>229</v>
      </c>
      <c r="EJ47" s="133" t="s">
        <v>229</v>
      </c>
      <c r="EK47" s="133" t="s">
        <v>235</v>
      </c>
      <c r="EL47" s="133" t="s">
        <v>235</v>
      </c>
      <c r="EM47" s="133" t="s">
        <v>270</v>
      </c>
      <c r="EN47" s="133" t="s">
        <v>271</v>
      </c>
      <c r="EO47" s="353" t="s">
        <v>229</v>
      </c>
      <c r="EP47" s="353" t="s">
        <v>229</v>
      </c>
      <c r="EQ47" s="353" t="s">
        <v>229</v>
      </c>
      <c r="ER47" s="133" t="s">
        <v>273</v>
      </c>
      <c r="ES47" s="133" t="s">
        <v>347</v>
      </c>
      <c r="ET47" s="133" t="s">
        <v>347</v>
      </c>
      <c r="EU47" s="133" t="s">
        <v>273</v>
      </c>
      <c r="EV47" s="366" t="s">
        <v>1410</v>
      </c>
      <c r="EW47" s="133" t="s">
        <v>275</v>
      </c>
      <c r="EX47" s="133"/>
      <c r="EY47" s="133"/>
      <c r="EZ47" s="133"/>
      <c r="FA47" s="133"/>
      <c r="FB47" s="355" t="s">
        <v>297</v>
      </c>
      <c r="FC47" s="355" t="s">
        <v>383</v>
      </c>
      <c r="FD47" s="355" t="s">
        <v>229</v>
      </c>
      <c r="FE47" s="355" t="s">
        <v>229</v>
      </c>
      <c r="FF47" s="355" t="s">
        <v>229</v>
      </c>
      <c r="FG47" s="355" t="s">
        <v>229</v>
      </c>
      <c r="FH47" s="355" t="s">
        <v>229</v>
      </c>
      <c r="FI47" s="355" t="s">
        <v>229</v>
      </c>
      <c r="FJ47" s="355" t="s">
        <v>235</v>
      </c>
      <c r="FK47" s="355" t="s">
        <v>229</v>
      </c>
      <c r="FL47" s="355" t="s">
        <v>229</v>
      </c>
      <c r="FM47" s="355" t="s">
        <v>229</v>
      </c>
      <c r="FN47" s="355" t="s">
        <v>229</v>
      </c>
      <c r="FO47" s="355" t="s">
        <v>238</v>
      </c>
      <c r="FP47" s="355" t="s">
        <v>229</v>
      </c>
      <c r="FQ47" s="355" t="s">
        <v>229</v>
      </c>
      <c r="FR47" s="355">
        <v>2</v>
      </c>
      <c r="FS47" s="355" t="s">
        <v>235</v>
      </c>
      <c r="FT47" s="355" t="s">
        <v>235</v>
      </c>
      <c r="FU47" s="355" t="s">
        <v>235</v>
      </c>
      <c r="FV47" s="355" t="s">
        <v>235</v>
      </c>
      <c r="FW47" s="355" t="s">
        <v>229</v>
      </c>
      <c r="FX47" s="355" t="s">
        <v>235</v>
      </c>
      <c r="FY47" s="355" t="s">
        <v>229</v>
      </c>
      <c r="FZ47" s="355" t="s">
        <v>235</v>
      </c>
      <c r="GA47" s="355" t="s">
        <v>229</v>
      </c>
      <c r="GB47" s="355" t="s">
        <v>235</v>
      </c>
      <c r="GC47" s="355" t="s">
        <v>235</v>
      </c>
      <c r="GD47" s="355" t="s">
        <v>271</v>
      </c>
      <c r="GE47" s="355" t="s">
        <v>401</v>
      </c>
      <c r="GF47" s="355" t="s">
        <v>321</v>
      </c>
      <c r="GG47" s="355" t="s">
        <v>1411</v>
      </c>
      <c r="GH47" s="355" t="s">
        <v>1412</v>
      </c>
      <c r="GI47" s="355" t="s">
        <v>1413</v>
      </c>
      <c r="GJ47" s="355" t="s">
        <v>235</v>
      </c>
      <c r="GK47" s="355" t="s">
        <v>282</v>
      </c>
      <c r="GL47" s="380" t="s">
        <v>283</v>
      </c>
      <c r="GM47" s="355" t="s">
        <v>275</v>
      </c>
    </row>
    <row r="48" spans="1:195" ht="38.450000000000003" customHeight="1" x14ac:dyDescent="0.3">
      <c r="A48" s="76">
        <v>43</v>
      </c>
      <c r="B48" s="425" t="s">
        <v>238</v>
      </c>
      <c r="C48" s="114" t="s">
        <v>1187</v>
      </c>
      <c r="D48" s="457" t="s">
        <v>1366</v>
      </c>
      <c r="E48" s="150" t="s">
        <v>385</v>
      </c>
      <c r="F48" s="444" t="s">
        <v>665</v>
      </c>
      <c r="G48" s="372" t="s">
        <v>669</v>
      </c>
      <c r="H48" s="455" t="s">
        <v>1387</v>
      </c>
      <c r="I48" s="446" t="s">
        <v>1401</v>
      </c>
      <c r="J48" s="434" t="s">
        <v>662</v>
      </c>
      <c r="K48" s="142" t="s">
        <v>251</v>
      </c>
      <c r="L48" s="120" t="s">
        <v>252</v>
      </c>
      <c r="M48" s="154">
        <v>20</v>
      </c>
      <c r="N48" s="155">
        <v>3</v>
      </c>
      <c r="O48" s="123" t="s">
        <v>552</v>
      </c>
      <c r="P48" s="141"/>
      <c r="Q48" s="141"/>
      <c r="R48" s="145" t="s">
        <v>545</v>
      </c>
      <c r="S48" s="125" t="s">
        <v>1184</v>
      </c>
      <c r="T48" s="142" t="s">
        <v>386</v>
      </c>
      <c r="U48" s="125" t="str">
        <f t="shared" si="8"/>
        <v>FQ20_E_EBN</v>
      </c>
      <c r="V48" s="125" t="str">
        <f t="shared" si="47"/>
        <v>FQ26E_AU</v>
      </c>
      <c r="W48" s="142"/>
      <c r="X48" s="125"/>
      <c r="Y48" s="142" t="str">
        <f t="shared" si="2"/>
        <v>FQ20_E_EB1</v>
      </c>
      <c r="Z48" s="142" t="str">
        <f t="shared" si="3"/>
        <v>FQ20_E_EB2M</v>
      </c>
      <c r="AA48" s="142" t="str">
        <f t="shared" si="4"/>
        <v>FQ20_E_EB1M</v>
      </c>
      <c r="AB48" s="125" t="str">
        <f t="shared" si="5"/>
        <v>PQ061508C11</v>
      </c>
      <c r="AC48" s="125" t="str">
        <f t="shared" si="6"/>
        <v>PQ061503K11</v>
      </c>
      <c r="AD48" s="125"/>
      <c r="AE48" s="125"/>
      <c r="AF48" s="125"/>
      <c r="AG48" s="125"/>
      <c r="AH48" s="125"/>
      <c r="AI48" s="120"/>
      <c r="AJ48" s="125" t="s">
        <v>381</v>
      </c>
      <c r="AK48" s="142" t="s">
        <v>382</v>
      </c>
      <c r="AL48" s="125"/>
      <c r="AM48" s="125"/>
      <c r="AN48" s="125"/>
      <c r="AO48" s="125"/>
      <c r="AP48" s="125"/>
      <c r="AQ48" s="125"/>
      <c r="AR48" s="128">
        <v>240</v>
      </c>
      <c r="AS48" s="131">
        <v>240</v>
      </c>
      <c r="AT48" s="337" t="s">
        <v>575</v>
      </c>
      <c r="AU48" s="148"/>
      <c r="AV48" s="80" t="s">
        <v>573</v>
      </c>
      <c r="AW48" s="128"/>
      <c r="AX48" s="683"/>
      <c r="AY48" s="132"/>
      <c r="AZ48" s="153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1"/>
      <c r="BQ48" s="141"/>
      <c r="BR48" s="141"/>
      <c r="BS48" s="141"/>
      <c r="BT48" s="141"/>
      <c r="BU48" s="141"/>
      <c r="BV48" s="141"/>
      <c r="BW48" s="141"/>
      <c r="BX48" s="141"/>
      <c r="BY48" s="141"/>
      <c r="BZ48" s="141"/>
      <c r="CA48" s="125"/>
      <c r="CB48" s="125"/>
      <c r="CC48" s="125"/>
      <c r="CD48" s="125"/>
      <c r="CE48" s="353" t="s">
        <v>1191</v>
      </c>
      <c r="CF48" s="353" t="s">
        <v>1403</v>
      </c>
      <c r="CG48" s="353" t="s">
        <v>703</v>
      </c>
      <c r="CH48" s="133" t="s">
        <v>234</v>
      </c>
      <c r="CI48" s="133" t="s">
        <v>234</v>
      </c>
      <c r="CJ48" s="133"/>
      <c r="CK48" s="353" t="s">
        <v>536</v>
      </c>
      <c r="CL48" s="157"/>
      <c r="CM48" s="133"/>
      <c r="CN48" s="133"/>
      <c r="CO48" s="353" t="s">
        <v>1191</v>
      </c>
      <c r="CP48" s="133" t="s">
        <v>229</v>
      </c>
      <c r="CQ48" s="353" t="s">
        <v>703</v>
      </c>
      <c r="CR48" s="353" t="s">
        <v>1198</v>
      </c>
      <c r="CS48" s="133" t="s">
        <v>292</v>
      </c>
      <c r="CT48" s="133" t="s">
        <v>1218</v>
      </c>
      <c r="CU48" s="133" t="s">
        <v>235</v>
      </c>
      <c r="CV48" s="353" t="s">
        <v>704</v>
      </c>
      <c r="CW48" s="356" t="s">
        <v>594</v>
      </c>
      <c r="CX48" s="353" t="s">
        <v>236</v>
      </c>
      <c r="CY48" s="458" t="s">
        <v>229</v>
      </c>
      <c r="CZ48" s="133" t="s">
        <v>238</v>
      </c>
      <c r="DA48" s="149" t="s">
        <v>417</v>
      </c>
      <c r="DB48" s="353" t="s">
        <v>235</v>
      </c>
      <c r="DC48" s="458" t="s">
        <v>229</v>
      </c>
      <c r="DD48" s="458" t="s">
        <v>229</v>
      </c>
      <c r="DE48" s="133" t="s">
        <v>229</v>
      </c>
      <c r="DF48" s="133" t="s">
        <v>229</v>
      </c>
      <c r="DG48" s="133" t="s">
        <v>235</v>
      </c>
      <c r="DH48" s="133" t="s">
        <v>235</v>
      </c>
      <c r="DI48" s="353" t="s">
        <v>1408</v>
      </c>
      <c r="DJ48" s="353" t="s">
        <v>235</v>
      </c>
      <c r="DK48" s="353" t="s">
        <v>235</v>
      </c>
      <c r="DL48" s="353" t="s">
        <v>235</v>
      </c>
      <c r="DM48" s="353" t="s">
        <v>235</v>
      </c>
      <c r="DN48" s="133" t="s">
        <v>235</v>
      </c>
      <c r="DO48" s="133" t="s">
        <v>235</v>
      </c>
      <c r="DP48" s="133" t="s">
        <v>229</v>
      </c>
      <c r="DQ48" s="133" t="s">
        <v>229</v>
      </c>
      <c r="DR48" s="133" t="s">
        <v>229</v>
      </c>
      <c r="DS48" s="353" t="s">
        <v>235</v>
      </c>
      <c r="DT48" s="353" t="s">
        <v>229</v>
      </c>
      <c r="DU48" s="353" t="s">
        <v>235</v>
      </c>
      <c r="DV48" s="353" t="s">
        <v>229</v>
      </c>
      <c r="DW48" s="133" t="s">
        <v>235</v>
      </c>
      <c r="DX48" s="133" t="s">
        <v>229</v>
      </c>
      <c r="DY48" s="133" t="s">
        <v>333</v>
      </c>
      <c r="DZ48" s="149" t="s">
        <v>1421</v>
      </c>
      <c r="EA48" s="133" t="s">
        <v>389</v>
      </c>
      <c r="EB48" s="133" t="s">
        <v>235</v>
      </c>
      <c r="EC48" s="133" t="s">
        <v>235</v>
      </c>
      <c r="ED48" s="133" t="s">
        <v>229</v>
      </c>
      <c r="EE48" s="133" t="s">
        <v>235</v>
      </c>
      <c r="EF48" s="133" t="s">
        <v>229</v>
      </c>
      <c r="EG48" s="133" t="s">
        <v>229</v>
      </c>
      <c r="EH48" s="133" t="s">
        <v>229</v>
      </c>
      <c r="EI48" s="133" t="s">
        <v>229</v>
      </c>
      <c r="EJ48" s="133" t="s">
        <v>229</v>
      </c>
      <c r="EK48" s="133" t="s">
        <v>235</v>
      </c>
      <c r="EL48" s="133" t="s">
        <v>235</v>
      </c>
      <c r="EM48" s="133" t="s">
        <v>270</v>
      </c>
      <c r="EN48" s="133" t="s">
        <v>271</v>
      </c>
      <c r="EO48" s="353" t="s">
        <v>229</v>
      </c>
      <c r="EP48" s="353" t="s">
        <v>229</v>
      </c>
      <c r="EQ48" s="353" t="s">
        <v>229</v>
      </c>
      <c r="ER48" s="133" t="s">
        <v>273</v>
      </c>
      <c r="ES48" s="133" t="s">
        <v>347</v>
      </c>
      <c r="ET48" s="133" t="s">
        <v>357</v>
      </c>
      <c r="EU48" s="133" t="s">
        <v>390</v>
      </c>
      <c r="EV48" s="366" t="s">
        <v>1410</v>
      </c>
      <c r="EW48" s="133" t="s">
        <v>275</v>
      </c>
      <c r="EX48" s="133"/>
      <c r="EY48" s="133"/>
      <c r="EZ48" s="133"/>
      <c r="FA48" s="133"/>
      <c r="FB48" s="355" t="s">
        <v>297</v>
      </c>
      <c r="FC48" s="355" t="s">
        <v>383</v>
      </c>
      <c r="FD48" s="355" t="s">
        <v>229</v>
      </c>
      <c r="FE48" s="355" t="s">
        <v>229</v>
      </c>
      <c r="FF48" s="355" t="s">
        <v>229</v>
      </c>
      <c r="FG48" s="355" t="s">
        <v>229</v>
      </c>
      <c r="FH48" s="355" t="s">
        <v>229</v>
      </c>
      <c r="FI48" s="355" t="s">
        <v>229</v>
      </c>
      <c r="FJ48" s="355" t="s">
        <v>235</v>
      </c>
      <c r="FK48" s="355" t="s">
        <v>229</v>
      </c>
      <c r="FL48" s="355" t="s">
        <v>229</v>
      </c>
      <c r="FM48" s="355" t="s">
        <v>229</v>
      </c>
      <c r="FN48" s="355" t="s">
        <v>229</v>
      </c>
      <c r="FO48" s="355" t="s">
        <v>1414</v>
      </c>
      <c r="FP48" s="355" t="s">
        <v>229</v>
      </c>
      <c r="FQ48" s="355" t="s">
        <v>229</v>
      </c>
      <c r="FR48" s="355">
        <v>2</v>
      </c>
      <c r="FS48" s="355" t="s">
        <v>235</v>
      </c>
      <c r="FT48" s="355" t="s">
        <v>235</v>
      </c>
      <c r="FU48" s="355" t="s">
        <v>235</v>
      </c>
      <c r="FV48" s="355" t="s">
        <v>235</v>
      </c>
      <c r="FW48" s="355" t="s">
        <v>229</v>
      </c>
      <c r="FX48" s="355" t="s">
        <v>235</v>
      </c>
      <c r="FY48" s="355" t="s">
        <v>229</v>
      </c>
      <c r="FZ48" s="355" t="s">
        <v>235</v>
      </c>
      <c r="GA48" s="355" t="s">
        <v>229</v>
      </c>
      <c r="GB48" s="355" t="s">
        <v>235</v>
      </c>
      <c r="GC48" s="355" t="s">
        <v>235</v>
      </c>
      <c r="GD48" s="355" t="s">
        <v>271</v>
      </c>
      <c r="GE48" s="355" t="s">
        <v>401</v>
      </c>
      <c r="GF48" s="355" t="s">
        <v>321</v>
      </c>
      <c r="GG48" s="355" t="s">
        <v>237</v>
      </c>
      <c r="GH48" s="355" t="s">
        <v>281</v>
      </c>
      <c r="GI48" s="355" t="s">
        <v>273</v>
      </c>
      <c r="GJ48" s="355" t="s">
        <v>235</v>
      </c>
      <c r="GK48" s="355" t="s">
        <v>282</v>
      </c>
      <c r="GL48" s="353" t="s">
        <v>283</v>
      </c>
      <c r="GM48" s="355" t="s">
        <v>1415</v>
      </c>
    </row>
    <row r="49" spans="1:196" ht="38.450000000000003" customHeight="1" x14ac:dyDescent="0.3">
      <c r="A49" s="1">
        <v>44</v>
      </c>
      <c r="B49" s="425" t="s">
        <v>238</v>
      </c>
      <c r="C49" s="114" t="s">
        <v>1187</v>
      </c>
      <c r="D49" s="457" t="s">
        <v>1367</v>
      </c>
      <c r="E49" s="150" t="s">
        <v>385</v>
      </c>
      <c r="F49" s="448" t="s">
        <v>665</v>
      </c>
      <c r="G49" s="452" t="s">
        <v>670</v>
      </c>
      <c r="H49" s="455" t="s">
        <v>1387</v>
      </c>
      <c r="I49" s="446" t="s">
        <v>1401</v>
      </c>
      <c r="J49" s="434" t="s">
        <v>662</v>
      </c>
      <c r="K49" s="142" t="s">
        <v>313</v>
      </c>
      <c r="L49" s="120" t="s">
        <v>393</v>
      </c>
      <c r="M49" s="154">
        <v>18</v>
      </c>
      <c r="N49" s="155">
        <v>3</v>
      </c>
      <c r="O49" s="123" t="s">
        <v>553</v>
      </c>
      <c r="P49" s="141"/>
      <c r="Q49" s="141"/>
      <c r="R49" s="145" t="s">
        <v>545</v>
      </c>
      <c r="S49" s="125" t="s">
        <v>1185</v>
      </c>
      <c r="T49" s="142" t="s">
        <v>386</v>
      </c>
      <c r="U49" s="125" t="str">
        <f t="shared" si="8"/>
        <v>FQ18_E_EBN</v>
      </c>
      <c r="V49" s="125" t="str">
        <f t="shared" si="47"/>
        <v>FQ24E_AU</v>
      </c>
      <c r="W49" s="142"/>
      <c r="X49" s="125"/>
      <c r="Y49" s="142" t="str">
        <f t="shared" si="2"/>
        <v>FQ18_E_EB1</v>
      </c>
      <c r="Z49" s="142" t="str">
        <f t="shared" si="3"/>
        <v>FQ18_E_EB2M</v>
      </c>
      <c r="AA49" s="142" t="str">
        <f t="shared" si="4"/>
        <v>FQ18_E_EB1M</v>
      </c>
      <c r="AB49" s="125" t="str">
        <f t="shared" si="5"/>
        <v>PQ061208C11</v>
      </c>
      <c r="AC49" s="125" t="str">
        <f t="shared" si="6"/>
        <v>PQ061203K11</v>
      </c>
      <c r="AD49" s="125"/>
      <c r="AE49" s="125"/>
      <c r="AF49" s="125"/>
      <c r="AG49" s="125"/>
      <c r="AH49" s="125"/>
      <c r="AI49" s="120"/>
      <c r="AJ49" s="125" t="s">
        <v>381</v>
      </c>
      <c r="AK49" s="142" t="s">
        <v>382</v>
      </c>
      <c r="AL49" s="125"/>
      <c r="AM49" s="125"/>
      <c r="AN49" s="125"/>
      <c r="AO49" s="125"/>
      <c r="AP49" s="125"/>
      <c r="AQ49" s="125"/>
      <c r="AR49" s="128">
        <v>240</v>
      </c>
      <c r="AS49" s="131">
        <v>240</v>
      </c>
      <c r="AT49" s="337" t="s">
        <v>575</v>
      </c>
      <c r="AU49" s="148"/>
      <c r="AV49" s="80" t="s">
        <v>573</v>
      </c>
      <c r="AW49" s="128"/>
      <c r="AX49" s="683"/>
      <c r="AY49" s="132"/>
      <c r="AZ49" s="153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1"/>
      <c r="BQ49" s="141"/>
      <c r="BR49" s="141"/>
      <c r="BS49" s="141"/>
      <c r="BT49" s="141"/>
      <c r="BU49" s="141"/>
      <c r="BV49" s="141"/>
      <c r="BW49" s="141"/>
      <c r="BX49" s="141"/>
      <c r="BY49" s="141"/>
      <c r="BZ49" s="141"/>
      <c r="CA49" s="125"/>
      <c r="CB49" s="125"/>
      <c r="CC49" s="125"/>
      <c r="CD49" s="125"/>
      <c r="CE49" s="353" t="s">
        <v>1191</v>
      </c>
      <c r="CF49" s="353" t="s">
        <v>1404</v>
      </c>
      <c r="CG49" s="353" t="s">
        <v>703</v>
      </c>
      <c r="CH49" s="133" t="s">
        <v>234</v>
      </c>
      <c r="CI49" s="133" t="s">
        <v>234</v>
      </c>
      <c r="CJ49" s="133"/>
      <c r="CK49" s="353" t="s">
        <v>536</v>
      </c>
      <c r="CL49" s="157"/>
      <c r="CM49" s="133"/>
      <c r="CN49" s="133"/>
      <c r="CO49" s="353" t="s">
        <v>1191</v>
      </c>
      <c r="CP49" s="133" t="s">
        <v>229</v>
      </c>
      <c r="CQ49" s="353" t="s">
        <v>703</v>
      </c>
      <c r="CR49" s="353" t="s">
        <v>1198</v>
      </c>
      <c r="CS49" s="133" t="s">
        <v>292</v>
      </c>
      <c r="CT49" s="133" t="s">
        <v>1218</v>
      </c>
      <c r="CU49" s="133" t="s">
        <v>235</v>
      </c>
      <c r="CV49" s="353" t="s">
        <v>704</v>
      </c>
      <c r="CW49" s="356" t="s">
        <v>594</v>
      </c>
      <c r="CX49" s="353" t="s">
        <v>236</v>
      </c>
      <c r="CY49" s="458" t="s">
        <v>229</v>
      </c>
      <c r="CZ49" s="133" t="s">
        <v>238</v>
      </c>
      <c r="DA49" s="149" t="s">
        <v>417</v>
      </c>
      <c r="DB49" s="353" t="s">
        <v>235</v>
      </c>
      <c r="DC49" s="458" t="s">
        <v>229</v>
      </c>
      <c r="DD49" s="458" t="s">
        <v>229</v>
      </c>
      <c r="DE49" s="133" t="s">
        <v>229</v>
      </c>
      <c r="DF49" s="133" t="s">
        <v>229</v>
      </c>
      <c r="DG49" s="133" t="s">
        <v>235</v>
      </c>
      <c r="DH49" s="133" t="s">
        <v>235</v>
      </c>
      <c r="DI49" s="353" t="s">
        <v>1408</v>
      </c>
      <c r="DJ49" s="353" t="s">
        <v>235</v>
      </c>
      <c r="DK49" s="353" t="s">
        <v>235</v>
      </c>
      <c r="DL49" s="353" t="s">
        <v>235</v>
      </c>
      <c r="DM49" s="353" t="s">
        <v>235</v>
      </c>
      <c r="DN49" s="133" t="s">
        <v>235</v>
      </c>
      <c r="DO49" s="133" t="s">
        <v>235</v>
      </c>
      <c r="DP49" s="133" t="s">
        <v>229</v>
      </c>
      <c r="DQ49" s="133" t="s">
        <v>229</v>
      </c>
      <c r="DR49" s="133" t="s">
        <v>229</v>
      </c>
      <c r="DS49" s="353" t="s">
        <v>235</v>
      </c>
      <c r="DT49" s="353" t="s">
        <v>229</v>
      </c>
      <c r="DU49" s="353" t="s">
        <v>235</v>
      </c>
      <c r="DV49" s="353" t="s">
        <v>229</v>
      </c>
      <c r="DW49" s="133" t="s">
        <v>235</v>
      </c>
      <c r="DX49" s="133" t="s">
        <v>229</v>
      </c>
      <c r="DY49" s="133" t="s">
        <v>333</v>
      </c>
      <c r="DZ49" s="149" t="s">
        <v>1421</v>
      </c>
      <c r="EA49" s="133" t="s">
        <v>389</v>
      </c>
      <c r="EB49" s="133" t="s">
        <v>235</v>
      </c>
      <c r="EC49" s="133" t="s">
        <v>235</v>
      </c>
      <c r="ED49" s="133" t="s">
        <v>229</v>
      </c>
      <c r="EE49" s="133" t="s">
        <v>235</v>
      </c>
      <c r="EF49" s="133" t="s">
        <v>229</v>
      </c>
      <c r="EG49" s="133" t="s">
        <v>229</v>
      </c>
      <c r="EH49" s="133" t="s">
        <v>229</v>
      </c>
      <c r="EI49" s="133" t="s">
        <v>229</v>
      </c>
      <c r="EJ49" s="133" t="s">
        <v>229</v>
      </c>
      <c r="EK49" s="133" t="s">
        <v>235</v>
      </c>
      <c r="EL49" s="133" t="s">
        <v>235</v>
      </c>
      <c r="EM49" s="133" t="s">
        <v>270</v>
      </c>
      <c r="EN49" s="133" t="s">
        <v>271</v>
      </c>
      <c r="EO49" s="353" t="s">
        <v>229</v>
      </c>
      <c r="EP49" s="353" t="s">
        <v>229</v>
      </c>
      <c r="EQ49" s="353" t="s">
        <v>229</v>
      </c>
      <c r="ER49" s="133" t="s">
        <v>358</v>
      </c>
      <c r="ES49" s="133" t="s">
        <v>347</v>
      </c>
      <c r="ET49" s="133" t="s">
        <v>357</v>
      </c>
      <c r="EU49" s="133" t="s">
        <v>273</v>
      </c>
      <c r="EV49" s="366" t="s">
        <v>1410</v>
      </c>
      <c r="EW49" s="133" t="s">
        <v>275</v>
      </c>
      <c r="EX49" s="133"/>
      <c r="EY49" s="133"/>
      <c r="EZ49" s="133"/>
      <c r="FA49" s="133"/>
      <c r="FB49" s="355" t="s">
        <v>297</v>
      </c>
      <c r="FC49" s="355" t="s">
        <v>383</v>
      </c>
      <c r="FD49" s="355" t="s">
        <v>229</v>
      </c>
      <c r="FE49" s="355" t="s">
        <v>229</v>
      </c>
      <c r="FF49" s="355" t="s">
        <v>229</v>
      </c>
      <c r="FG49" s="355" t="s">
        <v>229</v>
      </c>
      <c r="FH49" s="355" t="s">
        <v>229</v>
      </c>
      <c r="FI49" s="355" t="s">
        <v>229</v>
      </c>
      <c r="FJ49" s="355" t="s">
        <v>235</v>
      </c>
      <c r="FK49" s="355" t="s">
        <v>229</v>
      </c>
      <c r="FL49" s="355" t="s">
        <v>229</v>
      </c>
      <c r="FM49" s="355" t="s">
        <v>229</v>
      </c>
      <c r="FN49" s="355" t="s">
        <v>229</v>
      </c>
      <c r="FO49" s="355" t="s">
        <v>1414</v>
      </c>
      <c r="FP49" s="355" t="s">
        <v>229</v>
      </c>
      <c r="FQ49" s="355" t="s">
        <v>229</v>
      </c>
      <c r="FR49" s="355">
        <v>2</v>
      </c>
      <c r="FS49" s="355" t="s">
        <v>235</v>
      </c>
      <c r="FT49" s="355" t="s">
        <v>235</v>
      </c>
      <c r="FU49" s="355" t="s">
        <v>235</v>
      </c>
      <c r="FV49" s="355" t="s">
        <v>235</v>
      </c>
      <c r="FW49" s="355" t="s">
        <v>229</v>
      </c>
      <c r="FX49" s="355" t="s">
        <v>235</v>
      </c>
      <c r="FY49" s="355" t="s">
        <v>229</v>
      </c>
      <c r="FZ49" s="355" t="s">
        <v>235</v>
      </c>
      <c r="GA49" s="355" t="s">
        <v>229</v>
      </c>
      <c r="GB49" s="355" t="s">
        <v>235</v>
      </c>
      <c r="GC49" s="355" t="s">
        <v>235</v>
      </c>
      <c r="GD49" s="355" t="s">
        <v>271</v>
      </c>
      <c r="GE49" s="355" t="s">
        <v>401</v>
      </c>
      <c r="GF49" s="355" t="s">
        <v>321</v>
      </c>
      <c r="GG49" s="355" t="s">
        <v>1416</v>
      </c>
      <c r="GH49" s="355" t="s">
        <v>1417</v>
      </c>
      <c r="GI49" s="355" t="s">
        <v>1418</v>
      </c>
      <c r="GJ49" s="355" t="s">
        <v>235</v>
      </c>
      <c r="GK49" s="355" t="s">
        <v>282</v>
      </c>
      <c r="GL49" s="353" t="s">
        <v>283</v>
      </c>
      <c r="GM49" s="355" t="s">
        <v>1419</v>
      </c>
    </row>
    <row r="50" spans="1:196" ht="38.450000000000003" customHeight="1" x14ac:dyDescent="0.3">
      <c r="A50" s="76">
        <v>45</v>
      </c>
      <c r="B50" s="425" t="s">
        <v>238</v>
      </c>
      <c r="C50" s="114" t="s">
        <v>1187</v>
      </c>
      <c r="D50" s="467" t="s">
        <v>1369</v>
      </c>
      <c r="E50" s="139" t="s">
        <v>346</v>
      </c>
      <c r="F50" s="443" t="s">
        <v>664</v>
      </c>
      <c r="G50" s="372" t="s">
        <v>361</v>
      </c>
      <c r="H50" s="455" t="s">
        <v>1387</v>
      </c>
      <c r="I50" s="446" t="s">
        <v>1401</v>
      </c>
      <c r="J50" s="434" t="s">
        <v>662</v>
      </c>
      <c r="K50" s="142" t="s">
        <v>251</v>
      </c>
      <c r="L50" s="120" t="s">
        <v>252</v>
      </c>
      <c r="M50" s="154">
        <v>20</v>
      </c>
      <c r="N50" s="155">
        <v>3</v>
      </c>
      <c r="O50" s="123" t="s">
        <v>552</v>
      </c>
      <c r="P50" s="141"/>
      <c r="Q50" s="141"/>
      <c r="R50" s="145" t="s">
        <v>545</v>
      </c>
      <c r="S50" s="125" t="s">
        <v>1182</v>
      </c>
      <c r="T50" s="142" t="s">
        <v>386</v>
      </c>
      <c r="U50" s="125" t="str">
        <f t="shared" si="8"/>
        <v>FQ20_E_EAN</v>
      </c>
      <c r="V50" s="125" t="str">
        <f t="shared" si="47"/>
        <v>FQ26E_AU</v>
      </c>
      <c r="W50" s="142"/>
      <c r="X50" s="125"/>
      <c r="Y50" s="142" t="str">
        <f t="shared" si="2"/>
        <v>FQ20_E_EA1</v>
      </c>
      <c r="Z50" s="142" t="str">
        <f t="shared" si="3"/>
        <v>FQ20_E_EA2M</v>
      </c>
      <c r="AA50" s="142" t="str">
        <f t="shared" si="4"/>
        <v>FQ20_E_EA1M</v>
      </c>
      <c r="AB50" s="125" t="str">
        <f t="shared" si="5"/>
        <v>PQ061508C11</v>
      </c>
      <c r="AC50" s="125" t="str">
        <f t="shared" si="6"/>
        <v>PQ061503K11</v>
      </c>
      <c r="AD50" s="125"/>
      <c r="AE50" s="125"/>
      <c r="AF50" s="125"/>
      <c r="AG50" s="125"/>
      <c r="AH50" s="125"/>
      <c r="AI50" s="120"/>
      <c r="AJ50" s="125" t="s">
        <v>381</v>
      </c>
      <c r="AK50" s="142" t="s">
        <v>382</v>
      </c>
      <c r="AL50" s="125"/>
      <c r="AM50" s="125"/>
      <c r="AN50" s="125"/>
      <c r="AO50" s="125"/>
      <c r="AP50" s="125"/>
      <c r="AQ50" s="125"/>
      <c r="AR50" s="128">
        <v>230</v>
      </c>
      <c r="AS50" s="131">
        <v>230</v>
      </c>
      <c r="AT50" s="337" t="s">
        <v>575</v>
      </c>
      <c r="AU50" s="148"/>
      <c r="AV50" s="340" t="s">
        <v>1189</v>
      </c>
      <c r="AW50" s="128"/>
      <c r="AX50" s="683"/>
      <c r="AY50" s="132"/>
      <c r="AZ50" s="153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25"/>
      <c r="CB50" s="125"/>
      <c r="CC50" s="125"/>
      <c r="CD50" s="125"/>
      <c r="CE50" s="353" t="s">
        <v>1191</v>
      </c>
      <c r="CF50" s="353" t="s">
        <v>1191</v>
      </c>
      <c r="CG50" s="353" t="s">
        <v>703</v>
      </c>
      <c r="CH50" s="133" t="s">
        <v>234</v>
      </c>
      <c r="CI50" s="133" t="s">
        <v>234</v>
      </c>
      <c r="CJ50" s="133"/>
      <c r="CK50" s="353" t="s">
        <v>536</v>
      </c>
      <c r="CL50" s="157"/>
      <c r="CM50" s="133"/>
      <c r="CN50" s="133"/>
      <c r="CO50" s="353" t="s">
        <v>1191</v>
      </c>
      <c r="CP50" s="133" t="s">
        <v>229</v>
      </c>
      <c r="CQ50" s="353" t="s">
        <v>703</v>
      </c>
      <c r="CR50" s="353" t="s">
        <v>1198</v>
      </c>
      <c r="CS50" s="133" t="s">
        <v>292</v>
      </c>
      <c r="CT50" s="133" t="s">
        <v>1219</v>
      </c>
      <c r="CU50" s="133" t="s">
        <v>235</v>
      </c>
      <c r="CV50" s="133" t="s">
        <v>237</v>
      </c>
      <c r="CW50" s="133" t="s">
        <v>229</v>
      </c>
      <c r="CX50" s="133" t="s">
        <v>237</v>
      </c>
      <c r="CY50" s="133" t="s">
        <v>229</v>
      </c>
      <c r="CZ50" s="125" t="s">
        <v>333</v>
      </c>
      <c r="DA50" s="133" t="s">
        <v>333</v>
      </c>
      <c r="DB50" s="353" t="s">
        <v>235</v>
      </c>
      <c r="DC50" s="458" t="s">
        <v>229</v>
      </c>
      <c r="DD50" s="458" t="s">
        <v>229</v>
      </c>
      <c r="DE50" s="133" t="s">
        <v>229</v>
      </c>
      <c r="DF50" s="133" t="s">
        <v>229</v>
      </c>
      <c r="DG50" s="133" t="s">
        <v>235</v>
      </c>
      <c r="DH50" s="133" t="s">
        <v>235</v>
      </c>
      <c r="DI50" s="353" t="s">
        <v>1408</v>
      </c>
      <c r="DJ50" s="353" t="s">
        <v>235</v>
      </c>
      <c r="DK50" s="353" t="s">
        <v>235</v>
      </c>
      <c r="DL50" s="353" t="s">
        <v>235</v>
      </c>
      <c r="DM50" s="353" t="s">
        <v>235</v>
      </c>
      <c r="DN50" s="133" t="s">
        <v>235</v>
      </c>
      <c r="DO50" s="133" t="s">
        <v>235</v>
      </c>
      <c r="DP50" s="133" t="s">
        <v>229</v>
      </c>
      <c r="DQ50" s="133" t="s">
        <v>229</v>
      </c>
      <c r="DR50" s="133" t="s">
        <v>229</v>
      </c>
      <c r="DS50" s="353" t="s">
        <v>235</v>
      </c>
      <c r="DT50" s="353" t="s">
        <v>229</v>
      </c>
      <c r="DU50" s="353" t="s">
        <v>235</v>
      </c>
      <c r="DV50" s="353" t="s">
        <v>229</v>
      </c>
      <c r="DW50" s="133" t="s">
        <v>235</v>
      </c>
      <c r="DX50" s="133" t="s">
        <v>229</v>
      </c>
      <c r="DY50" s="133" t="s">
        <v>333</v>
      </c>
      <c r="DZ50" s="149" t="s">
        <v>1421</v>
      </c>
      <c r="EA50" s="133" t="s">
        <v>389</v>
      </c>
      <c r="EB50" s="133" t="s">
        <v>235</v>
      </c>
      <c r="EC50" s="133" t="s">
        <v>235</v>
      </c>
      <c r="ED50" s="133" t="s">
        <v>229</v>
      </c>
      <c r="EE50" s="133" t="s">
        <v>235</v>
      </c>
      <c r="EF50" s="133" t="s">
        <v>229</v>
      </c>
      <c r="EG50" s="133" t="s">
        <v>229</v>
      </c>
      <c r="EH50" s="133" t="s">
        <v>229</v>
      </c>
      <c r="EI50" s="133" t="s">
        <v>229</v>
      </c>
      <c r="EJ50" s="133" t="s">
        <v>229</v>
      </c>
      <c r="EK50" s="133" t="s">
        <v>235</v>
      </c>
      <c r="EL50" s="133" t="s">
        <v>235</v>
      </c>
      <c r="EM50" s="133" t="s">
        <v>270</v>
      </c>
      <c r="EN50" s="133" t="s">
        <v>271</v>
      </c>
      <c r="EO50" s="353" t="s">
        <v>229</v>
      </c>
      <c r="EP50" s="353" t="s">
        <v>229</v>
      </c>
      <c r="EQ50" s="353" t="s">
        <v>229</v>
      </c>
      <c r="ER50" s="133" t="s">
        <v>273</v>
      </c>
      <c r="ES50" s="133" t="s">
        <v>347</v>
      </c>
      <c r="ET50" s="133" t="s">
        <v>357</v>
      </c>
      <c r="EU50" s="133" t="s">
        <v>390</v>
      </c>
      <c r="EV50" s="366" t="s">
        <v>1410</v>
      </c>
      <c r="EW50" s="133" t="s">
        <v>275</v>
      </c>
      <c r="EX50" s="133"/>
      <c r="EY50" s="133"/>
      <c r="EZ50" s="133"/>
      <c r="FA50" s="133"/>
      <c r="FB50" s="355" t="s">
        <v>297</v>
      </c>
      <c r="FC50" s="355" t="s">
        <v>383</v>
      </c>
      <c r="FD50" s="355" t="s">
        <v>229</v>
      </c>
      <c r="FE50" s="355" t="s">
        <v>229</v>
      </c>
      <c r="FF50" s="355" t="s">
        <v>229</v>
      </c>
      <c r="FG50" s="355" t="s">
        <v>229</v>
      </c>
      <c r="FH50" s="355" t="s">
        <v>229</v>
      </c>
      <c r="FI50" s="355" t="s">
        <v>229</v>
      </c>
      <c r="FJ50" s="355" t="s">
        <v>235</v>
      </c>
      <c r="FK50" s="355" t="s">
        <v>229</v>
      </c>
      <c r="FL50" s="355" t="s">
        <v>229</v>
      </c>
      <c r="FM50" s="355" t="s">
        <v>229</v>
      </c>
      <c r="FN50" s="355" t="s">
        <v>229</v>
      </c>
      <c r="FO50" s="355" t="s">
        <v>238</v>
      </c>
      <c r="FP50" s="355" t="s">
        <v>229</v>
      </c>
      <c r="FQ50" s="355" t="s">
        <v>229</v>
      </c>
      <c r="FR50" s="355">
        <v>2</v>
      </c>
      <c r="FS50" s="355" t="s">
        <v>235</v>
      </c>
      <c r="FT50" s="355" t="s">
        <v>235</v>
      </c>
      <c r="FU50" s="355" t="s">
        <v>235</v>
      </c>
      <c r="FV50" s="355" t="s">
        <v>235</v>
      </c>
      <c r="FW50" s="355" t="s">
        <v>229</v>
      </c>
      <c r="FX50" s="355" t="s">
        <v>235</v>
      </c>
      <c r="FY50" s="355" t="s">
        <v>229</v>
      </c>
      <c r="FZ50" s="355" t="s">
        <v>235</v>
      </c>
      <c r="GA50" s="355" t="s">
        <v>229</v>
      </c>
      <c r="GB50" s="355" t="s">
        <v>235</v>
      </c>
      <c r="GC50" s="355" t="s">
        <v>235</v>
      </c>
      <c r="GD50" s="355" t="s">
        <v>271</v>
      </c>
      <c r="GE50" s="355" t="s">
        <v>401</v>
      </c>
      <c r="GF50" s="355" t="s">
        <v>321</v>
      </c>
      <c r="GG50" s="355" t="s">
        <v>237</v>
      </c>
      <c r="GH50" s="355" t="s">
        <v>281</v>
      </c>
      <c r="GI50" s="355" t="s">
        <v>273</v>
      </c>
      <c r="GJ50" s="355" t="s">
        <v>235</v>
      </c>
      <c r="GK50" s="355" t="s">
        <v>282</v>
      </c>
      <c r="GL50" s="353" t="s">
        <v>283</v>
      </c>
      <c r="GM50" s="355" t="s">
        <v>275</v>
      </c>
    </row>
    <row r="51" spans="1:196" ht="38.450000000000003" customHeight="1" x14ac:dyDescent="0.3">
      <c r="A51" s="76">
        <v>46</v>
      </c>
      <c r="B51" s="432" t="s">
        <v>238</v>
      </c>
      <c r="C51" s="114" t="s">
        <v>1187</v>
      </c>
      <c r="D51" s="107" t="s">
        <v>1370</v>
      </c>
      <c r="E51" s="150" t="s">
        <v>346</v>
      </c>
      <c r="F51" s="444" t="s">
        <v>665</v>
      </c>
      <c r="G51" s="452" t="s">
        <v>361</v>
      </c>
      <c r="H51" s="455" t="s">
        <v>1387</v>
      </c>
      <c r="I51" s="446" t="s">
        <v>1401</v>
      </c>
      <c r="J51" s="434" t="s">
        <v>662</v>
      </c>
      <c r="K51" s="142" t="s">
        <v>387</v>
      </c>
      <c r="L51" s="120" t="s">
        <v>252</v>
      </c>
      <c r="M51" s="154">
        <v>18</v>
      </c>
      <c r="N51" s="155">
        <v>3</v>
      </c>
      <c r="O51" s="123" t="s">
        <v>553</v>
      </c>
      <c r="P51" s="141"/>
      <c r="Q51" s="141"/>
      <c r="R51" s="145" t="s">
        <v>545</v>
      </c>
      <c r="S51" s="125" t="s">
        <v>1183</v>
      </c>
      <c r="T51" s="142" t="s">
        <v>386</v>
      </c>
      <c r="U51" s="125" t="str">
        <f t="shared" ref="U51" si="62">MID(S51,1,9)&amp;"N"</f>
        <v>FQ18_E_EAN</v>
      </c>
      <c r="V51" s="125" t="str">
        <f t="shared" si="47"/>
        <v>FQ24E_AU</v>
      </c>
      <c r="W51" s="142"/>
      <c r="X51" s="125"/>
      <c r="Y51" s="142" t="str">
        <f t="shared" si="2"/>
        <v>FQ18_E_EA1</v>
      </c>
      <c r="Z51" s="142" t="str">
        <f t="shared" si="3"/>
        <v>FQ18_E_EA2M</v>
      </c>
      <c r="AA51" s="142" t="str">
        <f t="shared" si="4"/>
        <v>FQ18_E_EA1M</v>
      </c>
      <c r="AB51" s="125" t="str">
        <f t="shared" ref="AB51" si="63">IF(M51&gt;18, "PQ061508C11", "PQ061208C11")</f>
        <v>PQ061208C11</v>
      </c>
      <c r="AC51" s="125" t="str">
        <f t="shared" ref="AC51" si="64">IF(M51&gt;18, "PQ061503K11", "PQ061203K11")</f>
        <v>PQ061203K11</v>
      </c>
      <c r="AD51" s="125"/>
      <c r="AE51" s="125"/>
      <c r="AF51" s="125"/>
      <c r="AG51" s="125"/>
      <c r="AH51" s="125"/>
      <c r="AI51" s="120"/>
      <c r="AJ51" s="125" t="s">
        <v>381</v>
      </c>
      <c r="AK51" s="142" t="s">
        <v>382</v>
      </c>
      <c r="AL51" s="125"/>
      <c r="AM51" s="125"/>
      <c r="AN51" s="125"/>
      <c r="AO51" s="125"/>
      <c r="AP51" s="125"/>
      <c r="AQ51" s="125"/>
      <c r="AR51" s="128">
        <v>230</v>
      </c>
      <c r="AS51" s="131">
        <v>230</v>
      </c>
      <c r="AT51" s="337" t="s">
        <v>575</v>
      </c>
      <c r="AU51" s="148"/>
      <c r="AV51" s="340" t="s">
        <v>1190</v>
      </c>
      <c r="AW51" s="128"/>
      <c r="AX51" s="683"/>
      <c r="AY51" s="132"/>
      <c r="AZ51" s="153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1"/>
      <c r="BQ51" s="141"/>
      <c r="BR51" s="141"/>
      <c r="BS51" s="141"/>
      <c r="BT51" s="141"/>
      <c r="BU51" s="141"/>
      <c r="BV51" s="141"/>
      <c r="BW51" s="141"/>
      <c r="BX51" s="141"/>
      <c r="BY51" s="141"/>
      <c r="BZ51" s="141"/>
      <c r="CA51" s="125"/>
      <c r="CB51" s="125"/>
      <c r="CC51" s="125"/>
      <c r="CD51" s="125"/>
      <c r="CE51" s="353" t="s">
        <v>1191</v>
      </c>
      <c r="CF51" s="353" t="s">
        <v>1191</v>
      </c>
      <c r="CG51" s="353" t="s">
        <v>703</v>
      </c>
      <c r="CH51" s="133" t="s">
        <v>234</v>
      </c>
      <c r="CI51" s="133" t="s">
        <v>234</v>
      </c>
      <c r="CJ51" s="133"/>
      <c r="CK51" s="353" t="s">
        <v>536</v>
      </c>
      <c r="CL51" s="157"/>
      <c r="CM51" s="133"/>
      <c r="CN51" s="133"/>
      <c r="CO51" s="353" t="s">
        <v>1191</v>
      </c>
      <c r="CP51" s="133" t="s">
        <v>229</v>
      </c>
      <c r="CQ51" s="353" t="s">
        <v>703</v>
      </c>
      <c r="CR51" s="353" t="s">
        <v>1198</v>
      </c>
      <c r="CS51" s="133" t="s">
        <v>292</v>
      </c>
      <c r="CT51" s="133" t="s">
        <v>1219</v>
      </c>
      <c r="CU51" s="133" t="s">
        <v>235</v>
      </c>
      <c r="CV51" s="133" t="s">
        <v>237</v>
      </c>
      <c r="CW51" s="133" t="s">
        <v>229</v>
      </c>
      <c r="CX51" s="133" t="s">
        <v>237</v>
      </c>
      <c r="CY51" s="133" t="s">
        <v>229</v>
      </c>
      <c r="CZ51" s="125" t="s">
        <v>237</v>
      </c>
      <c r="DA51" s="133" t="s">
        <v>237</v>
      </c>
      <c r="DB51" s="353" t="s">
        <v>235</v>
      </c>
      <c r="DC51" s="458" t="s">
        <v>229</v>
      </c>
      <c r="DD51" s="458" t="s">
        <v>229</v>
      </c>
      <c r="DE51" s="133" t="s">
        <v>229</v>
      </c>
      <c r="DF51" s="133" t="s">
        <v>229</v>
      </c>
      <c r="DG51" s="133" t="s">
        <v>235</v>
      </c>
      <c r="DH51" s="133" t="s">
        <v>235</v>
      </c>
      <c r="DI51" s="353" t="s">
        <v>1408</v>
      </c>
      <c r="DJ51" s="353" t="s">
        <v>235</v>
      </c>
      <c r="DK51" s="353" t="s">
        <v>235</v>
      </c>
      <c r="DL51" s="353" t="s">
        <v>235</v>
      </c>
      <c r="DM51" s="353" t="s">
        <v>235</v>
      </c>
      <c r="DN51" s="133" t="s">
        <v>235</v>
      </c>
      <c r="DO51" s="133" t="s">
        <v>235</v>
      </c>
      <c r="DP51" s="133" t="s">
        <v>229</v>
      </c>
      <c r="DQ51" s="133" t="s">
        <v>229</v>
      </c>
      <c r="DR51" s="133" t="s">
        <v>229</v>
      </c>
      <c r="DS51" s="353" t="s">
        <v>235</v>
      </c>
      <c r="DT51" s="353" t="s">
        <v>229</v>
      </c>
      <c r="DU51" s="353" t="s">
        <v>235</v>
      </c>
      <c r="DV51" s="353" t="s">
        <v>229</v>
      </c>
      <c r="DW51" s="133" t="s">
        <v>235</v>
      </c>
      <c r="DX51" s="133" t="s">
        <v>229</v>
      </c>
      <c r="DY51" s="133" t="s">
        <v>237</v>
      </c>
      <c r="DZ51" s="149" t="s">
        <v>1421</v>
      </c>
      <c r="EA51" s="133" t="s">
        <v>241</v>
      </c>
      <c r="EB51" s="133" t="s">
        <v>235</v>
      </c>
      <c r="EC51" s="133" t="s">
        <v>235</v>
      </c>
      <c r="ED51" s="133" t="s">
        <v>229</v>
      </c>
      <c r="EE51" s="133" t="s">
        <v>235</v>
      </c>
      <c r="EF51" s="133" t="s">
        <v>229</v>
      </c>
      <c r="EG51" s="133" t="s">
        <v>229</v>
      </c>
      <c r="EH51" s="133" t="s">
        <v>229</v>
      </c>
      <c r="EI51" s="133" t="s">
        <v>229</v>
      </c>
      <c r="EJ51" s="133" t="s">
        <v>229</v>
      </c>
      <c r="EK51" s="133" t="s">
        <v>235</v>
      </c>
      <c r="EL51" s="133" t="s">
        <v>235</v>
      </c>
      <c r="EM51" s="133" t="s">
        <v>270</v>
      </c>
      <c r="EN51" s="133" t="s">
        <v>271</v>
      </c>
      <c r="EO51" s="353" t="s">
        <v>229</v>
      </c>
      <c r="EP51" s="353" t="s">
        <v>229</v>
      </c>
      <c r="EQ51" s="353" t="s">
        <v>229</v>
      </c>
      <c r="ER51" s="133" t="s">
        <v>273</v>
      </c>
      <c r="ES51" s="133" t="s">
        <v>347</v>
      </c>
      <c r="ET51" s="133" t="s">
        <v>347</v>
      </c>
      <c r="EU51" s="133" t="s">
        <v>273</v>
      </c>
      <c r="EV51" s="366" t="s">
        <v>1410</v>
      </c>
      <c r="EW51" s="133" t="s">
        <v>275</v>
      </c>
      <c r="EX51" s="133"/>
      <c r="EY51" s="133"/>
      <c r="EZ51" s="133"/>
      <c r="FA51" s="133"/>
      <c r="FB51" s="355" t="s">
        <v>297</v>
      </c>
      <c r="FC51" s="355" t="s">
        <v>383</v>
      </c>
      <c r="FD51" s="355" t="s">
        <v>229</v>
      </c>
      <c r="FE51" s="355" t="s">
        <v>229</v>
      </c>
      <c r="FF51" s="355" t="s">
        <v>229</v>
      </c>
      <c r="FG51" s="355" t="s">
        <v>229</v>
      </c>
      <c r="FH51" s="355" t="s">
        <v>229</v>
      </c>
      <c r="FI51" s="355" t="s">
        <v>229</v>
      </c>
      <c r="FJ51" s="355" t="s">
        <v>235</v>
      </c>
      <c r="FK51" s="355" t="s">
        <v>229</v>
      </c>
      <c r="FL51" s="355" t="s">
        <v>229</v>
      </c>
      <c r="FM51" s="355" t="s">
        <v>229</v>
      </c>
      <c r="FN51" s="355" t="s">
        <v>229</v>
      </c>
      <c r="FO51" s="355" t="s">
        <v>238</v>
      </c>
      <c r="FP51" s="355" t="s">
        <v>229</v>
      </c>
      <c r="FQ51" s="355" t="s">
        <v>229</v>
      </c>
      <c r="FR51" s="355">
        <v>2</v>
      </c>
      <c r="FS51" s="355" t="s">
        <v>235</v>
      </c>
      <c r="FT51" s="355" t="s">
        <v>235</v>
      </c>
      <c r="FU51" s="355" t="s">
        <v>235</v>
      </c>
      <c r="FV51" s="355" t="s">
        <v>235</v>
      </c>
      <c r="FW51" s="355" t="s">
        <v>229</v>
      </c>
      <c r="FX51" s="355" t="s">
        <v>235</v>
      </c>
      <c r="FY51" s="355" t="s">
        <v>229</v>
      </c>
      <c r="FZ51" s="355" t="s">
        <v>235</v>
      </c>
      <c r="GA51" s="355" t="s">
        <v>229</v>
      </c>
      <c r="GB51" s="355" t="s">
        <v>235</v>
      </c>
      <c r="GC51" s="355" t="s">
        <v>235</v>
      </c>
      <c r="GD51" s="355" t="s">
        <v>271</v>
      </c>
      <c r="GE51" s="355" t="s">
        <v>401</v>
      </c>
      <c r="GF51" s="355" t="s">
        <v>321</v>
      </c>
      <c r="GG51" s="355" t="s">
        <v>1411</v>
      </c>
      <c r="GH51" s="355" t="s">
        <v>1412</v>
      </c>
      <c r="GI51" s="355" t="s">
        <v>1413</v>
      </c>
      <c r="GJ51" s="355" t="s">
        <v>235</v>
      </c>
      <c r="GK51" s="355" t="s">
        <v>282</v>
      </c>
      <c r="GL51" s="353" t="s">
        <v>283</v>
      </c>
      <c r="GM51" s="355" t="s">
        <v>275</v>
      </c>
    </row>
    <row r="52" spans="1:196" ht="38.450000000000003" customHeight="1" x14ac:dyDescent="0.3">
      <c r="A52" s="1">
        <v>47</v>
      </c>
      <c r="B52" s="425" t="s">
        <v>238</v>
      </c>
      <c r="C52" s="114" t="s">
        <v>1187</v>
      </c>
      <c r="D52" s="107" t="s">
        <v>1371</v>
      </c>
      <c r="E52" s="150" t="s">
        <v>346</v>
      </c>
      <c r="F52" s="444" t="s">
        <v>665</v>
      </c>
      <c r="G52" s="372" t="s">
        <v>669</v>
      </c>
      <c r="H52" s="455" t="s">
        <v>1387</v>
      </c>
      <c r="I52" s="446" t="s">
        <v>1401</v>
      </c>
      <c r="J52" s="434" t="s">
        <v>662</v>
      </c>
      <c r="K52" s="142" t="s">
        <v>251</v>
      </c>
      <c r="L52" s="120" t="s">
        <v>252</v>
      </c>
      <c r="M52" s="154">
        <v>20</v>
      </c>
      <c r="N52" s="155">
        <v>3</v>
      </c>
      <c r="O52" s="123" t="s">
        <v>552</v>
      </c>
      <c r="P52" s="141"/>
      <c r="Q52" s="141"/>
      <c r="R52" s="145" t="s">
        <v>545</v>
      </c>
      <c r="S52" s="125" t="s">
        <v>1184</v>
      </c>
      <c r="T52" s="142" t="s">
        <v>386</v>
      </c>
      <c r="U52" s="125" t="str">
        <f t="shared" si="8"/>
        <v>FQ20_E_EBN</v>
      </c>
      <c r="V52" s="125" t="str">
        <f t="shared" si="47"/>
        <v>FQ26E_AU</v>
      </c>
      <c r="W52" s="142"/>
      <c r="X52" s="125"/>
      <c r="Y52" s="142" t="str">
        <f t="shared" si="2"/>
        <v>FQ20_E_EB1</v>
      </c>
      <c r="Z52" s="142" t="str">
        <f t="shared" si="3"/>
        <v>FQ20_E_EB2M</v>
      </c>
      <c r="AA52" s="142" t="str">
        <f t="shared" si="4"/>
        <v>FQ20_E_EB1M</v>
      </c>
      <c r="AB52" s="125" t="str">
        <f t="shared" si="5"/>
        <v>PQ061508C11</v>
      </c>
      <c r="AC52" s="125" t="str">
        <f t="shared" si="6"/>
        <v>PQ061503K11</v>
      </c>
      <c r="AD52" s="125"/>
      <c r="AE52" s="125"/>
      <c r="AF52" s="125"/>
      <c r="AG52" s="125"/>
      <c r="AH52" s="125"/>
      <c r="AI52" s="120"/>
      <c r="AJ52" s="125" t="s">
        <v>381</v>
      </c>
      <c r="AK52" s="142" t="s">
        <v>382</v>
      </c>
      <c r="AL52" s="125"/>
      <c r="AM52" s="125"/>
      <c r="AN52" s="125"/>
      <c r="AO52" s="125"/>
      <c r="AP52" s="125"/>
      <c r="AQ52" s="125"/>
      <c r="AR52" s="128">
        <v>230</v>
      </c>
      <c r="AS52" s="131">
        <v>230</v>
      </c>
      <c r="AT52" s="337" t="s">
        <v>575</v>
      </c>
      <c r="AU52" s="148"/>
      <c r="AV52" s="340" t="s">
        <v>1188</v>
      </c>
      <c r="AW52" s="128"/>
      <c r="AX52" s="683"/>
      <c r="AY52" s="132"/>
      <c r="AZ52" s="153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25"/>
      <c r="CB52" s="125"/>
      <c r="CC52" s="125"/>
      <c r="CD52" s="125"/>
      <c r="CE52" s="353" t="s">
        <v>1191</v>
      </c>
      <c r="CF52" s="353" t="s">
        <v>1403</v>
      </c>
      <c r="CG52" s="353" t="s">
        <v>703</v>
      </c>
      <c r="CH52" s="133" t="s">
        <v>234</v>
      </c>
      <c r="CI52" s="133" t="s">
        <v>234</v>
      </c>
      <c r="CJ52" s="133"/>
      <c r="CK52" s="353" t="s">
        <v>536</v>
      </c>
      <c r="CL52" s="157"/>
      <c r="CM52" s="133"/>
      <c r="CN52" s="133"/>
      <c r="CO52" s="353" t="s">
        <v>1191</v>
      </c>
      <c r="CP52" s="133" t="s">
        <v>229</v>
      </c>
      <c r="CQ52" s="353" t="s">
        <v>703</v>
      </c>
      <c r="CR52" s="353" t="s">
        <v>1198</v>
      </c>
      <c r="CS52" s="133" t="s">
        <v>292</v>
      </c>
      <c r="CT52" s="133" t="s">
        <v>1219</v>
      </c>
      <c r="CU52" s="133" t="s">
        <v>235</v>
      </c>
      <c r="CV52" s="133" t="s">
        <v>237</v>
      </c>
      <c r="CW52" s="133" t="s">
        <v>229</v>
      </c>
      <c r="CX52" s="133" t="s">
        <v>237</v>
      </c>
      <c r="CY52" s="133" t="s">
        <v>229</v>
      </c>
      <c r="CZ52" s="125" t="s">
        <v>333</v>
      </c>
      <c r="DA52" s="133" t="s">
        <v>333</v>
      </c>
      <c r="DB52" s="353" t="s">
        <v>235</v>
      </c>
      <c r="DC52" s="458" t="s">
        <v>229</v>
      </c>
      <c r="DD52" s="458" t="s">
        <v>229</v>
      </c>
      <c r="DE52" s="133" t="s">
        <v>229</v>
      </c>
      <c r="DF52" s="133" t="s">
        <v>229</v>
      </c>
      <c r="DG52" s="133" t="s">
        <v>235</v>
      </c>
      <c r="DH52" s="133" t="s">
        <v>235</v>
      </c>
      <c r="DI52" s="353" t="s">
        <v>1408</v>
      </c>
      <c r="DJ52" s="353" t="s">
        <v>235</v>
      </c>
      <c r="DK52" s="353" t="s">
        <v>235</v>
      </c>
      <c r="DL52" s="353" t="s">
        <v>235</v>
      </c>
      <c r="DM52" s="353" t="s">
        <v>235</v>
      </c>
      <c r="DN52" s="133" t="s">
        <v>235</v>
      </c>
      <c r="DO52" s="133" t="s">
        <v>235</v>
      </c>
      <c r="DP52" s="133" t="s">
        <v>229</v>
      </c>
      <c r="DQ52" s="133" t="s">
        <v>229</v>
      </c>
      <c r="DR52" s="133" t="s">
        <v>229</v>
      </c>
      <c r="DS52" s="353" t="s">
        <v>235</v>
      </c>
      <c r="DT52" s="353" t="s">
        <v>229</v>
      </c>
      <c r="DU52" s="353" t="s">
        <v>235</v>
      </c>
      <c r="DV52" s="353" t="s">
        <v>229</v>
      </c>
      <c r="DW52" s="133" t="s">
        <v>235</v>
      </c>
      <c r="DX52" s="133" t="s">
        <v>229</v>
      </c>
      <c r="DY52" s="133" t="s">
        <v>333</v>
      </c>
      <c r="DZ52" s="149" t="s">
        <v>1421</v>
      </c>
      <c r="EA52" s="133" t="s">
        <v>389</v>
      </c>
      <c r="EB52" s="133" t="s">
        <v>235</v>
      </c>
      <c r="EC52" s="133" t="s">
        <v>235</v>
      </c>
      <c r="ED52" s="133" t="s">
        <v>229</v>
      </c>
      <c r="EE52" s="133" t="s">
        <v>235</v>
      </c>
      <c r="EF52" s="133" t="s">
        <v>229</v>
      </c>
      <c r="EG52" s="133" t="s">
        <v>229</v>
      </c>
      <c r="EH52" s="133" t="s">
        <v>229</v>
      </c>
      <c r="EI52" s="133" t="s">
        <v>229</v>
      </c>
      <c r="EJ52" s="133" t="s">
        <v>229</v>
      </c>
      <c r="EK52" s="133" t="s">
        <v>235</v>
      </c>
      <c r="EL52" s="133" t="s">
        <v>235</v>
      </c>
      <c r="EM52" s="133" t="s">
        <v>270</v>
      </c>
      <c r="EN52" s="133" t="s">
        <v>271</v>
      </c>
      <c r="EO52" s="353" t="s">
        <v>229</v>
      </c>
      <c r="EP52" s="353" t="s">
        <v>229</v>
      </c>
      <c r="EQ52" s="353" t="s">
        <v>229</v>
      </c>
      <c r="ER52" s="133" t="s">
        <v>358</v>
      </c>
      <c r="ES52" s="133" t="s">
        <v>347</v>
      </c>
      <c r="ET52" s="133" t="s">
        <v>357</v>
      </c>
      <c r="EU52" s="133" t="s">
        <v>273</v>
      </c>
      <c r="EV52" s="366" t="s">
        <v>1410</v>
      </c>
      <c r="EW52" s="133" t="s">
        <v>275</v>
      </c>
      <c r="EX52" s="133"/>
      <c r="EY52" s="133"/>
      <c r="EZ52" s="133"/>
      <c r="FA52" s="133"/>
      <c r="FB52" s="355" t="s">
        <v>297</v>
      </c>
      <c r="FC52" s="355" t="s">
        <v>383</v>
      </c>
      <c r="FD52" s="355" t="s">
        <v>229</v>
      </c>
      <c r="FE52" s="355" t="s">
        <v>229</v>
      </c>
      <c r="FF52" s="355" t="s">
        <v>229</v>
      </c>
      <c r="FG52" s="355" t="s">
        <v>229</v>
      </c>
      <c r="FH52" s="355" t="s">
        <v>229</v>
      </c>
      <c r="FI52" s="355" t="s">
        <v>229</v>
      </c>
      <c r="FJ52" s="355" t="s">
        <v>235</v>
      </c>
      <c r="FK52" s="355" t="s">
        <v>229</v>
      </c>
      <c r="FL52" s="355" t="s">
        <v>229</v>
      </c>
      <c r="FM52" s="355" t="s">
        <v>229</v>
      </c>
      <c r="FN52" s="355" t="s">
        <v>229</v>
      </c>
      <c r="FO52" s="355" t="s">
        <v>1414</v>
      </c>
      <c r="FP52" s="355" t="s">
        <v>229</v>
      </c>
      <c r="FQ52" s="355" t="s">
        <v>229</v>
      </c>
      <c r="FR52" s="355">
        <v>2</v>
      </c>
      <c r="FS52" s="355" t="s">
        <v>235</v>
      </c>
      <c r="FT52" s="355" t="s">
        <v>235</v>
      </c>
      <c r="FU52" s="355" t="s">
        <v>235</v>
      </c>
      <c r="FV52" s="355" t="s">
        <v>235</v>
      </c>
      <c r="FW52" s="355" t="s">
        <v>229</v>
      </c>
      <c r="FX52" s="355" t="s">
        <v>235</v>
      </c>
      <c r="FY52" s="355" t="s">
        <v>229</v>
      </c>
      <c r="FZ52" s="355" t="s">
        <v>235</v>
      </c>
      <c r="GA52" s="355" t="s">
        <v>229</v>
      </c>
      <c r="GB52" s="355" t="s">
        <v>235</v>
      </c>
      <c r="GC52" s="355" t="s">
        <v>235</v>
      </c>
      <c r="GD52" s="355" t="s">
        <v>271</v>
      </c>
      <c r="GE52" s="355" t="s">
        <v>401</v>
      </c>
      <c r="GF52" s="355" t="s">
        <v>321</v>
      </c>
      <c r="GG52" s="355" t="s">
        <v>237</v>
      </c>
      <c r="GH52" s="355" t="s">
        <v>281</v>
      </c>
      <c r="GI52" s="355" t="s">
        <v>273</v>
      </c>
      <c r="GJ52" s="355" t="s">
        <v>235</v>
      </c>
      <c r="GK52" s="355" t="s">
        <v>282</v>
      </c>
      <c r="GL52" s="380" t="s">
        <v>283</v>
      </c>
      <c r="GM52" s="355" t="s">
        <v>1415</v>
      </c>
    </row>
    <row r="53" spans="1:196" ht="38.450000000000003" customHeight="1" x14ac:dyDescent="0.3">
      <c r="A53" s="76">
        <v>48</v>
      </c>
      <c r="B53" s="432" t="s">
        <v>238</v>
      </c>
      <c r="C53" s="386" t="s">
        <v>1187</v>
      </c>
      <c r="D53" s="364" t="s">
        <v>1372</v>
      </c>
      <c r="E53" s="365" t="s">
        <v>346</v>
      </c>
      <c r="F53" s="449" t="s">
        <v>665</v>
      </c>
      <c r="G53" s="451" t="s">
        <v>670</v>
      </c>
      <c r="H53" s="455" t="s">
        <v>1387</v>
      </c>
      <c r="I53" s="446" t="s">
        <v>1401</v>
      </c>
      <c r="J53" s="434" t="s">
        <v>662</v>
      </c>
      <c r="K53" s="142" t="s">
        <v>313</v>
      </c>
      <c r="L53" s="120" t="s">
        <v>252</v>
      </c>
      <c r="M53" s="154">
        <v>18</v>
      </c>
      <c r="N53" s="155">
        <v>3</v>
      </c>
      <c r="O53" s="123" t="s">
        <v>553</v>
      </c>
      <c r="P53" s="141"/>
      <c r="Q53" s="141"/>
      <c r="R53" s="145" t="s">
        <v>545</v>
      </c>
      <c r="S53" s="125" t="s">
        <v>1185</v>
      </c>
      <c r="T53" s="142" t="s">
        <v>386</v>
      </c>
      <c r="U53" s="125" t="str">
        <f t="shared" ref="U53" si="65">MID(S53,1,9)&amp;"N"</f>
        <v>FQ18_E_EBN</v>
      </c>
      <c r="V53" s="125" t="str">
        <f t="shared" si="47"/>
        <v>FQ24E_AU</v>
      </c>
      <c r="W53" s="142"/>
      <c r="X53" s="125"/>
      <c r="Y53" s="142" t="str">
        <f t="shared" si="2"/>
        <v>FQ18_E_EB1</v>
      </c>
      <c r="Z53" s="142" t="str">
        <f t="shared" si="3"/>
        <v>FQ18_E_EB2M</v>
      </c>
      <c r="AA53" s="142" t="str">
        <f t="shared" si="4"/>
        <v>FQ18_E_EB1M</v>
      </c>
      <c r="AB53" s="125" t="str">
        <f t="shared" ref="AB53" si="66">IF(M53&gt;18, "PQ061508C11", "PQ061208C11")</f>
        <v>PQ061208C11</v>
      </c>
      <c r="AC53" s="125" t="str">
        <f t="shared" ref="AC53" si="67">IF(M53&gt;18, "PQ061503K11", "PQ061203K11")</f>
        <v>PQ061203K11</v>
      </c>
      <c r="AD53" s="125"/>
      <c r="AE53" s="125"/>
      <c r="AF53" s="125"/>
      <c r="AG53" s="125"/>
      <c r="AH53" s="125"/>
      <c r="AI53" s="120"/>
      <c r="AJ53" s="125" t="s">
        <v>381</v>
      </c>
      <c r="AK53" s="142" t="s">
        <v>382</v>
      </c>
      <c r="AL53" s="125"/>
      <c r="AM53" s="125"/>
      <c r="AN53" s="125"/>
      <c r="AO53" s="125"/>
      <c r="AP53" s="125"/>
      <c r="AQ53" s="125"/>
      <c r="AR53" s="128">
        <v>230</v>
      </c>
      <c r="AS53" s="131">
        <v>230</v>
      </c>
      <c r="AT53" s="337" t="s">
        <v>575</v>
      </c>
      <c r="AU53" s="148"/>
      <c r="AV53" s="340" t="s">
        <v>1188</v>
      </c>
      <c r="AW53" s="128"/>
      <c r="AX53" s="684"/>
      <c r="AY53" s="132"/>
      <c r="AZ53" s="153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25"/>
      <c r="CB53" s="125"/>
      <c r="CC53" s="125"/>
      <c r="CD53" s="125"/>
      <c r="CE53" s="353" t="s">
        <v>1191</v>
      </c>
      <c r="CF53" s="353" t="s">
        <v>1404</v>
      </c>
      <c r="CG53" s="353" t="s">
        <v>703</v>
      </c>
      <c r="CH53" s="133" t="s">
        <v>234</v>
      </c>
      <c r="CI53" s="133" t="s">
        <v>234</v>
      </c>
      <c r="CJ53" s="133"/>
      <c r="CK53" s="353" t="s">
        <v>536</v>
      </c>
      <c r="CL53" s="157"/>
      <c r="CM53" s="133"/>
      <c r="CN53" s="133"/>
      <c r="CO53" s="353" t="s">
        <v>1191</v>
      </c>
      <c r="CP53" s="133" t="s">
        <v>229</v>
      </c>
      <c r="CQ53" s="353" t="s">
        <v>703</v>
      </c>
      <c r="CR53" s="353" t="s">
        <v>1198</v>
      </c>
      <c r="CS53" s="133" t="s">
        <v>292</v>
      </c>
      <c r="CT53" s="133" t="s">
        <v>1219</v>
      </c>
      <c r="CU53" s="133" t="s">
        <v>235</v>
      </c>
      <c r="CV53" s="133" t="s">
        <v>237</v>
      </c>
      <c r="CW53" s="133" t="s">
        <v>229</v>
      </c>
      <c r="CX53" s="133" t="s">
        <v>237</v>
      </c>
      <c r="CY53" s="133" t="s">
        <v>229</v>
      </c>
      <c r="CZ53" s="125" t="s">
        <v>237</v>
      </c>
      <c r="DA53" s="133" t="s">
        <v>237</v>
      </c>
      <c r="DB53" s="353" t="s">
        <v>235</v>
      </c>
      <c r="DC53" s="458" t="s">
        <v>229</v>
      </c>
      <c r="DD53" s="458" t="s">
        <v>229</v>
      </c>
      <c r="DE53" s="133" t="s">
        <v>229</v>
      </c>
      <c r="DF53" s="133" t="s">
        <v>229</v>
      </c>
      <c r="DG53" s="133" t="s">
        <v>235</v>
      </c>
      <c r="DH53" s="133" t="s">
        <v>235</v>
      </c>
      <c r="DI53" s="353" t="s">
        <v>1408</v>
      </c>
      <c r="DJ53" s="353" t="s">
        <v>235</v>
      </c>
      <c r="DK53" s="353" t="s">
        <v>235</v>
      </c>
      <c r="DL53" s="353" t="s">
        <v>235</v>
      </c>
      <c r="DM53" s="353" t="s">
        <v>235</v>
      </c>
      <c r="DN53" s="133" t="s">
        <v>235</v>
      </c>
      <c r="DO53" s="133" t="s">
        <v>235</v>
      </c>
      <c r="DP53" s="133" t="s">
        <v>229</v>
      </c>
      <c r="DQ53" s="133" t="s">
        <v>229</v>
      </c>
      <c r="DR53" s="133" t="s">
        <v>229</v>
      </c>
      <c r="DS53" s="353" t="s">
        <v>235</v>
      </c>
      <c r="DT53" s="353" t="s">
        <v>229</v>
      </c>
      <c r="DU53" s="353" t="s">
        <v>235</v>
      </c>
      <c r="DV53" s="353" t="s">
        <v>229</v>
      </c>
      <c r="DW53" s="133" t="s">
        <v>235</v>
      </c>
      <c r="DX53" s="133" t="s">
        <v>229</v>
      </c>
      <c r="DY53" s="133" t="s">
        <v>237</v>
      </c>
      <c r="DZ53" s="149" t="s">
        <v>1421</v>
      </c>
      <c r="EA53" s="133" t="s">
        <v>241</v>
      </c>
      <c r="EB53" s="133" t="s">
        <v>235</v>
      </c>
      <c r="EC53" s="133" t="s">
        <v>235</v>
      </c>
      <c r="ED53" s="133" t="s">
        <v>229</v>
      </c>
      <c r="EE53" s="133" t="s">
        <v>235</v>
      </c>
      <c r="EF53" s="133" t="s">
        <v>229</v>
      </c>
      <c r="EG53" s="133" t="s">
        <v>229</v>
      </c>
      <c r="EH53" s="133" t="s">
        <v>229</v>
      </c>
      <c r="EI53" s="133" t="s">
        <v>229</v>
      </c>
      <c r="EJ53" s="133" t="s">
        <v>229</v>
      </c>
      <c r="EK53" s="133" t="s">
        <v>235</v>
      </c>
      <c r="EL53" s="133" t="s">
        <v>235</v>
      </c>
      <c r="EM53" s="133" t="s">
        <v>270</v>
      </c>
      <c r="EN53" s="133" t="s">
        <v>271</v>
      </c>
      <c r="EO53" s="353" t="s">
        <v>229</v>
      </c>
      <c r="EP53" s="353" t="s">
        <v>229</v>
      </c>
      <c r="EQ53" s="353" t="s">
        <v>229</v>
      </c>
      <c r="ER53" s="133" t="s">
        <v>273</v>
      </c>
      <c r="ES53" s="133" t="s">
        <v>347</v>
      </c>
      <c r="ET53" s="133" t="s">
        <v>347</v>
      </c>
      <c r="EU53" s="133" t="s">
        <v>273</v>
      </c>
      <c r="EV53" s="366" t="s">
        <v>1410</v>
      </c>
      <c r="EW53" s="133" t="s">
        <v>275</v>
      </c>
      <c r="EX53" s="133"/>
      <c r="EY53" s="133"/>
      <c r="EZ53" s="133"/>
      <c r="FA53" s="133"/>
      <c r="FB53" s="355" t="s">
        <v>297</v>
      </c>
      <c r="FC53" s="355" t="s">
        <v>383</v>
      </c>
      <c r="FD53" s="355" t="s">
        <v>229</v>
      </c>
      <c r="FE53" s="355" t="s">
        <v>229</v>
      </c>
      <c r="FF53" s="355" t="s">
        <v>229</v>
      </c>
      <c r="FG53" s="355" t="s">
        <v>229</v>
      </c>
      <c r="FH53" s="355" t="s">
        <v>229</v>
      </c>
      <c r="FI53" s="355" t="s">
        <v>229</v>
      </c>
      <c r="FJ53" s="355" t="s">
        <v>235</v>
      </c>
      <c r="FK53" s="355" t="s">
        <v>229</v>
      </c>
      <c r="FL53" s="355" t="s">
        <v>229</v>
      </c>
      <c r="FM53" s="355" t="s">
        <v>229</v>
      </c>
      <c r="FN53" s="355" t="s">
        <v>229</v>
      </c>
      <c r="FO53" s="355" t="s">
        <v>1414</v>
      </c>
      <c r="FP53" s="355" t="s">
        <v>229</v>
      </c>
      <c r="FQ53" s="355" t="s">
        <v>229</v>
      </c>
      <c r="FR53" s="355">
        <v>2</v>
      </c>
      <c r="FS53" s="355" t="s">
        <v>235</v>
      </c>
      <c r="FT53" s="355" t="s">
        <v>235</v>
      </c>
      <c r="FU53" s="355" t="s">
        <v>235</v>
      </c>
      <c r="FV53" s="355" t="s">
        <v>235</v>
      </c>
      <c r="FW53" s="355" t="s">
        <v>229</v>
      </c>
      <c r="FX53" s="355" t="s">
        <v>235</v>
      </c>
      <c r="FY53" s="355" t="s">
        <v>229</v>
      </c>
      <c r="FZ53" s="355" t="s">
        <v>235</v>
      </c>
      <c r="GA53" s="355" t="s">
        <v>229</v>
      </c>
      <c r="GB53" s="355" t="s">
        <v>235</v>
      </c>
      <c r="GC53" s="355" t="s">
        <v>235</v>
      </c>
      <c r="GD53" s="355" t="s">
        <v>271</v>
      </c>
      <c r="GE53" s="355" t="s">
        <v>401</v>
      </c>
      <c r="GF53" s="355" t="s">
        <v>321</v>
      </c>
      <c r="GG53" s="355" t="s">
        <v>1416</v>
      </c>
      <c r="GH53" s="355" t="s">
        <v>1417</v>
      </c>
      <c r="GI53" s="355" t="s">
        <v>1418</v>
      </c>
      <c r="GJ53" s="355" t="s">
        <v>235</v>
      </c>
      <c r="GK53" s="355" t="s">
        <v>282</v>
      </c>
      <c r="GL53" s="353" t="s">
        <v>283</v>
      </c>
      <c r="GM53" s="355" t="s">
        <v>1419</v>
      </c>
    </row>
    <row r="55" spans="1:196" s="5" customFormat="1" ht="15.75" x14ac:dyDescent="0.3">
      <c r="A55" s="1"/>
      <c r="B55" s="425"/>
      <c r="C55" s="3"/>
      <c r="D55" s="3"/>
      <c r="E55" s="3"/>
      <c r="F55" s="3"/>
      <c r="G55" s="3"/>
      <c r="H55" s="4"/>
      <c r="I55" s="4"/>
      <c r="J55" s="4"/>
      <c r="L55" s="6"/>
      <c r="M55" s="4"/>
      <c r="N55" s="4"/>
      <c r="P55" s="4"/>
      <c r="Q55" s="4"/>
      <c r="R55" s="7"/>
      <c r="S55" s="4"/>
      <c r="T55" s="4"/>
      <c r="U55" s="198"/>
      <c r="V55" s="4"/>
      <c r="W55" s="4"/>
      <c r="X55" s="4"/>
      <c r="AB55" s="4"/>
      <c r="AC55" s="4"/>
      <c r="AD55" s="4"/>
      <c r="AE55" s="4"/>
      <c r="AF55" s="4"/>
      <c r="AG55" s="4"/>
      <c r="AH55" s="4"/>
      <c r="AI55" s="8"/>
      <c r="AJ55" s="4"/>
      <c r="AK55" s="4"/>
      <c r="AL55" s="4"/>
      <c r="AM55" s="4"/>
      <c r="AN55" s="4"/>
      <c r="AO55" s="4"/>
      <c r="AP55" s="4"/>
      <c r="AQ55" s="4"/>
      <c r="AR55" s="9"/>
      <c r="AS55" s="9"/>
      <c r="AT55" s="9"/>
      <c r="AU55" s="9"/>
      <c r="AV55" s="10"/>
      <c r="AW55" s="11"/>
      <c r="AX55" s="199"/>
      <c r="AY55" s="200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E55" s="4"/>
      <c r="CF55" s="4"/>
      <c r="CG55" s="3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3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3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3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10"/>
      <c r="GN55" s="1"/>
    </row>
    <row r="56" spans="1:196" s="5" customFormat="1" x14ac:dyDescent="0.3">
      <c r="A56" s="1"/>
      <c r="B56" s="425"/>
      <c r="C56" s="3"/>
      <c r="D56" s="3"/>
      <c r="E56" s="3"/>
      <c r="F56" s="3"/>
      <c r="G56" s="3"/>
      <c r="H56" s="4"/>
      <c r="I56" s="4"/>
      <c r="J56" s="4"/>
      <c r="L56" s="6"/>
      <c r="M56" s="4"/>
      <c r="N56" s="4"/>
      <c r="P56" s="4"/>
      <c r="Q56" s="4"/>
      <c r="R56" s="7"/>
      <c r="S56" s="4"/>
      <c r="T56" s="4"/>
      <c r="U56" s="4"/>
      <c r="V56" s="4"/>
      <c r="W56" s="4"/>
      <c r="X56" s="4"/>
      <c r="AB56" s="4"/>
      <c r="AC56" s="4"/>
      <c r="AD56" s="4"/>
      <c r="AE56" s="4"/>
      <c r="AF56" s="4"/>
      <c r="AG56" s="4"/>
      <c r="AH56" s="4"/>
      <c r="AI56" s="8"/>
      <c r="AJ56" s="4"/>
      <c r="AK56" s="4"/>
      <c r="AL56" s="4"/>
      <c r="AM56" s="4"/>
      <c r="AN56" s="4"/>
      <c r="AO56" s="4"/>
      <c r="AP56" s="4"/>
      <c r="AQ56" s="4"/>
      <c r="AR56" s="9"/>
      <c r="AS56" s="9"/>
      <c r="AT56" s="9"/>
      <c r="AU56" s="9"/>
      <c r="AV56" s="10"/>
      <c r="AW56" s="11"/>
      <c r="AX56" s="4"/>
      <c r="AY56" s="4"/>
      <c r="AZ56" s="4"/>
      <c r="BA56" s="4"/>
      <c r="BB56" s="4"/>
      <c r="BC56" s="4"/>
      <c r="BD56" s="4"/>
      <c r="BE56" s="15"/>
      <c r="BF56" s="15"/>
      <c r="BG56" s="15"/>
      <c r="BH56" s="15"/>
      <c r="BI56" s="15"/>
      <c r="BJ56" s="15"/>
      <c r="BK56" s="15"/>
      <c r="BL56" s="15"/>
      <c r="BM56" s="4"/>
      <c r="BN56" s="4"/>
      <c r="BO56" s="4"/>
      <c r="BP56" s="4"/>
      <c r="BQ56" s="4"/>
      <c r="BR56" s="4"/>
      <c r="BS56" s="4"/>
      <c r="BT56" s="15"/>
      <c r="BU56" s="15"/>
      <c r="BV56" s="15"/>
      <c r="BW56" s="15"/>
      <c r="BX56" s="15"/>
      <c r="BY56" s="15"/>
      <c r="BZ56" s="15"/>
      <c r="CE56" s="4"/>
      <c r="CF56" s="4"/>
      <c r="CG56" s="3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3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3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3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10"/>
      <c r="GN56" s="1"/>
    </row>
    <row r="57" spans="1:196" s="5" customFormat="1" x14ac:dyDescent="0.3">
      <c r="A57" s="1"/>
      <c r="B57" s="425"/>
      <c r="C57" s="3"/>
      <c r="D57" s="3"/>
      <c r="E57" s="3"/>
      <c r="F57" s="3"/>
      <c r="G57" s="3"/>
      <c r="H57" s="4"/>
      <c r="I57" s="4"/>
      <c r="J57" s="4"/>
      <c r="L57" s="6"/>
      <c r="M57" s="4"/>
      <c r="N57" s="4"/>
      <c r="P57" s="4"/>
      <c r="Q57" s="4"/>
      <c r="R57" s="7"/>
      <c r="S57" s="4"/>
      <c r="T57" s="4"/>
      <c r="U57" s="4"/>
      <c r="V57" s="4"/>
      <c r="W57" s="4"/>
      <c r="X57" s="4"/>
      <c r="AB57" s="4"/>
      <c r="AC57" s="4"/>
      <c r="AD57" s="4"/>
      <c r="AE57" s="4"/>
      <c r="AF57" s="4"/>
      <c r="AG57" s="4"/>
      <c r="AH57" s="4"/>
      <c r="AI57" s="8"/>
      <c r="AJ57" s="4"/>
      <c r="AK57" s="4"/>
      <c r="AL57" s="4"/>
      <c r="AM57" s="4"/>
      <c r="AN57" s="4"/>
      <c r="AO57" s="4"/>
      <c r="AP57" s="4"/>
      <c r="AQ57" s="4"/>
      <c r="AR57" s="9"/>
      <c r="AS57" s="9"/>
      <c r="AT57" s="9"/>
      <c r="AU57" s="9"/>
      <c r="AV57" s="10"/>
      <c r="AW57" s="11"/>
      <c r="AX57" s="4"/>
      <c r="AY57" s="4"/>
      <c r="AZ57" s="4"/>
      <c r="BA57" s="4"/>
      <c r="BB57" s="4"/>
      <c r="BC57" s="4"/>
      <c r="BD57" s="4"/>
      <c r="BE57" s="15"/>
      <c r="BF57" s="15"/>
      <c r="BG57" s="15"/>
      <c r="BH57" s="15"/>
      <c r="BI57" s="15"/>
      <c r="BJ57" s="15"/>
      <c r="BK57" s="15"/>
      <c r="BL57" s="15"/>
      <c r="BM57" s="4"/>
      <c r="BN57" s="4"/>
      <c r="BO57" s="4"/>
      <c r="BP57" s="4"/>
      <c r="BQ57" s="4"/>
      <c r="BR57" s="4"/>
      <c r="BS57" s="4"/>
      <c r="BT57" s="15"/>
      <c r="BU57" s="15"/>
      <c r="BV57" s="15"/>
      <c r="BW57" s="15"/>
      <c r="BX57" s="15"/>
      <c r="BY57" s="15"/>
      <c r="BZ57" s="15"/>
      <c r="CE57" s="4"/>
      <c r="CF57" s="4"/>
      <c r="CG57" s="3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3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3"/>
      <c r="DI57" s="3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3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3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10"/>
      <c r="GN57" s="1"/>
    </row>
    <row r="58" spans="1:196" s="5" customFormat="1" x14ac:dyDescent="0.3">
      <c r="A58" s="1"/>
      <c r="B58" s="425"/>
      <c r="C58" s="3"/>
      <c r="D58" s="3"/>
      <c r="E58" s="3"/>
      <c r="F58" s="3"/>
      <c r="G58" s="3"/>
      <c r="H58" s="4"/>
      <c r="I58" s="4"/>
      <c r="J58" s="4"/>
      <c r="L58" s="6"/>
      <c r="M58" s="4"/>
      <c r="N58" s="4"/>
      <c r="P58" s="4"/>
      <c r="Q58" s="4"/>
      <c r="R58" s="7"/>
      <c r="S58" s="4"/>
      <c r="T58" s="4"/>
      <c r="U58" s="4"/>
      <c r="V58" s="4"/>
      <c r="W58" s="4"/>
      <c r="X58" s="4"/>
      <c r="AB58" s="4"/>
      <c r="AC58" s="4"/>
      <c r="AD58" s="4"/>
      <c r="AE58" s="4"/>
      <c r="AF58" s="4"/>
      <c r="AG58" s="4"/>
      <c r="AH58" s="4"/>
      <c r="AI58" s="8"/>
      <c r="AJ58" s="4"/>
      <c r="AK58" s="4"/>
      <c r="AL58" s="4"/>
      <c r="AM58" s="4"/>
      <c r="AN58" s="4"/>
      <c r="AO58" s="4"/>
      <c r="AP58" s="4"/>
      <c r="AQ58" s="4"/>
      <c r="AR58" s="9"/>
      <c r="AS58" s="9"/>
      <c r="AT58" s="9"/>
      <c r="AU58" s="9"/>
      <c r="AV58" s="10"/>
      <c r="AW58" s="11"/>
      <c r="AX58" s="4"/>
      <c r="AY58" s="4"/>
      <c r="AZ58" s="4"/>
      <c r="BA58" s="4"/>
      <c r="BB58" s="4"/>
      <c r="BC58" s="4"/>
      <c r="BD58" s="4"/>
      <c r="BE58" s="15"/>
      <c r="BF58" s="15"/>
      <c r="BG58" s="15"/>
      <c r="BH58" s="15"/>
      <c r="BI58" s="15"/>
      <c r="BJ58" s="15"/>
      <c r="BK58" s="15"/>
      <c r="BL58" s="15"/>
      <c r="BM58" s="4"/>
      <c r="BN58" s="4"/>
      <c r="BO58" s="4"/>
      <c r="BP58" s="4"/>
      <c r="BQ58" s="4"/>
      <c r="BR58" s="4"/>
      <c r="BS58" s="4"/>
      <c r="BT58" s="15"/>
      <c r="BU58" s="15"/>
      <c r="BV58" s="15"/>
      <c r="BW58" s="15"/>
      <c r="BX58" s="15"/>
      <c r="BY58" s="15"/>
      <c r="BZ58" s="15"/>
      <c r="CE58" s="4"/>
      <c r="CF58" s="4"/>
      <c r="CG58" s="3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3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3"/>
      <c r="DI58" s="3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3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3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10"/>
      <c r="GN58" s="1"/>
    </row>
    <row r="59" spans="1:196" s="5" customFormat="1" x14ac:dyDescent="0.3">
      <c r="A59" s="1"/>
      <c r="B59" s="425"/>
      <c r="C59" s="3"/>
      <c r="D59" s="3"/>
      <c r="E59" s="3"/>
      <c r="F59" s="3"/>
      <c r="G59" s="3"/>
      <c r="H59" s="4"/>
      <c r="I59" s="4"/>
      <c r="J59" s="4"/>
      <c r="L59" s="6"/>
      <c r="M59" s="4"/>
      <c r="N59" s="4"/>
      <c r="P59" s="4"/>
      <c r="Q59" s="4"/>
      <c r="R59" s="7"/>
      <c r="S59" s="4"/>
      <c r="T59" s="4"/>
      <c r="U59" s="4"/>
      <c r="V59" s="4"/>
      <c r="W59" s="4"/>
      <c r="X59" s="4"/>
      <c r="AB59" s="4"/>
      <c r="AC59" s="4"/>
      <c r="AD59" s="4"/>
      <c r="AE59" s="4"/>
      <c r="AF59" s="4"/>
      <c r="AG59" s="4"/>
      <c r="AH59" s="4"/>
      <c r="AI59" s="8"/>
      <c r="AJ59" s="4"/>
      <c r="AK59" s="4"/>
      <c r="AL59" s="4"/>
      <c r="AM59" s="4"/>
      <c r="AN59" s="4"/>
      <c r="AO59" s="4"/>
      <c r="AP59" s="4"/>
      <c r="AQ59" s="4"/>
      <c r="AR59" s="9"/>
      <c r="AS59" s="9"/>
      <c r="AT59" s="9"/>
      <c r="AU59" s="9"/>
      <c r="AV59" s="10"/>
      <c r="AW59" s="11"/>
      <c r="AX59" s="4"/>
      <c r="AY59" s="4"/>
      <c r="AZ59" s="4"/>
      <c r="BA59" s="4"/>
      <c r="BB59" s="4"/>
      <c r="BC59" s="4"/>
      <c r="BD59" s="4"/>
      <c r="BE59" s="15"/>
      <c r="BF59" s="15"/>
      <c r="BG59" s="15"/>
      <c r="BH59" s="15"/>
      <c r="BI59" s="15"/>
      <c r="BJ59" s="15"/>
      <c r="BK59" s="15"/>
      <c r="BL59" s="15"/>
      <c r="BM59" s="4"/>
      <c r="BN59" s="4"/>
      <c r="BO59" s="4"/>
      <c r="BP59" s="4"/>
      <c r="BQ59" s="4"/>
      <c r="BR59" s="4"/>
      <c r="BS59" s="4"/>
      <c r="BT59" s="15"/>
      <c r="BU59" s="15"/>
      <c r="BV59" s="15"/>
      <c r="BW59" s="15"/>
      <c r="BX59" s="15"/>
      <c r="BY59" s="15"/>
      <c r="BZ59" s="15"/>
      <c r="CE59" s="4"/>
      <c r="CF59" s="4"/>
      <c r="CG59" s="3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3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3"/>
      <c r="DI59" s="3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3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3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10"/>
      <c r="GN59" s="1"/>
    </row>
    <row r="60" spans="1:196" s="5" customFormat="1" x14ac:dyDescent="0.3">
      <c r="A60" s="1"/>
      <c r="B60" s="425"/>
      <c r="C60" s="3"/>
      <c r="D60" s="3"/>
      <c r="E60" s="3"/>
      <c r="F60" s="3"/>
      <c r="G60" s="3"/>
      <c r="H60" s="4"/>
      <c r="I60" s="4"/>
      <c r="J60" s="4"/>
      <c r="L60" s="6"/>
      <c r="M60" s="4"/>
      <c r="N60" s="4"/>
      <c r="P60" s="4"/>
      <c r="Q60" s="4"/>
      <c r="R60" s="7"/>
      <c r="S60" s="4"/>
      <c r="T60" s="4"/>
      <c r="U60" s="4"/>
      <c r="V60" s="4"/>
      <c r="W60" s="4"/>
      <c r="X60" s="4"/>
      <c r="AB60" s="4"/>
      <c r="AC60" s="4"/>
      <c r="AD60" s="4"/>
      <c r="AE60" s="4"/>
      <c r="AF60" s="4"/>
      <c r="AG60" s="4"/>
      <c r="AH60" s="4"/>
      <c r="AI60" s="8"/>
      <c r="AJ60" s="4"/>
      <c r="AK60" s="4"/>
      <c r="AL60" s="4"/>
      <c r="AM60" s="4"/>
      <c r="AN60" s="4"/>
      <c r="AO60" s="4"/>
      <c r="AP60" s="4"/>
      <c r="AQ60" s="4"/>
      <c r="AR60" s="9"/>
      <c r="AS60" s="9"/>
      <c r="AT60" s="9"/>
      <c r="AU60" s="9"/>
      <c r="AV60" s="10"/>
      <c r="AW60" s="11"/>
      <c r="AX60" s="4"/>
      <c r="AY60" s="4"/>
      <c r="AZ60" s="4"/>
      <c r="BA60" s="4"/>
      <c r="BB60" s="4"/>
      <c r="BC60" s="4"/>
      <c r="BD60" s="4"/>
      <c r="BE60" s="15"/>
      <c r="BF60" s="15"/>
      <c r="BG60" s="15"/>
      <c r="BH60" s="15"/>
      <c r="BI60" s="15"/>
      <c r="BJ60" s="15"/>
      <c r="BK60" s="15"/>
      <c r="BL60" s="15"/>
      <c r="BM60" s="4"/>
      <c r="BN60" s="4"/>
      <c r="BO60" s="4"/>
      <c r="BP60" s="4"/>
      <c r="BQ60" s="4"/>
      <c r="BR60" s="4"/>
      <c r="BS60" s="4"/>
      <c r="BT60" s="15"/>
      <c r="BU60" s="15"/>
      <c r="BV60" s="15"/>
      <c r="BW60" s="15"/>
      <c r="BX60" s="15"/>
      <c r="BY60" s="15"/>
      <c r="BZ60" s="15"/>
      <c r="CE60" s="4"/>
      <c r="CF60" s="4"/>
      <c r="CG60" s="3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3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3"/>
      <c r="DI60" s="3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3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3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10"/>
      <c r="GN60" s="1"/>
    </row>
    <row r="61" spans="1:196" s="5" customFormat="1" x14ac:dyDescent="0.3">
      <c r="A61" s="1"/>
      <c r="B61" s="425"/>
      <c r="C61" s="3"/>
      <c r="D61" s="3"/>
      <c r="E61" s="3"/>
      <c r="F61" s="3"/>
      <c r="G61" s="3"/>
      <c r="H61" s="4"/>
      <c r="I61" s="4"/>
      <c r="J61" s="4"/>
      <c r="L61" s="6"/>
      <c r="M61" s="4"/>
      <c r="N61" s="4"/>
      <c r="P61" s="4"/>
      <c r="Q61" s="4"/>
      <c r="R61" s="7"/>
      <c r="S61" s="4"/>
      <c r="T61" s="4"/>
      <c r="U61" s="4"/>
      <c r="V61" s="4"/>
      <c r="W61" s="4"/>
      <c r="X61" s="4"/>
      <c r="AB61" s="4"/>
      <c r="AC61" s="4"/>
      <c r="AD61" s="4"/>
      <c r="AE61" s="4"/>
      <c r="AF61" s="4"/>
      <c r="AG61" s="4"/>
      <c r="AH61" s="4"/>
      <c r="AI61" s="8"/>
      <c r="AJ61" s="4"/>
      <c r="AK61" s="4"/>
      <c r="AL61" s="4"/>
      <c r="AM61" s="4"/>
      <c r="AN61" s="4"/>
      <c r="AO61" s="4"/>
      <c r="AP61" s="4"/>
      <c r="AQ61" s="4"/>
      <c r="AR61" s="9"/>
      <c r="AS61" s="9"/>
      <c r="AT61" s="9"/>
      <c r="AU61" s="9"/>
      <c r="AV61" s="10"/>
      <c r="AW61" s="11"/>
      <c r="AX61" s="4"/>
      <c r="AY61" s="4"/>
      <c r="AZ61" s="4"/>
      <c r="BA61" s="4"/>
      <c r="BB61" s="4"/>
      <c r="BC61" s="4"/>
      <c r="BD61" s="4"/>
      <c r="BE61" s="15"/>
      <c r="BF61" s="15"/>
      <c r="BG61" s="15"/>
      <c r="BH61" s="15"/>
      <c r="BI61" s="15"/>
      <c r="BJ61" s="15"/>
      <c r="BK61" s="15"/>
      <c r="BL61" s="15"/>
      <c r="BM61" s="4"/>
      <c r="BN61" s="4"/>
      <c r="BO61" s="4"/>
      <c r="BP61" s="4"/>
      <c r="BQ61" s="4"/>
      <c r="BR61" s="4"/>
      <c r="BS61" s="4"/>
      <c r="BT61" s="15"/>
      <c r="BU61" s="15"/>
      <c r="BV61" s="15"/>
      <c r="BW61" s="15"/>
      <c r="BX61" s="15"/>
      <c r="BY61" s="15"/>
      <c r="BZ61" s="15"/>
      <c r="CE61" s="4"/>
      <c r="CF61" s="4"/>
      <c r="CG61" s="3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3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3"/>
      <c r="DI61" s="3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3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3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10"/>
      <c r="GN61" s="1"/>
    </row>
    <row r="62" spans="1:196" s="5" customFormat="1" x14ac:dyDescent="0.3">
      <c r="A62" s="1"/>
      <c r="B62" s="425"/>
      <c r="C62" s="3"/>
      <c r="D62" s="3"/>
      <c r="E62" s="3"/>
      <c r="F62" s="3"/>
      <c r="G62" s="3"/>
      <c r="H62" s="4"/>
      <c r="I62" s="4"/>
      <c r="J62" s="4"/>
      <c r="L62" s="6"/>
      <c r="M62" s="4"/>
      <c r="N62" s="4"/>
      <c r="P62" s="4"/>
      <c r="Q62" s="4"/>
      <c r="R62" s="7"/>
      <c r="S62" s="4"/>
      <c r="T62" s="4"/>
      <c r="U62" s="4"/>
      <c r="V62" s="4"/>
      <c r="W62" s="4"/>
      <c r="X62" s="4"/>
      <c r="AB62" s="4"/>
      <c r="AC62" s="4"/>
      <c r="AD62" s="4"/>
      <c r="AE62" s="4"/>
      <c r="AF62" s="4"/>
      <c r="AG62" s="4"/>
      <c r="AH62" s="4"/>
      <c r="AI62" s="8"/>
      <c r="AJ62" s="4"/>
      <c r="AK62" s="4"/>
      <c r="AL62" s="4"/>
      <c r="AM62" s="4"/>
      <c r="AN62" s="4"/>
      <c r="AO62" s="4"/>
      <c r="AP62" s="4"/>
      <c r="AQ62" s="4"/>
      <c r="AR62" s="9"/>
      <c r="AS62" s="9"/>
      <c r="AT62" s="9"/>
      <c r="AU62" s="9"/>
      <c r="AV62" s="10"/>
      <c r="AW62" s="11"/>
      <c r="AX62" s="4"/>
      <c r="AY62" s="4"/>
      <c r="AZ62" s="4"/>
      <c r="BA62" s="4"/>
      <c r="BB62" s="4"/>
      <c r="BC62" s="4"/>
      <c r="BD62" s="4"/>
      <c r="BE62" s="15"/>
      <c r="BF62" s="15"/>
      <c r="BG62" s="15"/>
      <c r="BH62" s="15"/>
      <c r="BI62" s="15"/>
      <c r="BJ62" s="15"/>
      <c r="BK62" s="15"/>
      <c r="BL62" s="15"/>
      <c r="BM62" s="4"/>
      <c r="BN62" s="4"/>
      <c r="BO62" s="4"/>
      <c r="BP62" s="4"/>
      <c r="BQ62" s="4"/>
      <c r="BR62" s="4"/>
      <c r="BS62" s="4"/>
      <c r="BT62" s="15"/>
      <c r="BU62" s="15"/>
      <c r="BV62" s="15"/>
      <c r="BW62" s="15"/>
      <c r="BX62" s="15"/>
      <c r="BY62" s="15"/>
      <c r="BZ62" s="15"/>
      <c r="CE62" s="4"/>
      <c r="CF62" s="4"/>
      <c r="CG62" s="3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3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3"/>
      <c r="DI62" s="3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3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3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10"/>
      <c r="GN62" s="1"/>
    </row>
    <row r="63" spans="1:196" s="5" customFormat="1" x14ac:dyDescent="0.3">
      <c r="A63" s="1"/>
      <c r="B63" s="425"/>
      <c r="C63" s="3"/>
      <c r="D63" s="3"/>
      <c r="E63" s="3"/>
      <c r="F63" s="3"/>
      <c r="G63" s="3"/>
      <c r="H63" s="4"/>
      <c r="I63" s="4"/>
      <c r="J63" s="4"/>
      <c r="L63" s="6"/>
      <c r="M63" s="4"/>
      <c r="N63" s="4"/>
      <c r="P63" s="4"/>
      <c r="Q63" s="4"/>
      <c r="R63" s="7"/>
      <c r="S63" s="4"/>
      <c r="T63" s="4"/>
      <c r="U63" s="4"/>
      <c r="V63" s="4"/>
      <c r="W63" s="4"/>
      <c r="X63" s="4"/>
      <c r="AB63" s="4"/>
      <c r="AC63" s="4"/>
      <c r="AD63" s="4"/>
      <c r="AE63" s="4"/>
      <c r="AF63" s="4"/>
      <c r="AG63" s="4"/>
      <c r="AH63" s="4"/>
      <c r="AI63" s="8"/>
      <c r="AJ63" s="4"/>
      <c r="AK63" s="4"/>
      <c r="AL63" s="4"/>
      <c r="AM63" s="4"/>
      <c r="AN63" s="4"/>
      <c r="AO63" s="4"/>
      <c r="AP63" s="4"/>
      <c r="AQ63" s="4"/>
      <c r="AR63" s="9"/>
      <c r="AS63" s="9"/>
      <c r="AT63" s="9"/>
      <c r="AU63" s="9"/>
      <c r="AV63" s="10"/>
      <c r="AW63" s="11"/>
      <c r="AX63" s="4"/>
      <c r="AY63" s="4"/>
      <c r="AZ63" s="4"/>
      <c r="BA63" s="4"/>
      <c r="BB63" s="4"/>
      <c r="BC63" s="4"/>
      <c r="BD63" s="4"/>
      <c r="BE63" s="15"/>
      <c r="BF63" s="15"/>
      <c r="BG63" s="15"/>
      <c r="BH63" s="15"/>
      <c r="BI63" s="15"/>
      <c r="BJ63" s="15"/>
      <c r="BK63" s="15"/>
      <c r="BL63" s="15"/>
      <c r="BM63" s="4"/>
      <c r="BN63" s="4"/>
      <c r="BO63" s="4"/>
      <c r="BP63" s="4"/>
      <c r="BQ63" s="4"/>
      <c r="BR63" s="4"/>
      <c r="BS63" s="4"/>
      <c r="BT63" s="15"/>
      <c r="BU63" s="15"/>
      <c r="BV63" s="15"/>
      <c r="BW63" s="15"/>
      <c r="BX63" s="15"/>
      <c r="BY63" s="15"/>
      <c r="BZ63" s="15"/>
      <c r="CE63" s="4"/>
      <c r="CF63" s="4"/>
      <c r="CG63" s="3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3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3"/>
      <c r="DI63" s="3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3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3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10"/>
      <c r="GN63" s="1"/>
    </row>
    <row r="64" spans="1:196" s="5" customFormat="1" x14ac:dyDescent="0.3">
      <c r="A64" s="1"/>
      <c r="B64" s="425"/>
      <c r="C64" s="3"/>
      <c r="D64" s="3"/>
      <c r="E64" s="3"/>
      <c r="F64" s="3"/>
      <c r="G64" s="3"/>
      <c r="H64" s="4"/>
      <c r="I64" s="4"/>
      <c r="J64" s="4"/>
      <c r="L64" s="6"/>
      <c r="M64" s="4"/>
      <c r="N64" s="4"/>
      <c r="P64" s="4"/>
      <c r="Q64" s="4"/>
      <c r="R64" s="7"/>
      <c r="S64" s="4"/>
      <c r="T64" s="4"/>
      <c r="U64" s="4"/>
      <c r="V64" s="4"/>
      <c r="W64" s="4"/>
      <c r="X64" s="4"/>
      <c r="AB64" s="4"/>
      <c r="AC64" s="4"/>
      <c r="AD64" s="4"/>
      <c r="AE64" s="4"/>
      <c r="AF64" s="4"/>
      <c r="AG64" s="4"/>
      <c r="AH64" s="4"/>
      <c r="AI64" s="8"/>
      <c r="AJ64" s="4"/>
      <c r="AK64" s="4"/>
      <c r="AL64" s="4"/>
      <c r="AM64" s="4"/>
      <c r="AN64" s="4"/>
      <c r="AO64" s="4"/>
      <c r="AP64" s="4"/>
      <c r="AQ64" s="4"/>
      <c r="AR64" s="9"/>
      <c r="AS64" s="9"/>
      <c r="AT64" s="9"/>
      <c r="AU64" s="9"/>
      <c r="AV64" s="10"/>
      <c r="AW64" s="11"/>
      <c r="AX64" s="4"/>
      <c r="AY64" s="4"/>
      <c r="AZ64" s="4"/>
      <c r="BA64" s="4"/>
      <c r="BB64" s="4"/>
      <c r="BC64" s="4"/>
      <c r="BD64" s="4"/>
      <c r="BE64" s="15"/>
      <c r="BF64" s="15"/>
      <c r="BG64" s="15"/>
      <c r="BH64" s="15"/>
      <c r="BI64" s="15"/>
      <c r="BJ64" s="15"/>
      <c r="BK64" s="15"/>
      <c r="BL64" s="15"/>
      <c r="BM64" s="4"/>
      <c r="BN64" s="4"/>
      <c r="BO64" s="4"/>
      <c r="BP64" s="4"/>
      <c r="BQ64" s="4"/>
      <c r="BR64" s="4"/>
      <c r="BS64" s="4"/>
      <c r="BT64" s="15"/>
      <c r="BU64" s="15"/>
      <c r="BV64" s="15"/>
      <c r="BW64" s="15"/>
      <c r="BX64" s="15"/>
      <c r="BY64" s="15"/>
      <c r="BZ64" s="15"/>
      <c r="CE64" s="4"/>
      <c r="CF64" s="4"/>
      <c r="CG64" s="3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3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3"/>
      <c r="DI64" s="3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3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3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10"/>
      <c r="GN64" s="1"/>
    </row>
    <row r="65" spans="1:196" s="5" customFormat="1" x14ac:dyDescent="0.3">
      <c r="A65" s="1"/>
      <c r="B65" s="425"/>
      <c r="C65" s="3"/>
      <c r="D65" s="3"/>
      <c r="E65" s="3"/>
      <c r="F65" s="3"/>
      <c r="G65" s="3"/>
      <c r="H65" s="4"/>
      <c r="I65" s="4"/>
      <c r="J65" s="4"/>
      <c r="L65" s="6"/>
      <c r="M65" s="4"/>
      <c r="N65" s="4"/>
      <c r="P65" s="4"/>
      <c r="Q65" s="4"/>
      <c r="R65" s="7"/>
      <c r="S65" s="4"/>
      <c r="T65" s="4"/>
      <c r="U65" s="4"/>
      <c r="V65" s="4"/>
      <c r="W65" s="4"/>
      <c r="X65" s="4"/>
      <c r="AB65" s="4"/>
      <c r="AC65" s="4"/>
      <c r="AD65" s="4"/>
      <c r="AE65" s="4"/>
      <c r="AF65" s="4"/>
      <c r="AG65" s="4"/>
      <c r="AH65" s="4"/>
      <c r="AI65" s="8"/>
      <c r="AJ65" s="4"/>
      <c r="AK65" s="4"/>
      <c r="AL65" s="4"/>
      <c r="AM65" s="4"/>
      <c r="AN65" s="4"/>
      <c r="AO65" s="4"/>
      <c r="AP65" s="4"/>
      <c r="AQ65" s="4"/>
      <c r="AR65" s="9"/>
      <c r="AS65" s="9"/>
      <c r="AT65" s="9"/>
      <c r="AU65" s="9"/>
      <c r="AV65" s="10"/>
      <c r="AW65" s="11"/>
      <c r="AX65" s="4"/>
      <c r="AY65" s="4"/>
      <c r="AZ65" s="4"/>
      <c r="BA65" s="4"/>
      <c r="BB65" s="4"/>
      <c r="BC65" s="4"/>
      <c r="BD65" s="4"/>
      <c r="BE65" s="15"/>
      <c r="BF65" s="15"/>
      <c r="BG65" s="15"/>
      <c r="BH65" s="15"/>
      <c r="BI65" s="15"/>
      <c r="BJ65" s="15"/>
      <c r="BK65" s="15"/>
      <c r="BL65" s="15"/>
      <c r="BM65" s="4"/>
      <c r="BN65" s="4"/>
      <c r="BO65" s="4"/>
      <c r="BP65" s="4"/>
      <c r="BQ65" s="4"/>
      <c r="BR65" s="4"/>
      <c r="BS65" s="4"/>
      <c r="BT65" s="15"/>
      <c r="BU65" s="15"/>
      <c r="BV65" s="15"/>
      <c r="BW65" s="15"/>
      <c r="BX65" s="15"/>
      <c r="BY65" s="15"/>
      <c r="BZ65" s="15"/>
      <c r="CE65" s="4"/>
      <c r="CF65" s="4"/>
      <c r="CG65" s="3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3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3"/>
      <c r="DI65" s="3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3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3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10"/>
      <c r="GN65" s="1"/>
    </row>
    <row r="66" spans="1:196" s="5" customFormat="1" x14ac:dyDescent="0.3">
      <c r="A66" s="1"/>
      <c r="B66" s="425"/>
      <c r="C66" s="3"/>
      <c r="D66" s="3"/>
      <c r="E66" s="3"/>
      <c r="F66" s="3"/>
      <c r="G66" s="3"/>
      <c r="H66" s="4"/>
      <c r="I66" s="4"/>
      <c r="J66" s="4"/>
      <c r="L66" s="6"/>
      <c r="M66" s="4"/>
      <c r="N66" s="4"/>
      <c r="P66" s="4"/>
      <c r="Q66" s="4"/>
      <c r="R66" s="7"/>
      <c r="S66" s="4"/>
      <c r="T66" s="4"/>
      <c r="U66" s="4"/>
      <c r="V66" s="4"/>
      <c r="W66" s="4"/>
      <c r="X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  <c r="AN66" s="4"/>
      <c r="AO66" s="4"/>
      <c r="AP66" s="4"/>
      <c r="AQ66" s="4"/>
      <c r="AR66" s="9"/>
      <c r="AS66" s="9"/>
      <c r="AT66" s="9"/>
      <c r="AU66" s="9"/>
      <c r="AV66" s="10"/>
      <c r="AW66" s="11"/>
      <c r="AX66" s="4"/>
      <c r="AY66" s="4"/>
      <c r="AZ66" s="4"/>
      <c r="BA66" s="4"/>
      <c r="BB66" s="4"/>
      <c r="BC66" s="4"/>
      <c r="BD66" s="4"/>
      <c r="BE66" s="15"/>
      <c r="BF66" s="15"/>
      <c r="BG66" s="15"/>
      <c r="BH66" s="15"/>
      <c r="BI66" s="15"/>
      <c r="BJ66" s="15"/>
      <c r="BK66" s="15"/>
      <c r="BL66" s="15"/>
      <c r="BM66" s="4"/>
      <c r="BN66" s="4"/>
      <c r="BO66" s="4"/>
      <c r="BP66" s="4"/>
      <c r="BQ66" s="4"/>
      <c r="BR66" s="4"/>
      <c r="BS66" s="4"/>
      <c r="BT66" s="15"/>
      <c r="BU66" s="15"/>
      <c r="BV66" s="15"/>
      <c r="BW66" s="15"/>
      <c r="BX66" s="15"/>
      <c r="BY66" s="15"/>
      <c r="BZ66" s="15"/>
      <c r="CE66" s="4"/>
      <c r="CF66" s="4"/>
      <c r="CG66" s="3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3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3"/>
      <c r="DI66" s="3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3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3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10"/>
      <c r="GN66" s="1"/>
    </row>
    <row r="67" spans="1:196" s="5" customFormat="1" x14ac:dyDescent="0.3">
      <c r="A67" s="1"/>
      <c r="B67" s="425"/>
      <c r="C67" s="3"/>
      <c r="D67" s="3"/>
      <c r="E67" s="3"/>
      <c r="F67" s="3"/>
      <c r="G67" s="3"/>
      <c r="H67" s="4"/>
      <c r="I67" s="4"/>
      <c r="J67" s="4"/>
      <c r="L67" s="6"/>
      <c r="M67" s="4"/>
      <c r="N67" s="4"/>
      <c r="P67" s="4"/>
      <c r="Q67" s="4"/>
      <c r="R67" s="7"/>
      <c r="S67" s="4"/>
      <c r="T67" s="4"/>
      <c r="U67" s="4"/>
      <c r="V67" s="4"/>
      <c r="W67" s="4"/>
      <c r="X67" s="4"/>
      <c r="AB67" s="4"/>
      <c r="AC67" s="4"/>
      <c r="AD67" s="4"/>
      <c r="AE67" s="4"/>
      <c r="AF67" s="4"/>
      <c r="AG67" s="4"/>
      <c r="AH67" s="4"/>
      <c r="AI67" s="8"/>
      <c r="AJ67" s="4"/>
      <c r="AK67" s="4"/>
      <c r="AL67" s="4"/>
      <c r="AM67" s="4"/>
      <c r="AN67" s="4"/>
      <c r="AO67" s="4"/>
      <c r="AP67" s="4"/>
      <c r="AQ67" s="4"/>
      <c r="AR67" s="9"/>
      <c r="AS67" s="9"/>
      <c r="AT67" s="9"/>
      <c r="AU67" s="9"/>
      <c r="AV67" s="10"/>
      <c r="AW67" s="11"/>
      <c r="AX67" s="4"/>
      <c r="AY67" s="4"/>
      <c r="AZ67" s="4"/>
      <c r="BA67" s="4"/>
      <c r="BB67" s="4"/>
      <c r="BC67" s="4"/>
      <c r="BD67" s="4"/>
      <c r="BE67" s="15"/>
      <c r="BF67" s="15"/>
      <c r="BG67" s="15"/>
      <c r="BH67" s="15"/>
      <c r="BI67" s="15"/>
      <c r="BJ67" s="15"/>
      <c r="BK67" s="15"/>
      <c r="BL67" s="15"/>
      <c r="BM67" s="4"/>
      <c r="BN67" s="4"/>
      <c r="BO67" s="4"/>
      <c r="BP67" s="4"/>
      <c r="BQ67" s="4"/>
      <c r="BR67" s="4"/>
      <c r="BS67" s="4"/>
      <c r="BT67" s="15"/>
      <c r="BU67" s="15"/>
      <c r="BV67" s="15"/>
      <c r="BW67" s="15"/>
      <c r="BX67" s="15"/>
      <c r="BY67" s="15"/>
      <c r="BZ67" s="15"/>
      <c r="CE67" s="4"/>
      <c r="CF67" s="4"/>
      <c r="CG67" s="3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3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3"/>
      <c r="DI67" s="3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3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3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10"/>
      <c r="GN67" s="1"/>
    </row>
    <row r="68" spans="1:196" s="5" customFormat="1" x14ac:dyDescent="0.3">
      <c r="A68" s="1"/>
      <c r="B68" s="425"/>
      <c r="C68" s="3"/>
      <c r="D68" s="3"/>
      <c r="E68" s="3"/>
      <c r="F68" s="3"/>
      <c r="G68" s="3"/>
      <c r="H68" s="4"/>
      <c r="I68" s="4"/>
      <c r="J68" s="4"/>
      <c r="L68" s="6"/>
      <c r="M68" s="4"/>
      <c r="N68" s="4"/>
      <c r="P68" s="4"/>
      <c r="Q68" s="4"/>
      <c r="R68" s="7"/>
      <c r="S68" s="4"/>
      <c r="T68" s="4"/>
      <c r="U68" s="4"/>
      <c r="V68" s="4"/>
      <c r="W68" s="4"/>
      <c r="X68" s="4"/>
      <c r="AB68" s="4"/>
      <c r="AC68" s="4"/>
      <c r="AD68" s="4"/>
      <c r="AE68" s="4"/>
      <c r="AF68" s="4"/>
      <c r="AG68" s="4"/>
      <c r="AH68" s="4"/>
      <c r="AI68" s="8"/>
      <c r="AJ68" s="4"/>
      <c r="AK68" s="4"/>
      <c r="AL68" s="4"/>
      <c r="AM68" s="4"/>
      <c r="AN68" s="4"/>
      <c r="AO68" s="4"/>
      <c r="AP68" s="4"/>
      <c r="AQ68" s="4"/>
      <c r="AR68" s="9"/>
      <c r="AS68" s="9"/>
      <c r="AT68" s="9"/>
      <c r="AU68" s="9"/>
      <c r="AV68" s="10"/>
      <c r="AW68" s="11"/>
      <c r="AX68" s="4"/>
      <c r="AY68" s="4"/>
      <c r="AZ68" s="4"/>
      <c r="BA68" s="4"/>
      <c r="BB68" s="4"/>
      <c r="BC68" s="4"/>
      <c r="BD68" s="4"/>
      <c r="BE68" s="15"/>
      <c r="BF68" s="15"/>
      <c r="BG68" s="15"/>
      <c r="BH68" s="15"/>
      <c r="BI68" s="15"/>
      <c r="BJ68" s="15"/>
      <c r="BK68" s="15"/>
      <c r="BL68" s="15"/>
      <c r="BM68" s="4"/>
      <c r="BN68" s="4"/>
      <c r="BO68" s="4"/>
      <c r="BP68" s="4"/>
      <c r="BQ68" s="4"/>
      <c r="BR68" s="4"/>
      <c r="BS68" s="4"/>
      <c r="BT68" s="15"/>
      <c r="BU68" s="15"/>
      <c r="BV68" s="15"/>
      <c r="BW68" s="15"/>
      <c r="BX68" s="15"/>
      <c r="BY68" s="15"/>
      <c r="BZ68" s="15"/>
      <c r="CE68" s="4"/>
      <c r="CF68" s="4"/>
      <c r="CG68" s="3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3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3"/>
      <c r="DI68" s="3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3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3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10"/>
      <c r="GN68" s="1"/>
    </row>
    <row r="69" spans="1:196" s="5" customFormat="1" x14ac:dyDescent="0.3">
      <c r="A69" s="1"/>
      <c r="B69" s="425"/>
      <c r="C69" s="3"/>
      <c r="D69" s="3"/>
      <c r="E69" s="3"/>
      <c r="F69" s="3"/>
      <c r="G69" s="3"/>
      <c r="H69" s="4"/>
      <c r="I69" s="4"/>
      <c r="J69" s="4"/>
      <c r="L69" s="6"/>
      <c r="M69" s="4"/>
      <c r="N69" s="4"/>
      <c r="P69" s="4"/>
      <c r="Q69" s="4"/>
      <c r="R69" s="7"/>
      <c r="S69" s="4"/>
      <c r="T69" s="4"/>
      <c r="U69" s="4"/>
      <c r="V69" s="4"/>
      <c r="W69" s="4"/>
      <c r="X69" s="4"/>
      <c r="AB69" s="4"/>
      <c r="AC69" s="4"/>
      <c r="AD69" s="4"/>
      <c r="AE69" s="4"/>
      <c r="AF69" s="4"/>
      <c r="AG69" s="4"/>
      <c r="AH69" s="4"/>
      <c r="AI69" s="8"/>
      <c r="AJ69" s="4"/>
      <c r="AK69" s="4"/>
      <c r="AL69" s="4"/>
      <c r="AM69" s="4"/>
      <c r="AN69" s="4"/>
      <c r="AO69" s="4"/>
      <c r="AP69" s="4"/>
      <c r="AQ69" s="4"/>
      <c r="AR69" s="9"/>
      <c r="AS69" s="9"/>
      <c r="AT69" s="9"/>
      <c r="AU69" s="9"/>
      <c r="AV69" s="10"/>
      <c r="AW69" s="11"/>
      <c r="AX69" s="4"/>
      <c r="AY69" s="4"/>
      <c r="AZ69" s="4"/>
      <c r="BA69" s="4"/>
      <c r="BB69" s="4"/>
      <c r="BC69" s="4"/>
      <c r="BD69" s="4"/>
      <c r="BE69" s="15"/>
      <c r="BF69" s="15"/>
      <c r="BG69" s="15"/>
      <c r="BH69" s="15"/>
      <c r="BI69" s="15"/>
      <c r="BJ69" s="15"/>
      <c r="BK69" s="15"/>
      <c r="BL69" s="15"/>
      <c r="BM69" s="4"/>
      <c r="BN69" s="4"/>
      <c r="BO69" s="4"/>
      <c r="BP69" s="4"/>
      <c r="BQ69" s="4"/>
      <c r="BR69" s="4"/>
      <c r="BS69" s="4"/>
      <c r="BT69" s="15"/>
      <c r="BU69" s="15"/>
      <c r="BV69" s="15"/>
      <c r="BW69" s="15"/>
      <c r="BX69" s="15"/>
      <c r="BY69" s="15"/>
      <c r="BZ69" s="15"/>
      <c r="CE69" s="4"/>
      <c r="CF69" s="4"/>
      <c r="CG69" s="3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3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3"/>
      <c r="DI69" s="3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3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3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10"/>
      <c r="GN69" s="1"/>
    </row>
    <row r="70" spans="1:196" s="5" customFormat="1" x14ac:dyDescent="0.3">
      <c r="A70" s="1"/>
      <c r="B70" s="425"/>
      <c r="C70" s="3"/>
      <c r="D70" s="3"/>
      <c r="E70" s="3"/>
      <c r="F70" s="3"/>
      <c r="G70" s="3"/>
      <c r="H70" s="4"/>
      <c r="I70" s="4"/>
      <c r="J70" s="4"/>
      <c r="L70" s="6"/>
      <c r="M70" s="4"/>
      <c r="N70" s="4"/>
      <c r="P70" s="4"/>
      <c r="Q70" s="4"/>
      <c r="R70" s="7"/>
      <c r="S70" s="4"/>
      <c r="T70" s="4"/>
      <c r="U70" s="4"/>
      <c r="V70" s="4"/>
      <c r="W70" s="4"/>
      <c r="X70" s="4"/>
      <c r="AB70" s="4"/>
      <c r="AC70" s="4"/>
      <c r="AD70" s="4"/>
      <c r="AE70" s="4"/>
      <c r="AF70" s="4"/>
      <c r="AG70" s="4"/>
      <c r="AH70" s="4"/>
      <c r="AI70" s="8"/>
      <c r="AJ70" s="4"/>
      <c r="AK70" s="4"/>
      <c r="AL70" s="4"/>
      <c r="AM70" s="4"/>
      <c r="AN70" s="4"/>
      <c r="AO70" s="4"/>
      <c r="AP70" s="4"/>
      <c r="AQ70" s="4"/>
      <c r="AR70" s="9"/>
      <c r="AS70" s="9"/>
      <c r="AT70" s="9"/>
      <c r="AU70" s="9"/>
      <c r="AV70" s="10"/>
      <c r="AW70" s="11"/>
      <c r="AX70" s="4"/>
      <c r="AY70" s="4"/>
      <c r="AZ70" s="4"/>
      <c r="BA70" s="4"/>
      <c r="BB70" s="4"/>
      <c r="BC70" s="4"/>
      <c r="BD70" s="4"/>
      <c r="BE70" s="201"/>
      <c r="BF70" s="201"/>
      <c r="BG70" s="201"/>
      <c r="BH70" s="201"/>
      <c r="BI70" s="201"/>
      <c r="BJ70" s="201"/>
      <c r="BK70" s="201"/>
      <c r="BL70" s="201"/>
      <c r="BM70" s="4"/>
      <c r="BN70" s="4"/>
      <c r="BO70" s="4"/>
      <c r="BP70" s="4"/>
      <c r="BQ70" s="4"/>
      <c r="BR70" s="4"/>
      <c r="BS70" s="4"/>
      <c r="BT70" s="15"/>
      <c r="BU70" s="15"/>
      <c r="BV70" s="15"/>
      <c r="BW70" s="15"/>
      <c r="BX70" s="15"/>
      <c r="BY70" s="15"/>
      <c r="BZ70" s="15"/>
      <c r="CE70" s="4"/>
      <c r="CF70" s="4"/>
      <c r="CG70" s="3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3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3"/>
      <c r="DI70" s="3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3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3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10"/>
      <c r="GN70" s="1"/>
    </row>
    <row r="71" spans="1:196" s="5" customFormat="1" x14ac:dyDescent="0.3">
      <c r="A71" s="1"/>
      <c r="B71" s="425"/>
      <c r="C71" s="3"/>
      <c r="D71" s="3"/>
      <c r="E71" s="3"/>
      <c r="F71" s="3"/>
      <c r="G71" s="3"/>
      <c r="H71" s="4"/>
      <c r="I71" s="4"/>
      <c r="J71" s="4"/>
      <c r="L71" s="6"/>
      <c r="M71" s="4"/>
      <c r="N71" s="4"/>
      <c r="P71" s="4"/>
      <c r="Q71" s="4"/>
      <c r="R71" s="7"/>
      <c r="S71" s="4"/>
      <c r="T71" s="4"/>
      <c r="U71" s="4"/>
      <c r="V71" s="4"/>
      <c r="W71" s="4"/>
      <c r="X71" s="4"/>
      <c r="AB71" s="4"/>
      <c r="AC71" s="4"/>
      <c r="AD71" s="4"/>
      <c r="AE71" s="4"/>
      <c r="AF71" s="4"/>
      <c r="AG71" s="4"/>
      <c r="AH71" s="4"/>
      <c r="AI71" s="8"/>
      <c r="AJ71" s="4"/>
      <c r="AK71" s="4"/>
      <c r="AL71" s="4"/>
      <c r="AM71" s="4"/>
      <c r="AN71" s="4"/>
      <c r="AO71" s="4"/>
      <c r="AP71" s="4"/>
      <c r="AQ71" s="4"/>
      <c r="AR71" s="9"/>
      <c r="AS71" s="9"/>
      <c r="AT71" s="9"/>
      <c r="AU71" s="9"/>
      <c r="AV71" s="10"/>
      <c r="AW71" s="11"/>
      <c r="AX71" s="4"/>
      <c r="AY71" s="4"/>
      <c r="AZ71" s="4"/>
      <c r="BA71" s="4"/>
      <c r="BB71" s="4"/>
      <c r="BC71" s="4"/>
      <c r="BD71" s="4"/>
      <c r="BE71" s="15"/>
      <c r="BF71" s="15"/>
      <c r="BG71" s="15"/>
      <c r="BH71" s="15"/>
      <c r="BI71" s="15"/>
      <c r="BJ71" s="15"/>
      <c r="BK71" s="15"/>
      <c r="BL71" s="15"/>
      <c r="BM71" s="4"/>
      <c r="BN71" s="4"/>
      <c r="BO71" s="4"/>
      <c r="BP71" s="4"/>
      <c r="BQ71" s="4"/>
      <c r="BR71" s="4"/>
      <c r="BS71" s="4"/>
      <c r="BT71" s="15"/>
      <c r="BU71" s="15"/>
      <c r="BV71" s="15"/>
      <c r="BW71" s="15"/>
      <c r="BX71" s="15"/>
      <c r="BY71" s="15"/>
      <c r="BZ71" s="15"/>
      <c r="CE71" s="4"/>
      <c r="CF71" s="4"/>
      <c r="CG71" s="3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3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3"/>
      <c r="DI71" s="3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3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3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10"/>
      <c r="GN71" s="1"/>
    </row>
    <row r="72" spans="1:196" s="5" customFormat="1" x14ac:dyDescent="0.3">
      <c r="A72" s="1"/>
      <c r="B72" s="425"/>
      <c r="C72" s="3"/>
      <c r="D72" s="3"/>
      <c r="E72" s="3"/>
      <c r="F72" s="3"/>
      <c r="G72" s="3"/>
      <c r="H72" s="4"/>
      <c r="I72" s="4"/>
      <c r="J72" s="4"/>
      <c r="L72" s="6"/>
      <c r="M72" s="4"/>
      <c r="N72" s="4"/>
      <c r="P72" s="4"/>
      <c r="Q72" s="4"/>
      <c r="R72" s="7"/>
      <c r="S72" s="4"/>
      <c r="T72" s="4"/>
      <c r="U72" s="4"/>
      <c r="V72" s="4"/>
      <c r="W72" s="4"/>
      <c r="X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  <c r="AN72" s="4"/>
      <c r="AO72" s="4"/>
      <c r="AP72" s="4"/>
      <c r="AQ72" s="4"/>
      <c r="AR72" s="9"/>
      <c r="AS72" s="9"/>
      <c r="AT72" s="9"/>
      <c r="AU72" s="9"/>
      <c r="AV72" s="10"/>
      <c r="AW72" s="11"/>
      <c r="AX72" s="4"/>
      <c r="AY72" s="4"/>
      <c r="AZ72" s="4"/>
      <c r="BA72" s="4"/>
      <c r="BB72" s="4"/>
      <c r="BC72" s="4"/>
      <c r="BD72" s="4"/>
      <c r="BE72" s="15"/>
      <c r="BF72" s="15"/>
      <c r="BG72" s="15"/>
      <c r="BH72" s="15"/>
      <c r="BI72" s="15"/>
      <c r="BJ72" s="15"/>
      <c r="BK72" s="15"/>
      <c r="BL72" s="15"/>
      <c r="BM72" s="4"/>
      <c r="BN72" s="4"/>
      <c r="BO72" s="4"/>
      <c r="BP72" s="4"/>
      <c r="BQ72" s="4"/>
      <c r="BR72" s="4"/>
      <c r="BS72" s="4"/>
      <c r="BT72" s="15"/>
      <c r="BU72" s="15"/>
      <c r="BV72" s="15"/>
      <c r="BW72" s="15"/>
      <c r="BX72" s="15"/>
      <c r="BY72" s="15"/>
      <c r="BZ72" s="15"/>
      <c r="CE72" s="4"/>
      <c r="CF72" s="4"/>
      <c r="CG72" s="3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3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3"/>
      <c r="DI72" s="3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3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3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10"/>
      <c r="GN72" s="1"/>
    </row>
    <row r="73" spans="1:196" s="5" customFormat="1" x14ac:dyDescent="0.3">
      <c r="A73" s="1"/>
      <c r="B73" s="425"/>
      <c r="C73" s="3"/>
      <c r="D73" s="3"/>
      <c r="E73" s="3"/>
      <c r="F73" s="3"/>
      <c r="G73" s="3"/>
      <c r="H73" s="4"/>
      <c r="I73" s="4"/>
      <c r="J73" s="4"/>
      <c r="L73" s="6"/>
      <c r="M73" s="4"/>
      <c r="N73" s="4"/>
      <c r="P73" s="4"/>
      <c r="Q73" s="4"/>
      <c r="R73" s="7"/>
      <c r="S73" s="4"/>
      <c r="T73" s="4"/>
      <c r="U73" s="4"/>
      <c r="V73" s="4"/>
      <c r="W73" s="4"/>
      <c r="X73" s="4"/>
      <c r="AB73" s="4"/>
      <c r="AC73" s="4"/>
      <c r="AD73" s="4"/>
      <c r="AE73" s="4"/>
      <c r="AF73" s="4"/>
      <c r="AG73" s="4"/>
      <c r="AH73" s="4"/>
      <c r="AI73" s="8"/>
      <c r="AJ73" s="4"/>
      <c r="AK73" s="4"/>
      <c r="AL73" s="4"/>
      <c r="AM73" s="4"/>
      <c r="AN73" s="4"/>
      <c r="AO73" s="4"/>
      <c r="AP73" s="4"/>
      <c r="AQ73" s="4"/>
      <c r="AR73" s="9"/>
      <c r="AS73" s="9"/>
      <c r="AT73" s="9"/>
      <c r="AU73" s="9"/>
      <c r="AV73" s="10"/>
      <c r="AW73" s="11"/>
      <c r="AX73" s="4"/>
      <c r="AY73" s="4"/>
      <c r="AZ73" s="4"/>
      <c r="BA73" s="4"/>
      <c r="BB73" s="4"/>
      <c r="BC73" s="4"/>
      <c r="BD73" s="4"/>
      <c r="BE73" s="15"/>
      <c r="BF73" s="15"/>
      <c r="BG73" s="15"/>
      <c r="BH73" s="15"/>
      <c r="BI73" s="15"/>
      <c r="BJ73" s="15"/>
      <c r="BK73" s="15"/>
      <c r="BL73" s="15"/>
      <c r="BM73" s="4"/>
      <c r="BN73" s="4"/>
      <c r="BO73" s="4"/>
      <c r="BP73" s="4"/>
      <c r="BQ73" s="4"/>
      <c r="BR73" s="4"/>
      <c r="BS73" s="4"/>
      <c r="BT73" s="15"/>
      <c r="BU73" s="15"/>
      <c r="BV73" s="15"/>
      <c r="BW73" s="15"/>
      <c r="BX73" s="15"/>
      <c r="BY73" s="15"/>
      <c r="BZ73" s="15"/>
      <c r="CE73" s="4"/>
      <c r="CF73" s="4"/>
      <c r="CG73" s="3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3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3"/>
      <c r="DI73" s="3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3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3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10"/>
      <c r="GN73" s="1"/>
    </row>
    <row r="74" spans="1:196" s="5" customFormat="1" x14ac:dyDescent="0.3">
      <c r="A74" s="1"/>
      <c r="B74" s="425"/>
      <c r="C74" s="3"/>
      <c r="D74" s="3"/>
      <c r="E74" s="3"/>
      <c r="F74" s="3"/>
      <c r="G74" s="3"/>
      <c r="H74" s="4"/>
      <c r="I74" s="4"/>
      <c r="J74" s="4"/>
      <c r="L74" s="6"/>
      <c r="M74" s="4"/>
      <c r="N74" s="4"/>
      <c r="P74" s="4"/>
      <c r="Q74" s="4"/>
      <c r="R74" s="7"/>
      <c r="S74" s="4"/>
      <c r="T74" s="4"/>
      <c r="U74" s="4"/>
      <c r="V74" s="4"/>
      <c r="W74" s="4"/>
      <c r="X74" s="4"/>
      <c r="AB74" s="4"/>
      <c r="AC74" s="4"/>
      <c r="AD74" s="4"/>
      <c r="AE74" s="4"/>
      <c r="AF74" s="4"/>
      <c r="AG74" s="4"/>
      <c r="AH74" s="4"/>
      <c r="AI74" s="8"/>
      <c r="AJ74" s="4"/>
      <c r="AK74" s="4"/>
      <c r="AL74" s="4"/>
      <c r="AM74" s="4"/>
      <c r="AN74" s="4"/>
      <c r="AO74" s="4"/>
      <c r="AP74" s="4"/>
      <c r="AQ74" s="4"/>
      <c r="AR74" s="9"/>
      <c r="AS74" s="9"/>
      <c r="AT74" s="9"/>
      <c r="AU74" s="9"/>
      <c r="AV74" s="10"/>
      <c r="AW74" s="11"/>
      <c r="AX74" s="4"/>
      <c r="AY74" s="4"/>
      <c r="AZ74" s="4"/>
      <c r="BA74" s="4"/>
      <c r="BB74" s="4"/>
      <c r="BC74" s="4"/>
      <c r="BD74" s="4"/>
      <c r="BE74" s="15"/>
      <c r="BF74" s="15"/>
      <c r="BG74" s="15"/>
      <c r="BH74" s="15"/>
      <c r="BI74" s="15"/>
      <c r="BJ74" s="15"/>
      <c r="BK74" s="15"/>
      <c r="BL74" s="15"/>
      <c r="BM74" s="4"/>
      <c r="BN74" s="4"/>
      <c r="BO74" s="4"/>
      <c r="BP74" s="4"/>
      <c r="BQ74" s="4"/>
      <c r="BR74" s="4"/>
      <c r="BS74" s="4"/>
      <c r="BT74" s="15"/>
      <c r="BU74" s="15"/>
      <c r="BV74" s="15"/>
      <c r="BW74" s="15"/>
      <c r="BX74" s="15"/>
      <c r="BY74" s="15"/>
      <c r="BZ74" s="15"/>
      <c r="CE74" s="4"/>
      <c r="CF74" s="4"/>
      <c r="CG74" s="3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3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3"/>
      <c r="DI74" s="3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3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3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10"/>
      <c r="GN74" s="1"/>
    </row>
    <row r="75" spans="1:196" s="5" customFormat="1" x14ac:dyDescent="0.3">
      <c r="A75" s="1"/>
      <c r="B75" s="425"/>
      <c r="C75" s="3"/>
      <c r="D75" s="3"/>
      <c r="E75" s="3"/>
      <c r="F75" s="3"/>
      <c r="G75" s="3"/>
      <c r="H75" s="4"/>
      <c r="I75" s="4"/>
      <c r="J75" s="4"/>
      <c r="L75" s="6"/>
      <c r="M75" s="4"/>
      <c r="N75" s="4"/>
      <c r="P75" s="4"/>
      <c r="Q75" s="4"/>
      <c r="R75" s="7"/>
      <c r="S75" s="4"/>
      <c r="T75" s="4"/>
      <c r="U75" s="4"/>
      <c r="V75" s="4"/>
      <c r="W75" s="4"/>
      <c r="X75" s="4"/>
      <c r="AB75" s="4"/>
      <c r="AC75" s="4"/>
      <c r="AD75" s="4"/>
      <c r="AE75" s="4"/>
      <c r="AF75" s="4"/>
      <c r="AG75" s="4"/>
      <c r="AH75" s="4"/>
      <c r="AI75" s="8"/>
      <c r="AJ75" s="4"/>
      <c r="AK75" s="4"/>
      <c r="AL75" s="4"/>
      <c r="AM75" s="4"/>
      <c r="AN75" s="4"/>
      <c r="AO75" s="4"/>
      <c r="AP75" s="4"/>
      <c r="AQ75" s="4"/>
      <c r="AR75" s="9"/>
      <c r="AS75" s="9"/>
      <c r="AT75" s="9"/>
      <c r="AU75" s="9"/>
      <c r="AV75" s="10"/>
      <c r="AW75" s="11"/>
      <c r="AX75" s="4"/>
      <c r="AY75" s="4"/>
      <c r="AZ75" s="4"/>
      <c r="BA75" s="4"/>
      <c r="BB75" s="4"/>
      <c r="BC75" s="4"/>
      <c r="BD75" s="4"/>
      <c r="BE75" s="15"/>
      <c r="BF75" s="15"/>
      <c r="BG75" s="15"/>
      <c r="BH75" s="15"/>
      <c r="BI75" s="15"/>
      <c r="BJ75" s="15"/>
      <c r="BK75" s="15"/>
      <c r="BL75" s="15"/>
      <c r="BM75" s="4"/>
      <c r="BN75" s="4"/>
      <c r="BO75" s="4"/>
      <c r="BP75" s="4"/>
      <c r="BQ75" s="4"/>
      <c r="BR75" s="4"/>
      <c r="BS75" s="4"/>
      <c r="BT75" s="15"/>
      <c r="BU75" s="15"/>
      <c r="BV75" s="15"/>
      <c r="BW75" s="15"/>
      <c r="BX75" s="15"/>
      <c r="BY75" s="15"/>
      <c r="BZ75" s="15"/>
      <c r="CE75" s="4"/>
      <c r="CF75" s="4"/>
      <c r="CG75" s="3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3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3"/>
      <c r="DI75" s="3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3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3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10"/>
      <c r="GN75" s="1"/>
    </row>
    <row r="76" spans="1:196" s="5" customFormat="1" x14ac:dyDescent="0.3">
      <c r="A76" s="1"/>
      <c r="B76" s="425"/>
      <c r="C76" s="3"/>
      <c r="D76" s="3"/>
      <c r="E76" s="3"/>
      <c r="F76" s="3"/>
      <c r="G76" s="3"/>
      <c r="H76" s="4"/>
      <c r="I76" s="4"/>
      <c r="J76" s="4"/>
      <c r="L76" s="6"/>
      <c r="M76" s="4"/>
      <c r="N76" s="4"/>
      <c r="P76" s="4"/>
      <c r="Q76" s="4"/>
      <c r="R76" s="7"/>
      <c r="S76" s="4"/>
      <c r="T76" s="4"/>
      <c r="U76" s="4"/>
      <c r="V76" s="4"/>
      <c r="W76" s="4"/>
      <c r="X76" s="4"/>
      <c r="AB76" s="4"/>
      <c r="AC76" s="4"/>
      <c r="AD76" s="4"/>
      <c r="AE76" s="4"/>
      <c r="AF76" s="4"/>
      <c r="AG76" s="4"/>
      <c r="AH76" s="4"/>
      <c r="AI76" s="8"/>
      <c r="AJ76" s="4"/>
      <c r="AK76" s="4"/>
      <c r="AL76" s="4"/>
      <c r="AM76" s="4"/>
      <c r="AN76" s="4"/>
      <c r="AO76" s="4"/>
      <c r="AP76" s="4"/>
      <c r="AQ76" s="4"/>
      <c r="AR76" s="9"/>
      <c r="AS76" s="9"/>
      <c r="AT76" s="9"/>
      <c r="AU76" s="9"/>
      <c r="AV76" s="10"/>
      <c r="AW76" s="11"/>
      <c r="AX76" s="4"/>
      <c r="AY76" s="4"/>
      <c r="AZ76" s="4"/>
      <c r="BA76" s="4"/>
      <c r="BB76" s="4"/>
      <c r="BC76" s="4"/>
      <c r="BD76" s="4"/>
      <c r="BE76" s="15"/>
      <c r="BF76" s="15"/>
      <c r="BG76" s="15"/>
      <c r="BH76" s="15"/>
      <c r="BI76" s="15"/>
      <c r="BJ76" s="15"/>
      <c r="BK76" s="15"/>
      <c r="BL76" s="15"/>
      <c r="BM76" s="4"/>
      <c r="BN76" s="4"/>
      <c r="BO76" s="4"/>
      <c r="BP76" s="4"/>
      <c r="BQ76" s="4"/>
      <c r="BR76" s="4"/>
      <c r="BS76" s="4"/>
      <c r="BT76" s="15"/>
      <c r="BU76" s="15"/>
      <c r="BV76" s="15"/>
      <c r="BW76" s="15"/>
      <c r="BX76" s="15"/>
      <c r="BY76" s="15"/>
      <c r="BZ76" s="15"/>
      <c r="CE76" s="4"/>
      <c r="CF76" s="4"/>
      <c r="CG76" s="3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3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3"/>
      <c r="DI76" s="3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3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3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10"/>
      <c r="GN76" s="1"/>
    </row>
    <row r="77" spans="1:196" s="5" customFormat="1" x14ac:dyDescent="0.3">
      <c r="A77" s="1"/>
      <c r="B77" s="425"/>
      <c r="C77" s="3"/>
      <c r="D77" s="3"/>
      <c r="E77" s="3"/>
      <c r="F77" s="3"/>
      <c r="G77" s="3"/>
      <c r="H77" s="4"/>
      <c r="I77" s="4"/>
      <c r="J77" s="4"/>
      <c r="L77" s="6"/>
      <c r="M77" s="4"/>
      <c r="N77" s="4"/>
      <c r="P77" s="4"/>
      <c r="Q77" s="4"/>
      <c r="R77" s="7"/>
      <c r="S77" s="4"/>
      <c r="T77" s="4"/>
      <c r="U77" s="4"/>
      <c r="V77" s="4"/>
      <c r="W77" s="4"/>
      <c r="X77" s="4"/>
      <c r="AB77" s="4"/>
      <c r="AC77" s="4"/>
      <c r="AD77" s="4"/>
      <c r="AE77" s="4"/>
      <c r="AF77" s="4"/>
      <c r="AG77" s="4"/>
      <c r="AH77" s="4"/>
      <c r="AI77" s="8"/>
      <c r="AJ77" s="4"/>
      <c r="AK77" s="4"/>
      <c r="AL77" s="4"/>
      <c r="AM77" s="4"/>
      <c r="AN77" s="4"/>
      <c r="AO77" s="4"/>
      <c r="AP77" s="4"/>
      <c r="AQ77" s="4"/>
      <c r="AR77" s="9"/>
      <c r="AS77" s="9"/>
      <c r="AT77" s="9"/>
      <c r="AU77" s="9"/>
      <c r="AV77" s="10"/>
      <c r="AW77" s="11"/>
      <c r="AX77" s="4"/>
      <c r="AY77" s="4"/>
      <c r="AZ77" s="4"/>
      <c r="BA77" s="4"/>
      <c r="BB77" s="4"/>
      <c r="BC77" s="4"/>
      <c r="BD77" s="4"/>
      <c r="BE77" s="15"/>
      <c r="BF77" s="15"/>
      <c r="BG77" s="15"/>
      <c r="BH77" s="15"/>
      <c r="BI77" s="15"/>
      <c r="BJ77" s="15"/>
      <c r="BK77" s="15"/>
      <c r="BL77" s="15"/>
      <c r="BM77" s="4"/>
      <c r="BN77" s="4"/>
      <c r="BO77" s="4"/>
      <c r="BP77" s="4"/>
      <c r="BQ77" s="4"/>
      <c r="BR77" s="4"/>
      <c r="BS77" s="4"/>
      <c r="BT77" s="15"/>
      <c r="BU77" s="15"/>
      <c r="BV77" s="15"/>
      <c r="BW77" s="15"/>
      <c r="BX77" s="15"/>
      <c r="BY77" s="15"/>
      <c r="BZ77" s="15"/>
      <c r="CE77" s="4"/>
      <c r="CF77" s="4"/>
      <c r="CG77" s="3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3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3"/>
      <c r="DI77" s="3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3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3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10"/>
      <c r="GN77" s="1"/>
    </row>
    <row r="78" spans="1:196" s="5" customFormat="1" x14ac:dyDescent="0.3">
      <c r="A78" s="1"/>
      <c r="B78" s="425"/>
      <c r="C78" s="3"/>
      <c r="D78" s="3"/>
      <c r="E78" s="3"/>
      <c r="F78" s="3"/>
      <c r="G78" s="3"/>
      <c r="H78" s="4"/>
      <c r="I78" s="4"/>
      <c r="J78" s="4"/>
      <c r="L78" s="6"/>
      <c r="M78" s="4"/>
      <c r="N78" s="4"/>
      <c r="P78" s="4"/>
      <c r="Q78" s="4"/>
      <c r="R78" s="7"/>
      <c r="S78" s="4"/>
      <c r="T78" s="4"/>
      <c r="U78" s="4"/>
      <c r="V78" s="4"/>
      <c r="W78" s="4"/>
      <c r="X78" s="4"/>
      <c r="AB78" s="4"/>
      <c r="AC78" s="4"/>
      <c r="AD78" s="4"/>
      <c r="AE78" s="4"/>
      <c r="AF78" s="4"/>
      <c r="AG78" s="4"/>
      <c r="AH78" s="4"/>
      <c r="AI78" s="8"/>
      <c r="AJ78" s="4"/>
      <c r="AK78" s="4"/>
      <c r="AL78" s="4"/>
      <c r="AM78" s="4"/>
      <c r="AN78" s="4"/>
      <c r="AO78" s="4"/>
      <c r="AP78" s="4"/>
      <c r="AQ78" s="4"/>
      <c r="AR78" s="9"/>
      <c r="AS78" s="9"/>
      <c r="AT78" s="9"/>
      <c r="AU78" s="9"/>
      <c r="AV78" s="10"/>
      <c r="AW78" s="11"/>
      <c r="AX78" s="4"/>
      <c r="AY78" s="4"/>
      <c r="AZ78" s="4"/>
      <c r="BA78" s="4"/>
      <c r="BB78" s="4"/>
      <c r="BC78" s="4"/>
      <c r="BD78" s="4"/>
      <c r="BE78" s="15"/>
      <c r="BF78" s="15"/>
      <c r="BG78" s="15"/>
      <c r="BH78" s="15"/>
      <c r="BI78" s="15"/>
      <c r="BJ78" s="15"/>
      <c r="BK78" s="15"/>
      <c r="BL78" s="15"/>
      <c r="BM78" s="4"/>
      <c r="BN78" s="4"/>
      <c r="BO78" s="4"/>
      <c r="BP78" s="4"/>
      <c r="BQ78" s="4"/>
      <c r="BR78" s="4"/>
      <c r="BS78" s="4"/>
      <c r="BT78" s="15"/>
      <c r="BU78" s="15"/>
      <c r="BV78" s="15"/>
      <c r="BW78" s="15"/>
      <c r="BX78" s="15"/>
      <c r="BY78" s="15"/>
      <c r="BZ78" s="15"/>
      <c r="CE78" s="4"/>
      <c r="CF78" s="4"/>
      <c r="CG78" s="3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3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3"/>
      <c r="DI78" s="3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3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3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10"/>
      <c r="GN78" s="1"/>
    </row>
    <row r="79" spans="1:196" x14ac:dyDescent="0.3">
      <c r="AX79" s="4"/>
      <c r="AY79" s="4"/>
      <c r="AZ79" s="4"/>
      <c r="BA79" s="4"/>
      <c r="BB79" s="4"/>
      <c r="BC79" s="4"/>
      <c r="BD79" s="4"/>
      <c r="BM79" s="4"/>
      <c r="BN79" s="4"/>
      <c r="BO79" s="4"/>
      <c r="BP79" s="4"/>
      <c r="BQ79" s="4"/>
      <c r="BR79" s="4"/>
      <c r="BS79" s="4"/>
    </row>
    <row r="80" spans="1:196" s="5" customFormat="1" x14ac:dyDescent="0.3">
      <c r="A80" s="1"/>
      <c r="B80" s="425"/>
      <c r="C80" s="3"/>
      <c r="D80" s="3"/>
      <c r="E80" s="3"/>
      <c r="F80" s="3"/>
      <c r="G80" s="3"/>
      <c r="H80" s="4"/>
      <c r="I80" s="4"/>
      <c r="J80" s="4"/>
      <c r="L80" s="6"/>
      <c r="M80" s="4"/>
      <c r="N80" s="4"/>
      <c r="P80" s="4"/>
      <c r="Q80" s="4"/>
      <c r="R80" s="7"/>
      <c r="S80" s="4"/>
      <c r="T80" s="4"/>
      <c r="U80" s="4"/>
      <c r="V80" s="4"/>
      <c r="W80" s="4"/>
      <c r="X80" s="4"/>
      <c r="AB80" s="4"/>
      <c r="AC80" s="4"/>
      <c r="AD80" s="4"/>
      <c r="AE80" s="4"/>
      <c r="AF80" s="4"/>
      <c r="AG80" s="4"/>
      <c r="AH80" s="4"/>
      <c r="AI80" s="8"/>
      <c r="AJ80" s="4"/>
      <c r="AK80" s="4"/>
      <c r="AL80" s="4"/>
      <c r="AM80" s="4"/>
      <c r="AN80" s="4"/>
      <c r="AO80" s="4"/>
      <c r="AP80" s="4"/>
      <c r="AQ80" s="4"/>
      <c r="AR80" s="9"/>
      <c r="AS80" s="9"/>
      <c r="AT80" s="9"/>
      <c r="AU80" s="9"/>
      <c r="AV80" s="10"/>
      <c r="AW80" s="11"/>
      <c r="AX80" s="4"/>
      <c r="AY80" s="4"/>
      <c r="AZ80" s="4"/>
      <c r="BA80" s="4"/>
      <c r="BB80" s="4"/>
      <c r="BC80" s="4"/>
      <c r="BD80" s="4"/>
      <c r="BE80" s="15"/>
      <c r="BF80" s="15"/>
      <c r="BG80" s="15"/>
      <c r="BH80" s="15"/>
      <c r="BI80" s="15"/>
      <c r="BJ80" s="15"/>
      <c r="BK80" s="15"/>
      <c r="BL80" s="15"/>
      <c r="BM80" s="4"/>
      <c r="BN80" s="4"/>
      <c r="BO80" s="4"/>
      <c r="BP80" s="4"/>
      <c r="BQ80" s="4"/>
      <c r="BR80" s="4"/>
      <c r="BS80" s="4"/>
      <c r="BT80" s="15"/>
      <c r="BU80" s="15"/>
      <c r="BV80" s="15"/>
      <c r="BW80" s="15"/>
      <c r="BX80" s="15"/>
      <c r="BY80" s="15"/>
      <c r="BZ80" s="15"/>
      <c r="CE80" s="4"/>
      <c r="CF80" s="4"/>
      <c r="CG80" s="3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3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3"/>
      <c r="DI80" s="3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3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3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10"/>
      <c r="GN80" s="1"/>
    </row>
    <row r="81" spans="1:196" s="5" customFormat="1" x14ac:dyDescent="0.3">
      <c r="A81" s="1"/>
      <c r="B81" s="425"/>
      <c r="C81" s="3"/>
      <c r="D81" s="3"/>
      <c r="E81" s="3"/>
      <c r="F81" s="3"/>
      <c r="G81" s="3"/>
      <c r="H81" s="4"/>
      <c r="I81" s="4"/>
      <c r="J81" s="4"/>
      <c r="L81" s="6"/>
      <c r="M81" s="4"/>
      <c r="N81" s="4"/>
      <c r="P81" s="4"/>
      <c r="Q81" s="4"/>
      <c r="R81" s="7"/>
      <c r="S81" s="4"/>
      <c r="T81" s="4"/>
      <c r="U81" s="4"/>
      <c r="V81" s="4"/>
      <c r="W81" s="4"/>
      <c r="X81" s="4"/>
      <c r="AB81" s="4"/>
      <c r="AC81" s="4"/>
      <c r="AD81" s="4"/>
      <c r="AE81" s="4"/>
      <c r="AF81" s="4"/>
      <c r="AG81" s="4"/>
      <c r="AH81" s="4"/>
      <c r="AI81" s="8"/>
      <c r="AJ81" s="4"/>
      <c r="AK81" s="4"/>
      <c r="AL81" s="4"/>
      <c r="AM81" s="4"/>
      <c r="AN81" s="4"/>
      <c r="AO81" s="4"/>
      <c r="AP81" s="4"/>
      <c r="AQ81" s="4"/>
      <c r="AR81" s="9"/>
      <c r="AS81" s="9"/>
      <c r="AT81" s="9"/>
      <c r="AU81" s="9"/>
      <c r="AV81" s="10"/>
      <c r="AW81" s="11"/>
      <c r="AX81" s="4"/>
      <c r="AY81" s="4"/>
      <c r="AZ81" s="4"/>
      <c r="BA81" s="4"/>
      <c r="BB81" s="4"/>
      <c r="BC81" s="4"/>
      <c r="BD81" s="4"/>
      <c r="BE81" s="15"/>
      <c r="BF81" s="15"/>
      <c r="BG81" s="15"/>
      <c r="BH81" s="15"/>
      <c r="BI81" s="15"/>
      <c r="BJ81" s="15"/>
      <c r="BK81" s="15"/>
      <c r="BL81" s="15"/>
      <c r="BM81" s="4"/>
      <c r="BN81" s="4"/>
      <c r="BO81" s="4"/>
      <c r="BP81" s="4"/>
      <c r="BQ81" s="4"/>
      <c r="BR81" s="4"/>
      <c r="BS81" s="4"/>
      <c r="BT81" s="15"/>
      <c r="BU81" s="15"/>
      <c r="BV81" s="15"/>
      <c r="BW81" s="15"/>
      <c r="BX81" s="15"/>
      <c r="BY81" s="15"/>
      <c r="BZ81" s="15"/>
      <c r="CE81" s="4"/>
      <c r="CF81" s="4"/>
      <c r="CG81" s="3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3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3"/>
      <c r="DI81" s="3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3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3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10"/>
      <c r="GN81" s="1"/>
    </row>
    <row r="82" spans="1:196" s="5" customFormat="1" x14ac:dyDescent="0.3">
      <c r="A82" s="1"/>
      <c r="B82" s="425"/>
      <c r="C82" s="3"/>
      <c r="D82" s="3"/>
      <c r="E82" s="3"/>
      <c r="F82" s="3"/>
      <c r="G82" s="3"/>
      <c r="H82" s="4"/>
      <c r="I82" s="4"/>
      <c r="J82" s="4"/>
      <c r="L82" s="6"/>
      <c r="M82" s="4"/>
      <c r="N82" s="4"/>
      <c r="P82" s="4"/>
      <c r="Q82" s="4"/>
      <c r="R82" s="7"/>
      <c r="S82" s="4"/>
      <c r="T82" s="4"/>
      <c r="U82" s="4"/>
      <c r="V82" s="4"/>
      <c r="W82" s="4"/>
      <c r="X82" s="4"/>
      <c r="AB82" s="4"/>
      <c r="AC82" s="4"/>
      <c r="AD82" s="4"/>
      <c r="AE82" s="4"/>
      <c r="AF82" s="4"/>
      <c r="AG82" s="4"/>
      <c r="AH82" s="4"/>
      <c r="AI82" s="8"/>
      <c r="AJ82" s="4"/>
      <c r="AK82" s="4"/>
      <c r="AL82" s="4"/>
      <c r="AM82" s="4"/>
      <c r="AN82" s="4"/>
      <c r="AO82" s="4"/>
      <c r="AP82" s="4"/>
      <c r="AQ82" s="4"/>
      <c r="AR82" s="9"/>
      <c r="AS82" s="9"/>
      <c r="AT82" s="9"/>
      <c r="AU82" s="9"/>
      <c r="AV82" s="10"/>
      <c r="AW82" s="11"/>
      <c r="AX82" s="4"/>
      <c r="AY82" s="4"/>
      <c r="AZ82" s="4"/>
      <c r="BA82" s="4"/>
      <c r="BB82" s="4"/>
      <c r="BC82" s="4"/>
      <c r="BD82" s="4"/>
      <c r="BE82" s="15"/>
      <c r="BF82" s="15"/>
      <c r="BG82" s="15"/>
      <c r="BH82" s="15"/>
      <c r="BI82" s="15"/>
      <c r="BJ82" s="15"/>
      <c r="BK82" s="15"/>
      <c r="BL82" s="15"/>
      <c r="BM82" s="4"/>
      <c r="BN82" s="4"/>
      <c r="BO82" s="4"/>
      <c r="BP82" s="4"/>
      <c r="BQ82" s="4"/>
      <c r="BR82" s="4"/>
      <c r="BS82" s="4"/>
      <c r="BT82" s="15"/>
      <c r="BU82" s="15"/>
      <c r="BV82" s="15"/>
      <c r="BW82" s="15"/>
      <c r="BX82" s="15"/>
      <c r="BY82" s="15"/>
      <c r="BZ82" s="15"/>
      <c r="CE82" s="4"/>
      <c r="CF82" s="4"/>
      <c r="CG82" s="3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3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3"/>
      <c r="DI82" s="3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3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3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10"/>
      <c r="GN82" s="1"/>
    </row>
    <row r="83" spans="1:196" s="5" customFormat="1" x14ac:dyDescent="0.3">
      <c r="A83" s="1"/>
      <c r="B83" s="425"/>
      <c r="C83" s="3"/>
      <c r="D83" s="3"/>
      <c r="E83" s="3"/>
      <c r="F83" s="3"/>
      <c r="G83" s="3"/>
      <c r="H83" s="4"/>
      <c r="I83" s="4"/>
      <c r="J83" s="4"/>
      <c r="L83" s="6"/>
      <c r="M83" s="4"/>
      <c r="N83" s="4"/>
      <c r="P83" s="4"/>
      <c r="Q83" s="4"/>
      <c r="R83" s="7"/>
      <c r="S83" s="4"/>
      <c r="T83" s="4"/>
      <c r="U83" s="4"/>
      <c r="V83" s="4"/>
      <c r="W83" s="4"/>
      <c r="X83" s="4"/>
      <c r="AB83" s="4"/>
      <c r="AC83" s="4"/>
      <c r="AD83" s="4"/>
      <c r="AE83" s="4"/>
      <c r="AF83" s="4"/>
      <c r="AG83" s="4"/>
      <c r="AH83" s="4"/>
      <c r="AI83" s="8"/>
      <c r="AJ83" s="4"/>
      <c r="AK83" s="4"/>
      <c r="AL83" s="4"/>
      <c r="AM83" s="4"/>
      <c r="AN83" s="4"/>
      <c r="AO83" s="4"/>
      <c r="AP83" s="4"/>
      <c r="AQ83" s="4"/>
      <c r="AR83" s="9"/>
      <c r="AS83" s="9"/>
      <c r="AT83" s="9"/>
      <c r="AU83" s="9"/>
      <c r="AV83" s="10"/>
      <c r="AW83" s="11"/>
      <c r="AX83" s="4"/>
      <c r="AY83" s="4"/>
      <c r="AZ83" s="4"/>
      <c r="BA83" s="4"/>
      <c r="BB83" s="4"/>
      <c r="BC83" s="4"/>
      <c r="BD83" s="4"/>
      <c r="BE83" s="15"/>
      <c r="BF83" s="15"/>
      <c r="BG83" s="15"/>
      <c r="BH83" s="15"/>
      <c r="BI83" s="15"/>
      <c r="BJ83" s="15"/>
      <c r="BK83" s="15"/>
      <c r="BL83" s="15"/>
      <c r="BM83" s="4"/>
      <c r="BN83" s="4"/>
      <c r="BO83" s="4"/>
      <c r="BP83" s="4"/>
      <c r="BQ83" s="4"/>
      <c r="BR83" s="4"/>
      <c r="BS83" s="4"/>
      <c r="BT83" s="15"/>
      <c r="BU83" s="15"/>
      <c r="BV83" s="15"/>
      <c r="BW83" s="15"/>
      <c r="BX83" s="15"/>
      <c r="BY83" s="15"/>
      <c r="BZ83" s="15"/>
      <c r="CE83" s="4"/>
      <c r="CF83" s="4"/>
      <c r="CG83" s="3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3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3"/>
      <c r="DI83" s="3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3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3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10"/>
      <c r="GN83" s="1"/>
    </row>
    <row r="84" spans="1:196" s="5" customFormat="1" x14ac:dyDescent="0.3">
      <c r="A84" s="1"/>
      <c r="B84" s="425"/>
      <c r="C84" s="3"/>
      <c r="D84" s="3"/>
      <c r="E84" s="3"/>
      <c r="F84" s="3"/>
      <c r="G84" s="3"/>
      <c r="H84" s="4"/>
      <c r="I84" s="4"/>
      <c r="J84" s="4"/>
      <c r="L84" s="6"/>
      <c r="M84" s="4"/>
      <c r="N84" s="4"/>
      <c r="P84" s="4"/>
      <c r="Q84" s="4"/>
      <c r="R84" s="7"/>
      <c r="S84" s="4"/>
      <c r="T84" s="4"/>
      <c r="U84" s="4"/>
      <c r="V84" s="4"/>
      <c r="W84" s="4"/>
      <c r="X84" s="4"/>
      <c r="AB84" s="4"/>
      <c r="AC84" s="4"/>
      <c r="AD84" s="4"/>
      <c r="AE84" s="4"/>
      <c r="AF84" s="4"/>
      <c r="AG84" s="4"/>
      <c r="AH84" s="4"/>
      <c r="AI84" s="8"/>
      <c r="AJ84" s="4"/>
      <c r="AK84" s="4"/>
      <c r="AL84" s="4"/>
      <c r="AM84" s="4"/>
      <c r="AN84" s="4"/>
      <c r="AO84" s="4"/>
      <c r="AP84" s="4"/>
      <c r="AQ84" s="4"/>
      <c r="AR84" s="9"/>
      <c r="AS84" s="9"/>
      <c r="AT84" s="9"/>
      <c r="AU84" s="9"/>
      <c r="AV84" s="10"/>
      <c r="AW84" s="11"/>
      <c r="AX84" s="12"/>
      <c r="AY84" s="13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E84" s="4"/>
      <c r="CF84" s="4"/>
      <c r="CG84" s="3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3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3"/>
      <c r="DI84" s="3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3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3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10"/>
      <c r="GN84" s="1"/>
    </row>
  </sheetData>
  <autoFilter ref="C5:GL53"/>
  <dataConsolidate link="1"/>
  <mergeCells count="51">
    <mergeCell ref="AX46:AX53"/>
    <mergeCell ref="AX34:AX37"/>
    <mergeCell ref="AX30:AX33"/>
    <mergeCell ref="AX38:AX45"/>
    <mergeCell ref="AX18:AX25"/>
    <mergeCell ref="B3:B4"/>
    <mergeCell ref="C3:G4"/>
    <mergeCell ref="H3:N4"/>
    <mergeCell ref="O3:R4"/>
    <mergeCell ref="S3:AQ3"/>
    <mergeCell ref="S4:AH4"/>
    <mergeCell ref="AI4:AQ4"/>
    <mergeCell ref="BM3:CD3"/>
    <mergeCell ref="AX26:AX29"/>
    <mergeCell ref="BP4:BT4"/>
    <mergeCell ref="BU4:BW4"/>
    <mergeCell ref="BX4:BZ4"/>
    <mergeCell ref="CA4:CD4"/>
    <mergeCell ref="AR3:BL3"/>
    <mergeCell ref="AR4:AU4"/>
    <mergeCell ref="AV4:BL4"/>
    <mergeCell ref="AX6:AX15"/>
    <mergeCell ref="AX16:AX17"/>
    <mergeCell ref="GJ4:GK4"/>
    <mergeCell ref="FU4:FW4"/>
    <mergeCell ref="GA4:GC4"/>
    <mergeCell ref="CE3:CS3"/>
    <mergeCell ref="CT3:EW3"/>
    <mergeCell ref="EY3:FA3"/>
    <mergeCell ref="DW4:DX4"/>
    <mergeCell ref="FB3:GM3"/>
    <mergeCell ref="EY4:FA4"/>
    <mergeCell ref="FC4:FO4"/>
    <mergeCell ref="FP4:FQ4"/>
    <mergeCell ref="FR4:FT4"/>
    <mergeCell ref="DZ4:EA4"/>
    <mergeCell ref="EB4:ED4"/>
    <mergeCell ref="EE4:EH4"/>
    <mergeCell ref="GD4:GF4"/>
    <mergeCell ref="GG4:GI4"/>
    <mergeCell ref="CE4:CQ4"/>
    <mergeCell ref="CR4:CS4"/>
    <mergeCell ref="BM4:BO4"/>
    <mergeCell ref="DJ4:DM4"/>
    <mergeCell ref="DN4:DO4"/>
    <mergeCell ref="DP4:DR4"/>
    <mergeCell ref="EK4:EM4"/>
    <mergeCell ref="EN4:EQ4"/>
    <mergeCell ref="ER4:EU4"/>
    <mergeCell ref="CT4:DI4"/>
    <mergeCell ref="DS4:DV4"/>
  </mergeCells>
  <phoneticPr fontId="5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FB181"/>
  <sheetViews>
    <sheetView showGridLines="0" zoomScale="90" zoomScaleNormal="90" workbookViewId="0">
      <selection activeCell="R63" sqref="R63"/>
    </sheetView>
  </sheetViews>
  <sheetFormatPr defaultColWidth="10" defaultRowHeight="16.5" outlineLevelCol="1" x14ac:dyDescent="0.3"/>
  <cols>
    <col min="1" max="2" width="2.625" style="202" customWidth="1"/>
    <col min="3" max="11" width="2.375" style="203" customWidth="1"/>
    <col min="12" max="13" width="2.75" style="203" customWidth="1"/>
    <col min="14" max="14" width="3.625" style="202" customWidth="1"/>
    <col min="15" max="15" width="4.75" style="202" customWidth="1"/>
    <col min="16" max="16" width="4.125" style="204" customWidth="1"/>
    <col min="17" max="18" width="16.625" style="202" customWidth="1"/>
    <col min="19" max="19" width="1.875" style="202" customWidth="1"/>
    <col min="20" max="20" width="2.625" style="202" customWidth="1"/>
    <col min="21" max="21" width="5.625" style="202" customWidth="1"/>
    <col min="22" max="22" width="2.625" style="202" customWidth="1"/>
    <col min="23" max="31" width="2.375" style="203" customWidth="1"/>
    <col min="32" max="33" width="2.75" style="203" customWidth="1"/>
    <col min="34" max="34" width="3.625" style="202" customWidth="1"/>
    <col min="35" max="35" width="4.75" style="202" customWidth="1"/>
    <col min="36" max="36" width="4.125" style="204" customWidth="1"/>
    <col min="37" max="38" width="16.625" style="202" customWidth="1"/>
    <col min="39" max="39" width="1.875" style="202" customWidth="1"/>
    <col min="40" max="40" width="2.625" style="202" customWidth="1"/>
    <col min="41" max="41" width="5.625" style="202" customWidth="1"/>
    <col min="42" max="42" width="2.625" style="202" customWidth="1"/>
    <col min="43" max="51" width="2.375" style="203" customWidth="1"/>
    <col min="52" max="53" width="2.75" style="203" customWidth="1"/>
    <col min="54" max="54" width="3.625" style="202" customWidth="1"/>
    <col min="55" max="55" width="4.75" style="202" customWidth="1"/>
    <col min="56" max="56" width="4.125" style="204" customWidth="1"/>
    <col min="57" max="58" width="13.25" style="202" customWidth="1"/>
    <col min="59" max="59" width="1.875" style="202" customWidth="1"/>
    <col min="60" max="60" width="2.625" style="202" customWidth="1"/>
    <col min="61" max="61" width="5.625" style="202" customWidth="1"/>
    <col min="62" max="62" width="2.625" style="202" customWidth="1"/>
    <col min="63" max="71" width="2.375" style="203" customWidth="1"/>
    <col min="72" max="73" width="2.75" style="203" customWidth="1"/>
    <col min="74" max="74" width="3.625" style="202" customWidth="1"/>
    <col min="75" max="75" width="4.75" style="202" customWidth="1"/>
    <col min="76" max="76" width="4.125" style="204" customWidth="1"/>
    <col min="77" max="78" width="13.25" style="202" customWidth="1"/>
    <col min="79" max="79" width="1.875" style="202" customWidth="1"/>
    <col min="80" max="80" width="2.625" style="202" customWidth="1"/>
    <col min="81" max="81" width="5.625" style="202" customWidth="1"/>
    <col min="82" max="82" width="2.625" style="205" hidden="1" customWidth="1" outlineLevel="1"/>
    <col min="83" max="91" width="2.375" style="206" hidden="1" customWidth="1" outlineLevel="1"/>
    <col min="92" max="93" width="2.75" style="206" hidden="1" customWidth="1" outlineLevel="1"/>
    <col min="94" max="94" width="3.625" style="205" hidden="1" customWidth="1" outlineLevel="1"/>
    <col min="95" max="95" width="4.75" style="205" hidden="1" customWidth="1" outlineLevel="1"/>
    <col min="96" max="96" width="4.125" style="207" hidden="1" customWidth="1" outlineLevel="1"/>
    <col min="97" max="97" width="10" style="205" hidden="1" customWidth="1" outlineLevel="1"/>
    <col min="98" max="98" width="10.625" style="205" hidden="1" customWidth="1" outlineLevel="1"/>
    <col min="99" max="99" width="1.875" style="205" hidden="1" customWidth="1" outlineLevel="1"/>
    <col min="100" max="100" width="2.625" style="205" hidden="1" customWidth="1" outlineLevel="1"/>
    <col min="101" max="101" width="5.625" style="205" hidden="1" customWidth="1" outlineLevel="1"/>
    <col min="102" max="102" width="2.625" style="205" hidden="1" customWidth="1" outlineLevel="1"/>
    <col min="103" max="111" width="2.375" style="206" hidden="1" customWidth="1" outlineLevel="1"/>
    <col min="112" max="113" width="2.75" style="206" hidden="1" customWidth="1" outlineLevel="1"/>
    <col min="114" max="114" width="3.625" style="205" hidden="1" customWidth="1" outlineLevel="1"/>
    <col min="115" max="115" width="4.75" style="205" hidden="1" customWidth="1" outlineLevel="1"/>
    <col min="116" max="116" width="4.125" style="207" hidden="1" customWidth="1" outlineLevel="1"/>
    <col min="117" max="117" width="10" style="205" hidden="1" customWidth="1" outlineLevel="1"/>
    <col min="118" max="118" width="10.625" style="205" hidden="1" customWidth="1" outlineLevel="1"/>
    <col min="119" max="119" width="1.875" style="205" hidden="1" customWidth="1" outlineLevel="1"/>
    <col min="120" max="120" width="10" style="205" hidden="1" customWidth="1" outlineLevel="1"/>
    <col min="121" max="121" width="2.5" style="205" hidden="1" customWidth="1" outlineLevel="1"/>
    <col min="122" max="130" width="2.375" style="206" hidden="1" customWidth="1" outlineLevel="1"/>
    <col min="131" max="132" width="2.75" style="206" hidden="1" customWidth="1" outlineLevel="1"/>
    <col min="133" max="133" width="3.625" style="205" hidden="1" customWidth="1" outlineLevel="1"/>
    <col min="134" max="134" width="4.75" style="205" hidden="1" customWidth="1" outlineLevel="1"/>
    <col min="135" max="135" width="4.125" style="207" hidden="1" customWidth="1" outlineLevel="1"/>
    <col min="136" max="136" width="10" style="205" hidden="1" customWidth="1" outlineLevel="1"/>
    <col min="137" max="137" width="10.625" style="205" hidden="1" customWidth="1" outlineLevel="1"/>
    <col min="138" max="138" width="2.75" style="205" hidden="1" customWidth="1" outlineLevel="1"/>
    <col min="139" max="139" width="2.5" style="208" hidden="1" customWidth="1" outlineLevel="1"/>
    <col min="140" max="140" width="2.75" style="208" hidden="1" customWidth="1" outlineLevel="1"/>
    <col min="141" max="149" width="2.375" style="206" hidden="1" customWidth="1" outlineLevel="1"/>
    <col min="150" max="151" width="2.75" style="206" hidden="1" customWidth="1" outlineLevel="1"/>
    <col min="152" max="152" width="3.625" style="205" hidden="1" customWidth="1" outlineLevel="1"/>
    <col min="153" max="153" width="4.75" style="205" hidden="1" customWidth="1" outlineLevel="1"/>
    <col min="154" max="154" width="4.125" style="207" hidden="1" customWidth="1" outlineLevel="1"/>
    <col min="155" max="155" width="10" style="205" hidden="1" customWidth="1" outlineLevel="1"/>
    <col min="156" max="156" width="10.625" style="205" hidden="1" customWidth="1" outlineLevel="1"/>
    <col min="157" max="157" width="2.75" style="209" hidden="1" customWidth="1" outlineLevel="1"/>
    <col min="158" max="158" width="7.75" style="209" customWidth="1" collapsed="1"/>
    <col min="159" max="160" width="5.625" style="209" bestFit="1" customWidth="1"/>
    <col min="161" max="163" width="5.625" style="209" customWidth="1"/>
    <col min="164" max="16384" width="10" style="209"/>
  </cols>
  <sheetData>
    <row r="1" spans="2:157" ht="17.25" thickBot="1" x14ac:dyDescent="0.35"/>
    <row r="2" spans="2:157" x14ac:dyDescent="0.3"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12"/>
      <c r="P2" s="213"/>
      <c r="Q2" s="212"/>
      <c r="R2" s="212"/>
      <c r="S2" s="214"/>
      <c r="V2" s="494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6"/>
      <c r="AI2" s="496"/>
      <c r="AJ2" s="497"/>
      <c r="AK2" s="496"/>
      <c r="AL2" s="496"/>
      <c r="AM2" s="498"/>
      <c r="AP2" s="494"/>
      <c r="AQ2" s="495"/>
      <c r="AR2" s="495"/>
      <c r="AS2" s="495"/>
      <c r="AT2" s="495"/>
      <c r="AU2" s="495"/>
      <c r="AV2" s="495"/>
      <c r="AW2" s="495"/>
      <c r="AX2" s="495"/>
      <c r="AY2" s="495"/>
      <c r="AZ2" s="495"/>
      <c r="BA2" s="495"/>
      <c r="BB2" s="496"/>
      <c r="BC2" s="496"/>
      <c r="BD2" s="497"/>
      <c r="BE2" s="496"/>
      <c r="BF2" s="496"/>
      <c r="BG2" s="498"/>
      <c r="BJ2" s="494"/>
      <c r="BK2" s="495"/>
      <c r="BL2" s="495"/>
      <c r="BM2" s="495"/>
      <c r="BN2" s="495"/>
      <c r="BO2" s="495"/>
      <c r="BP2" s="495"/>
      <c r="BQ2" s="495"/>
      <c r="BR2" s="495"/>
      <c r="BS2" s="495"/>
      <c r="BT2" s="495"/>
      <c r="BU2" s="495"/>
      <c r="BV2" s="496"/>
      <c r="BW2" s="496"/>
      <c r="BX2" s="497"/>
      <c r="BY2" s="496"/>
      <c r="BZ2" s="496"/>
      <c r="CA2" s="498"/>
      <c r="CD2" s="215"/>
      <c r="CE2" s="216"/>
      <c r="CF2" s="216"/>
      <c r="CG2" s="216"/>
      <c r="CH2" s="216"/>
      <c r="CI2" s="216"/>
      <c r="CJ2" s="216"/>
      <c r="CK2" s="216"/>
      <c r="CL2" s="216"/>
      <c r="CM2" s="216"/>
      <c r="CN2" s="216"/>
      <c r="CO2" s="216"/>
      <c r="CP2" s="217"/>
      <c r="CQ2" s="217"/>
      <c r="CR2" s="218"/>
      <c r="CS2" s="217"/>
      <c r="CT2" s="217"/>
      <c r="CU2" s="219"/>
      <c r="CX2" s="215"/>
      <c r="CY2" s="216"/>
      <c r="CZ2" s="216"/>
      <c r="DA2" s="216"/>
      <c r="DB2" s="216"/>
      <c r="DC2" s="216"/>
      <c r="DD2" s="216"/>
      <c r="DE2" s="216"/>
      <c r="DF2" s="216"/>
      <c r="DG2" s="216"/>
      <c r="DH2" s="216"/>
      <c r="DI2" s="216"/>
      <c r="DJ2" s="217"/>
      <c r="DK2" s="217"/>
      <c r="DL2" s="218"/>
      <c r="DM2" s="217"/>
      <c r="DN2" s="217"/>
      <c r="DO2" s="219"/>
      <c r="DQ2" s="215"/>
      <c r="DR2" s="216"/>
      <c r="DS2" s="216"/>
      <c r="DT2" s="216"/>
      <c r="DU2" s="216"/>
      <c r="DV2" s="216"/>
      <c r="DW2" s="216"/>
      <c r="DX2" s="216"/>
      <c r="DY2" s="216"/>
      <c r="DZ2" s="216"/>
      <c r="EA2" s="216"/>
      <c r="EB2" s="216"/>
      <c r="EC2" s="217"/>
      <c r="ED2" s="217"/>
      <c r="EE2" s="218"/>
      <c r="EF2" s="217"/>
      <c r="EG2" s="217"/>
      <c r="EH2" s="219"/>
      <c r="EJ2" s="220"/>
      <c r="EK2" s="216"/>
      <c r="EL2" s="216"/>
      <c r="EM2" s="216"/>
      <c r="EN2" s="216"/>
      <c r="EO2" s="216"/>
      <c r="EP2" s="216"/>
      <c r="EQ2" s="216"/>
      <c r="ER2" s="216"/>
      <c r="ES2" s="216"/>
      <c r="ET2" s="216"/>
      <c r="EU2" s="216"/>
      <c r="EV2" s="217"/>
      <c r="EW2" s="217"/>
      <c r="EX2" s="218"/>
      <c r="EY2" s="217"/>
      <c r="EZ2" s="217"/>
      <c r="FA2" s="221"/>
    </row>
    <row r="3" spans="2:157" x14ac:dyDescent="0.3">
      <c r="B3" s="222"/>
      <c r="C3" s="697" t="s">
        <v>1117</v>
      </c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9"/>
      <c r="S3" s="223"/>
      <c r="V3" s="499"/>
      <c r="W3" s="700" t="s">
        <v>710</v>
      </c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2"/>
      <c r="AM3" s="500"/>
      <c r="AP3" s="499"/>
      <c r="AQ3" s="709" t="s">
        <v>711</v>
      </c>
      <c r="AR3" s="710"/>
      <c r="AS3" s="710"/>
      <c r="AT3" s="710"/>
      <c r="AU3" s="710"/>
      <c r="AV3" s="710"/>
      <c r="AW3" s="710"/>
      <c r="AX3" s="710"/>
      <c r="AY3" s="710"/>
      <c r="AZ3" s="710"/>
      <c r="BA3" s="710"/>
      <c r="BB3" s="710"/>
      <c r="BC3" s="710"/>
      <c r="BD3" s="710"/>
      <c r="BE3" s="710"/>
      <c r="BF3" s="711"/>
      <c r="BG3" s="500"/>
      <c r="BJ3" s="499"/>
      <c r="BK3" s="709" t="s">
        <v>712</v>
      </c>
      <c r="BL3" s="710"/>
      <c r="BM3" s="710"/>
      <c r="BN3" s="710"/>
      <c r="BO3" s="710"/>
      <c r="BP3" s="710"/>
      <c r="BQ3" s="710"/>
      <c r="BR3" s="710"/>
      <c r="BS3" s="710"/>
      <c r="BT3" s="710"/>
      <c r="BU3" s="710"/>
      <c r="BV3" s="710"/>
      <c r="BW3" s="710"/>
      <c r="BX3" s="710"/>
      <c r="BY3" s="710"/>
      <c r="BZ3" s="711"/>
      <c r="CA3" s="500"/>
      <c r="CD3" s="224"/>
      <c r="CE3" s="709" t="s">
        <v>713</v>
      </c>
      <c r="CF3" s="710"/>
      <c r="CG3" s="710"/>
      <c r="CH3" s="710"/>
      <c r="CI3" s="710"/>
      <c r="CJ3" s="710"/>
      <c r="CK3" s="710"/>
      <c r="CL3" s="710"/>
      <c r="CM3" s="710"/>
      <c r="CN3" s="710"/>
      <c r="CO3" s="710"/>
      <c r="CP3" s="710"/>
      <c r="CQ3" s="710"/>
      <c r="CR3" s="710"/>
      <c r="CS3" s="710"/>
      <c r="CT3" s="711"/>
      <c r="CU3" s="225"/>
      <c r="CX3" s="224"/>
      <c r="CY3" s="709" t="s">
        <v>714</v>
      </c>
      <c r="CZ3" s="710"/>
      <c r="DA3" s="710"/>
      <c r="DB3" s="710"/>
      <c r="DC3" s="710"/>
      <c r="DD3" s="710"/>
      <c r="DE3" s="710"/>
      <c r="DF3" s="710"/>
      <c r="DG3" s="710"/>
      <c r="DH3" s="710"/>
      <c r="DI3" s="710"/>
      <c r="DJ3" s="710"/>
      <c r="DK3" s="710"/>
      <c r="DL3" s="710"/>
      <c r="DM3" s="710"/>
      <c r="DN3" s="711"/>
      <c r="DO3" s="225"/>
      <c r="DQ3" s="224"/>
      <c r="DR3" s="717" t="s">
        <v>715</v>
      </c>
      <c r="DS3" s="718"/>
      <c r="DT3" s="718"/>
      <c r="DU3" s="718"/>
      <c r="DV3" s="718"/>
      <c r="DW3" s="718"/>
      <c r="DX3" s="718"/>
      <c r="DY3" s="718"/>
      <c r="DZ3" s="718"/>
      <c r="EA3" s="718"/>
      <c r="EB3" s="718"/>
      <c r="EC3" s="718"/>
      <c r="ED3" s="718"/>
      <c r="EE3" s="718"/>
      <c r="EF3" s="718"/>
      <c r="EG3" s="719"/>
      <c r="EH3" s="225"/>
      <c r="EJ3" s="226"/>
      <c r="EK3" s="717" t="s">
        <v>716</v>
      </c>
      <c r="EL3" s="718"/>
      <c r="EM3" s="718"/>
      <c r="EN3" s="718"/>
      <c r="EO3" s="718"/>
      <c r="EP3" s="718"/>
      <c r="EQ3" s="718"/>
      <c r="ER3" s="718"/>
      <c r="ES3" s="718"/>
      <c r="ET3" s="718"/>
      <c r="EU3" s="718"/>
      <c r="EV3" s="718"/>
      <c r="EW3" s="718"/>
      <c r="EX3" s="718"/>
      <c r="EY3" s="718"/>
      <c r="EZ3" s="719"/>
      <c r="FA3" s="227"/>
    </row>
    <row r="4" spans="2:157" x14ac:dyDescent="0.3">
      <c r="B4" s="222"/>
      <c r="C4" s="228">
        <v>1</v>
      </c>
      <c r="D4" s="228">
        <v>2</v>
      </c>
      <c r="E4" s="228">
        <v>3</v>
      </c>
      <c r="F4" s="228">
        <v>4</v>
      </c>
      <c r="G4" s="228">
        <v>5</v>
      </c>
      <c r="H4" s="228">
        <v>6</v>
      </c>
      <c r="I4" s="228">
        <v>7</v>
      </c>
      <c r="J4" s="228">
        <v>8</v>
      </c>
      <c r="K4" s="228">
        <v>9</v>
      </c>
      <c r="L4" s="228">
        <v>10</v>
      </c>
      <c r="M4" s="228">
        <v>11</v>
      </c>
      <c r="N4" s="229"/>
      <c r="O4" s="229"/>
      <c r="P4" s="230"/>
      <c r="Q4" s="229"/>
      <c r="R4" s="229"/>
      <c r="S4" s="223"/>
      <c r="V4" s="499"/>
      <c r="W4" s="228">
        <v>1</v>
      </c>
      <c r="X4" s="228">
        <v>2</v>
      </c>
      <c r="Y4" s="228">
        <v>3</v>
      </c>
      <c r="Z4" s="228">
        <v>4</v>
      </c>
      <c r="AA4" s="228">
        <v>5</v>
      </c>
      <c r="AB4" s="228">
        <v>6</v>
      </c>
      <c r="AC4" s="228">
        <v>7</v>
      </c>
      <c r="AD4" s="228">
        <v>8</v>
      </c>
      <c r="AE4" s="228">
        <v>9</v>
      </c>
      <c r="AF4" s="228">
        <v>10</v>
      </c>
      <c r="AG4" s="228">
        <v>11</v>
      </c>
      <c r="AH4" s="229"/>
      <c r="AI4" s="229"/>
      <c r="AJ4" s="230"/>
      <c r="AK4" s="229"/>
      <c r="AL4" s="229"/>
      <c r="AM4" s="500"/>
      <c r="AP4" s="499"/>
      <c r="AQ4" s="228">
        <v>1</v>
      </c>
      <c r="AR4" s="228">
        <v>2</v>
      </c>
      <c r="AS4" s="228">
        <v>3</v>
      </c>
      <c r="AT4" s="228">
        <v>4</v>
      </c>
      <c r="AU4" s="228">
        <v>5</v>
      </c>
      <c r="AV4" s="228">
        <v>6</v>
      </c>
      <c r="AW4" s="228">
        <v>7</v>
      </c>
      <c r="AX4" s="228">
        <v>8</v>
      </c>
      <c r="AY4" s="228">
        <v>9</v>
      </c>
      <c r="AZ4" s="228">
        <v>10</v>
      </c>
      <c r="BA4" s="228">
        <v>11</v>
      </c>
      <c r="BB4" s="229"/>
      <c r="BC4" s="229"/>
      <c r="BD4" s="230"/>
      <c r="BE4" s="229"/>
      <c r="BF4" s="229"/>
      <c r="BG4" s="500"/>
      <c r="BJ4" s="499"/>
      <c r="BK4" s="228">
        <v>1</v>
      </c>
      <c r="BL4" s="228">
        <v>2</v>
      </c>
      <c r="BM4" s="228">
        <v>3</v>
      </c>
      <c r="BN4" s="228">
        <v>4</v>
      </c>
      <c r="BO4" s="228">
        <v>5</v>
      </c>
      <c r="BP4" s="228">
        <v>6</v>
      </c>
      <c r="BQ4" s="228">
        <v>7</v>
      </c>
      <c r="BR4" s="228">
        <v>8</v>
      </c>
      <c r="BS4" s="228">
        <v>9</v>
      </c>
      <c r="BT4" s="228">
        <v>10</v>
      </c>
      <c r="BU4" s="228">
        <v>11</v>
      </c>
      <c r="BV4" s="229"/>
      <c r="BW4" s="229"/>
      <c r="BX4" s="230"/>
      <c r="BY4" s="229"/>
      <c r="BZ4" s="229"/>
      <c r="CA4" s="500"/>
      <c r="CD4" s="224"/>
      <c r="CE4" s="231">
        <v>1</v>
      </c>
      <c r="CF4" s="231">
        <v>2</v>
      </c>
      <c r="CG4" s="231">
        <v>3</v>
      </c>
      <c r="CH4" s="231">
        <v>4</v>
      </c>
      <c r="CI4" s="231">
        <v>5</v>
      </c>
      <c r="CJ4" s="231">
        <v>6</v>
      </c>
      <c r="CK4" s="231">
        <v>7</v>
      </c>
      <c r="CL4" s="231">
        <v>8</v>
      </c>
      <c r="CM4" s="231">
        <v>9</v>
      </c>
      <c r="CN4" s="231">
        <v>10</v>
      </c>
      <c r="CO4" s="231">
        <v>11</v>
      </c>
      <c r="CP4" s="232"/>
      <c r="CQ4" s="232"/>
      <c r="CR4" s="233"/>
      <c r="CS4" s="232"/>
      <c r="CT4" s="232"/>
      <c r="CU4" s="225"/>
      <c r="CX4" s="224"/>
      <c r="CY4" s="231">
        <v>1</v>
      </c>
      <c r="CZ4" s="231">
        <v>2</v>
      </c>
      <c r="DA4" s="231">
        <v>3</v>
      </c>
      <c r="DB4" s="231">
        <v>4</v>
      </c>
      <c r="DC4" s="231">
        <v>5</v>
      </c>
      <c r="DD4" s="231">
        <v>6</v>
      </c>
      <c r="DE4" s="231">
        <v>7</v>
      </c>
      <c r="DF4" s="231">
        <v>8</v>
      </c>
      <c r="DG4" s="231">
        <v>9</v>
      </c>
      <c r="DH4" s="231">
        <v>10</v>
      </c>
      <c r="DI4" s="231">
        <v>11</v>
      </c>
      <c r="DJ4" s="232"/>
      <c r="DK4" s="232"/>
      <c r="DL4" s="233"/>
      <c r="DM4" s="232"/>
      <c r="DN4" s="232"/>
      <c r="DO4" s="225"/>
      <c r="DQ4" s="224"/>
      <c r="DR4" s="231">
        <v>1</v>
      </c>
      <c r="DS4" s="231">
        <v>2</v>
      </c>
      <c r="DT4" s="231">
        <v>3</v>
      </c>
      <c r="DU4" s="231">
        <v>4</v>
      </c>
      <c r="DV4" s="231">
        <v>5</v>
      </c>
      <c r="DW4" s="231">
        <v>6</v>
      </c>
      <c r="DX4" s="231">
        <v>7</v>
      </c>
      <c r="DY4" s="231">
        <v>8</v>
      </c>
      <c r="DZ4" s="231">
        <v>9</v>
      </c>
      <c r="EA4" s="231">
        <v>10</v>
      </c>
      <c r="EB4" s="231">
        <v>11</v>
      </c>
      <c r="EC4" s="232"/>
      <c r="ED4" s="232"/>
      <c r="EE4" s="233"/>
      <c r="EF4" s="232"/>
      <c r="EG4" s="232"/>
      <c r="EH4" s="225"/>
      <c r="EJ4" s="226"/>
      <c r="EK4" s="231">
        <v>1</v>
      </c>
      <c r="EL4" s="231">
        <v>2</v>
      </c>
      <c r="EM4" s="231">
        <v>3</v>
      </c>
      <c r="EN4" s="231">
        <v>4</v>
      </c>
      <c r="EO4" s="231">
        <v>5</v>
      </c>
      <c r="EP4" s="231">
        <v>6</v>
      </c>
      <c r="EQ4" s="231">
        <v>7</v>
      </c>
      <c r="ER4" s="231">
        <v>8</v>
      </c>
      <c r="ES4" s="231">
        <v>9</v>
      </c>
      <c r="ET4" s="231">
        <v>10</v>
      </c>
      <c r="EU4" s="231">
        <v>11</v>
      </c>
      <c r="EV4" s="232"/>
      <c r="EW4" s="232"/>
      <c r="EX4" s="233"/>
      <c r="EY4" s="232"/>
      <c r="EZ4" s="232"/>
      <c r="FA4" s="227"/>
    </row>
    <row r="5" spans="2:157" x14ac:dyDescent="0.3">
      <c r="B5" s="222"/>
      <c r="C5" s="501" t="s">
        <v>717</v>
      </c>
      <c r="D5" s="501" t="s">
        <v>718</v>
      </c>
      <c r="E5" s="501">
        <v>2</v>
      </c>
      <c r="F5" s="501">
        <v>5</v>
      </c>
      <c r="G5" s="501" t="s">
        <v>719</v>
      </c>
      <c r="H5" s="501" t="s">
        <v>720</v>
      </c>
      <c r="I5" s="501" t="s">
        <v>721</v>
      </c>
      <c r="J5" s="501" t="s">
        <v>722</v>
      </c>
      <c r="K5" s="501" t="s">
        <v>723</v>
      </c>
      <c r="L5" s="501">
        <v>2</v>
      </c>
      <c r="M5" s="501" t="s">
        <v>724</v>
      </c>
      <c r="N5" s="229"/>
      <c r="O5" s="229"/>
      <c r="P5" s="235" t="s">
        <v>725</v>
      </c>
      <c r="Q5" s="229"/>
      <c r="R5" s="229"/>
      <c r="S5" s="223"/>
      <c r="V5" s="499"/>
      <c r="W5" s="501" t="s">
        <v>717</v>
      </c>
      <c r="X5" s="501" t="s">
        <v>718</v>
      </c>
      <c r="Y5" s="501">
        <v>2</v>
      </c>
      <c r="Z5" s="501">
        <v>5</v>
      </c>
      <c r="AA5" s="501" t="s">
        <v>719</v>
      </c>
      <c r="AB5" s="501" t="s">
        <v>720</v>
      </c>
      <c r="AC5" s="501" t="s">
        <v>721</v>
      </c>
      <c r="AD5" s="501" t="s">
        <v>722</v>
      </c>
      <c r="AE5" s="501" t="s">
        <v>723</v>
      </c>
      <c r="AF5" s="501">
        <v>2</v>
      </c>
      <c r="AG5" s="501" t="s">
        <v>724</v>
      </c>
      <c r="AH5" s="229"/>
      <c r="AI5" s="229"/>
      <c r="AJ5" s="235" t="s">
        <v>725</v>
      </c>
      <c r="AK5" s="229"/>
      <c r="AL5" s="229"/>
      <c r="AM5" s="500"/>
      <c r="AP5" s="499"/>
      <c r="AQ5" s="234" t="s">
        <v>726</v>
      </c>
      <c r="AR5" s="234" t="s">
        <v>727</v>
      </c>
      <c r="AS5" s="234">
        <v>2</v>
      </c>
      <c r="AT5" s="234">
        <v>3</v>
      </c>
      <c r="AU5" s="234" t="s">
        <v>719</v>
      </c>
      <c r="AV5" s="234" t="s">
        <v>728</v>
      </c>
      <c r="AW5" s="234" t="s">
        <v>729</v>
      </c>
      <c r="AX5" s="234" t="s">
        <v>730</v>
      </c>
      <c r="AY5" s="234" t="s">
        <v>731</v>
      </c>
      <c r="AZ5" s="234">
        <v>2</v>
      </c>
      <c r="BA5" s="234" t="s">
        <v>732</v>
      </c>
      <c r="BB5" s="229"/>
      <c r="BC5" s="229"/>
      <c r="BD5" s="235" t="s">
        <v>733</v>
      </c>
      <c r="BE5" s="229"/>
      <c r="BF5" s="229"/>
      <c r="BG5" s="500"/>
      <c r="BJ5" s="499"/>
      <c r="BK5" s="234" t="s">
        <v>726</v>
      </c>
      <c r="BL5" s="234" t="s">
        <v>727</v>
      </c>
      <c r="BM5" s="234">
        <v>2</v>
      </c>
      <c r="BN5" s="234">
        <v>3</v>
      </c>
      <c r="BO5" s="234" t="s">
        <v>719</v>
      </c>
      <c r="BP5" s="234" t="s">
        <v>728</v>
      </c>
      <c r="BQ5" s="234" t="s">
        <v>729</v>
      </c>
      <c r="BR5" s="234" t="s">
        <v>730</v>
      </c>
      <c r="BS5" s="234" t="s">
        <v>731</v>
      </c>
      <c r="BT5" s="234">
        <v>2</v>
      </c>
      <c r="BU5" s="234" t="s">
        <v>734</v>
      </c>
      <c r="BV5" s="229"/>
      <c r="BW5" s="229"/>
      <c r="BX5" s="235" t="s">
        <v>733</v>
      </c>
      <c r="BY5" s="229"/>
      <c r="BZ5" s="229"/>
      <c r="CA5" s="500"/>
      <c r="CD5" s="224"/>
      <c r="CE5" s="236" t="s">
        <v>726</v>
      </c>
      <c r="CF5" s="236" t="s">
        <v>735</v>
      </c>
      <c r="CG5" s="236">
        <v>2</v>
      </c>
      <c r="CH5" s="236">
        <v>3</v>
      </c>
      <c r="CI5" s="236" t="s">
        <v>736</v>
      </c>
      <c r="CJ5" s="236" t="s">
        <v>728</v>
      </c>
      <c r="CK5" s="236" t="s">
        <v>737</v>
      </c>
      <c r="CL5" s="236" t="s">
        <v>730</v>
      </c>
      <c r="CM5" s="236" t="s">
        <v>723</v>
      </c>
      <c r="CN5" s="236">
        <v>2</v>
      </c>
      <c r="CO5" s="236" t="s">
        <v>734</v>
      </c>
      <c r="CP5" s="232"/>
      <c r="CQ5" s="232"/>
      <c r="CR5" s="237" t="s">
        <v>733</v>
      </c>
      <c r="CS5" s="232"/>
      <c r="CT5" s="232"/>
      <c r="CU5" s="225"/>
      <c r="CX5" s="224"/>
      <c r="CY5" s="236" t="s">
        <v>726</v>
      </c>
      <c r="CZ5" s="236" t="s">
        <v>735</v>
      </c>
      <c r="DA5" s="236">
        <v>2</v>
      </c>
      <c r="DB5" s="236">
        <v>2</v>
      </c>
      <c r="DC5" s="236" t="s">
        <v>719</v>
      </c>
      <c r="DD5" s="236">
        <v>7</v>
      </c>
      <c r="DE5" s="236" t="s">
        <v>737</v>
      </c>
      <c r="DF5" s="236" t="s">
        <v>738</v>
      </c>
      <c r="DG5" s="236" t="s">
        <v>723</v>
      </c>
      <c r="DH5" s="236">
        <v>2</v>
      </c>
      <c r="DI5" s="236" t="s">
        <v>734</v>
      </c>
      <c r="DJ5" s="232"/>
      <c r="DK5" s="232"/>
      <c r="DL5" s="237" t="s">
        <v>733</v>
      </c>
      <c r="DM5" s="232"/>
      <c r="DN5" s="232"/>
      <c r="DO5" s="225"/>
      <c r="DQ5" s="224"/>
      <c r="DR5" s="236" t="s">
        <v>726</v>
      </c>
      <c r="DS5" s="236" t="s">
        <v>727</v>
      </c>
      <c r="DT5" s="236">
        <v>2</v>
      </c>
      <c r="DU5" s="236">
        <v>2</v>
      </c>
      <c r="DV5" s="236" t="s">
        <v>738</v>
      </c>
      <c r="DW5" s="236">
        <v>7</v>
      </c>
      <c r="DX5" s="236" t="s">
        <v>729</v>
      </c>
      <c r="DY5" s="236" t="s">
        <v>738</v>
      </c>
      <c r="DZ5" s="236" t="s">
        <v>731</v>
      </c>
      <c r="EA5" s="236">
        <v>2</v>
      </c>
      <c r="EB5" s="236" t="s">
        <v>734</v>
      </c>
      <c r="EC5" s="232"/>
      <c r="ED5" s="232"/>
      <c r="EE5" s="237" t="s">
        <v>733</v>
      </c>
      <c r="EF5" s="232"/>
      <c r="EG5" s="232"/>
      <c r="EH5" s="225"/>
      <c r="EJ5" s="226"/>
      <c r="EK5" s="236" t="s">
        <v>726</v>
      </c>
      <c r="EL5" s="236" t="s">
        <v>727</v>
      </c>
      <c r="EM5" s="236">
        <v>2</v>
      </c>
      <c r="EN5" s="236">
        <v>2</v>
      </c>
      <c r="EO5" s="236" t="s">
        <v>738</v>
      </c>
      <c r="EP5" s="236">
        <v>7</v>
      </c>
      <c r="EQ5" s="236" t="s">
        <v>729</v>
      </c>
      <c r="ER5" s="236" t="s">
        <v>738</v>
      </c>
      <c r="ES5" s="236" t="s">
        <v>731</v>
      </c>
      <c r="ET5" s="236" t="s">
        <v>734</v>
      </c>
      <c r="EU5" s="236">
        <v>2</v>
      </c>
      <c r="EV5" s="232"/>
      <c r="EW5" s="232"/>
      <c r="EX5" s="233"/>
      <c r="EY5" s="232"/>
      <c r="EZ5" s="232"/>
      <c r="FA5" s="227"/>
    </row>
    <row r="6" spans="2:157" x14ac:dyDescent="0.3">
      <c r="B6" s="222"/>
      <c r="C6" s="238"/>
      <c r="D6" s="238"/>
      <c r="E6" s="238"/>
      <c r="F6" s="239"/>
      <c r="G6" s="238"/>
      <c r="H6" s="238"/>
      <c r="I6" s="240"/>
      <c r="J6" s="238"/>
      <c r="K6" s="238"/>
      <c r="L6" s="238"/>
      <c r="M6" s="241" t="s">
        <v>739</v>
      </c>
      <c r="N6" s="242"/>
      <c r="O6" s="243"/>
      <c r="P6" s="244" t="s">
        <v>740</v>
      </c>
      <c r="Q6" s="245" t="s">
        <v>741</v>
      </c>
      <c r="R6" s="246"/>
      <c r="S6" s="223"/>
      <c r="V6" s="499"/>
      <c r="W6" s="238"/>
      <c r="X6" s="238"/>
      <c r="Y6" s="238"/>
      <c r="Z6" s="239"/>
      <c r="AA6" s="238"/>
      <c r="AB6" s="238"/>
      <c r="AC6" s="240"/>
      <c r="AD6" s="238"/>
      <c r="AE6" s="238"/>
      <c r="AF6" s="238"/>
      <c r="AG6" s="241" t="s">
        <v>739</v>
      </c>
      <c r="AH6" s="242"/>
      <c r="AI6" s="243"/>
      <c r="AJ6" s="244" t="s">
        <v>740</v>
      </c>
      <c r="AK6" s="245" t="s">
        <v>741</v>
      </c>
      <c r="AL6" s="246"/>
      <c r="AM6" s="500"/>
      <c r="AP6" s="499"/>
      <c r="AQ6" s="238"/>
      <c r="AR6" s="238"/>
      <c r="AS6" s="238"/>
      <c r="AT6" s="239"/>
      <c r="AU6" s="238"/>
      <c r="AV6" s="238"/>
      <c r="AW6" s="240"/>
      <c r="AX6" s="238"/>
      <c r="AY6" s="238"/>
      <c r="AZ6" s="238"/>
      <c r="BA6" s="241" t="s">
        <v>739</v>
      </c>
      <c r="BB6" s="242"/>
      <c r="BC6" s="243"/>
      <c r="BD6" s="244" t="s">
        <v>740</v>
      </c>
      <c r="BE6" s="245" t="s">
        <v>741</v>
      </c>
      <c r="BF6" s="246"/>
      <c r="BG6" s="500"/>
      <c r="BJ6" s="499"/>
      <c r="BK6" s="238"/>
      <c r="BL6" s="238"/>
      <c r="BM6" s="238"/>
      <c r="BN6" s="239"/>
      <c r="BO6" s="238"/>
      <c r="BP6" s="238"/>
      <c r="BQ6" s="240"/>
      <c r="BR6" s="238"/>
      <c r="BS6" s="238"/>
      <c r="BT6" s="238"/>
      <c r="BU6" s="241" t="s">
        <v>742</v>
      </c>
      <c r="BV6" s="242"/>
      <c r="BW6" s="243"/>
      <c r="BX6" s="244" t="s">
        <v>740</v>
      </c>
      <c r="BY6" s="245" t="s">
        <v>743</v>
      </c>
      <c r="BZ6" s="246"/>
      <c r="CA6" s="500"/>
      <c r="CD6" s="224"/>
      <c r="CE6" s="247"/>
      <c r="CF6" s="247"/>
      <c r="CG6" s="247"/>
      <c r="CH6" s="248"/>
      <c r="CI6" s="247"/>
      <c r="CJ6" s="247"/>
      <c r="CK6" s="249"/>
      <c r="CL6" s="247"/>
      <c r="CM6" s="247"/>
      <c r="CN6" s="247"/>
      <c r="CO6" s="250" t="s">
        <v>744</v>
      </c>
      <c r="CP6" s="251"/>
      <c r="CQ6" s="252"/>
      <c r="CR6" s="253" t="s">
        <v>740</v>
      </c>
      <c r="CS6" s="254" t="s">
        <v>741</v>
      </c>
      <c r="CT6" s="255"/>
      <c r="CU6" s="225"/>
      <c r="CX6" s="224"/>
      <c r="CY6" s="247"/>
      <c r="CZ6" s="247"/>
      <c r="DA6" s="247"/>
      <c r="DB6" s="248"/>
      <c r="DC6" s="247"/>
      <c r="DD6" s="247"/>
      <c r="DE6" s="249"/>
      <c r="DF6" s="247"/>
      <c r="DG6" s="247"/>
      <c r="DH6" s="247"/>
      <c r="DI6" s="250" t="s">
        <v>745</v>
      </c>
      <c r="DJ6" s="251"/>
      <c r="DK6" s="252"/>
      <c r="DL6" s="253" t="s">
        <v>740</v>
      </c>
      <c r="DM6" s="254" t="s">
        <v>741</v>
      </c>
      <c r="DN6" s="255"/>
      <c r="DO6" s="225"/>
      <c r="DQ6" s="224"/>
      <c r="DR6" s="247"/>
      <c r="DS6" s="247"/>
      <c r="DT6" s="247"/>
      <c r="DU6" s="248"/>
      <c r="DV6" s="247"/>
      <c r="DW6" s="247"/>
      <c r="DX6" s="249"/>
      <c r="DY6" s="247"/>
      <c r="DZ6" s="247"/>
      <c r="EA6" s="247"/>
      <c r="EB6" s="250" t="s">
        <v>744</v>
      </c>
      <c r="EC6" s="251"/>
      <c r="ED6" s="252"/>
      <c r="EE6" s="253" t="s">
        <v>746</v>
      </c>
      <c r="EF6" s="254" t="s">
        <v>741</v>
      </c>
      <c r="EG6" s="255"/>
      <c r="EH6" s="225"/>
      <c r="EJ6" s="226"/>
      <c r="EK6" s="247"/>
      <c r="EL6" s="247"/>
      <c r="EM6" s="247"/>
      <c r="EN6" s="248"/>
      <c r="EO6" s="247"/>
      <c r="EP6" s="247"/>
      <c r="EQ6" s="249"/>
      <c r="ER6" s="247"/>
      <c r="ES6" s="247"/>
      <c r="ET6" s="247"/>
      <c r="EU6" s="250" t="s">
        <v>747</v>
      </c>
      <c r="EV6" s="251"/>
      <c r="EW6" s="252"/>
      <c r="EX6" s="237" t="s">
        <v>748</v>
      </c>
      <c r="EY6" s="232"/>
      <c r="EZ6" s="232"/>
      <c r="FA6" s="227"/>
    </row>
    <row r="7" spans="2:157" x14ac:dyDescent="0.3">
      <c r="B7" s="222"/>
      <c r="C7" s="256"/>
      <c r="D7" s="256"/>
      <c r="E7" s="256"/>
      <c r="F7" s="230"/>
      <c r="G7" s="256"/>
      <c r="H7" s="256"/>
      <c r="I7" s="257"/>
      <c r="J7" s="256"/>
      <c r="K7" s="256"/>
      <c r="L7" s="258" t="s">
        <v>749</v>
      </c>
      <c r="M7" s="259"/>
      <c r="N7" s="260"/>
      <c r="O7" s="229"/>
      <c r="P7" s="244" t="s">
        <v>750</v>
      </c>
      <c r="Q7" s="254" t="s">
        <v>751</v>
      </c>
      <c r="R7" s="246"/>
      <c r="S7" s="223"/>
      <c r="V7" s="499"/>
      <c r="W7" s="256"/>
      <c r="X7" s="256"/>
      <c r="Y7" s="256"/>
      <c r="Z7" s="230"/>
      <c r="AA7" s="256"/>
      <c r="AB7" s="256"/>
      <c r="AC7" s="257"/>
      <c r="AD7" s="256"/>
      <c r="AE7" s="256"/>
      <c r="AF7" s="258" t="s">
        <v>749</v>
      </c>
      <c r="AG7" s="259"/>
      <c r="AH7" s="260"/>
      <c r="AI7" s="229"/>
      <c r="AJ7" s="244" t="s">
        <v>750</v>
      </c>
      <c r="AK7" s="254" t="s">
        <v>751</v>
      </c>
      <c r="AL7" s="246"/>
      <c r="AM7" s="500"/>
      <c r="AP7" s="499"/>
      <c r="AQ7" s="256"/>
      <c r="AR7" s="256"/>
      <c r="AS7" s="256"/>
      <c r="AT7" s="230"/>
      <c r="AU7" s="256"/>
      <c r="AV7" s="256"/>
      <c r="AW7" s="257"/>
      <c r="AX7" s="256"/>
      <c r="AY7" s="256"/>
      <c r="AZ7" s="258" t="s">
        <v>752</v>
      </c>
      <c r="BA7" s="259"/>
      <c r="BB7" s="260"/>
      <c r="BC7" s="229"/>
      <c r="BD7" s="244" t="s">
        <v>750</v>
      </c>
      <c r="BE7" s="254" t="s">
        <v>753</v>
      </c>
      <c r="BF7" s="246"/>
      <c r="BG7" s="500"/>
      <c r="BJ7" s="499"/>
      <c r="BK7" s="256"/>
      <c r="BL7" s="256"/>
      <c r="BM7" s="256"/>
      <c r="BN7" s="230"/>
      <c r="BO7" s="256"/>
      <c r="BP7" s="256"/>
      <c r="BQ7" s="257"/>
      <c r="BR7" s="256"/>
      <c r="BS7" s="256"/>
      <c r="BT7" s="258" t="s">
        <v>749</v>
      </c>
      <c r="BU7" s="259"/>
      <c r="BV7" s="260"/>
      <c r="BW7" s="229"/>
      <c r="BX7" s="244" t="s">
        <v>750</v>
      </c>
      <c r="BY7" s="245" t="s">
        <v>754</v>
      </c>
      <c r="BZ7" s="246"/>
      <c r="CA7" s="500"/>
      <c r="CD7" s="224"/>
      <c r="CE7" s="261"/>
      <c r="CF7" s="261"/>
      <c r="CG7" s="261"/>
      <c r="CH7" s="233"/>
      <c r="CI7" s="261"/>
      <c r="CJ7" s="261"/>
      <c r="CK7" s="262"/>
      <c r="CL7" s="261"/>
      <c r="CM7" s="261"/>
      <c r="CN7" s="263" t="s">
        <v>755</v>
      </c>
      <c r="CO7" s="264"/>
      <c r="CP7" s="265"/>
      <c r="CQ7" s="232"/>
      <c r="CR7" s="253" t="s">
        <v>729</v>
      </c>
      <c r="CS7" s="254" t="s">
        <v>756</v>
      </c>
      <c r="CT7" s="255"/>
      <c r="CU7" s="225"/>
      <c r="CX7" s="224"/>
      <c r="CY7" s="261"/>
      <c r="CZ7" s="261"/>
      <c r="DA7" s="261"/>
      <c r="DB7" s="233"/>
      <c r="DC7" s="261"/>
      <c r="DD7" s="261"/>
      <c r="DE7" s="262"/>
      <c r="DF7" s="261"/>
      <c r="DG7" s="261"/>
      <c r="DH7" s="263" t="s">
        <v>755</v>
      </c>
      <c r="DI7" s="264"/>
      <c r="DJ7" s="265"/>
      <c r="DK7" s="232"/>
      <c r="DL7" s="253" t="s">
        <v>729</v>
      </c>
      <c r="DM7" s="254" t="s">
        <v>756</v>
      </c>
      <c r="DN7" s="255"/>
      <c r="DO7" s="225"/>
      <c r="DQ7" s="224"/>
      <c r="DR7" s="261"/>
      <c r="DS7" s="261"/>
      <c r="DT7" s="261"/>
      <c r="DU7" s="233"/>
      <c r="DV7" s="261"/>
      <c r="DW7" s="261"/>
      <c r="DX7" s="262"/>
      <c r="DY7" s="261"/>
      <c r="DZ7" s="261"/>
      <c r="EA7" s="263" t="s">
        <v>755</v>
      </c>
      <c r="EB7" s="264"/>
      <c r="EC7" s="265"/>
      <c r="ED7" s="232"/>
      <c r="EE7" s="253" t="s">
        <v>757</v>
      </c>
      <c r="EF7" s="254" t="s">
        <v>758</v>
      </c>
      <c r="EG7" s="255"/>
      <c r="EH7" s="225"/>
      <c r="EJ7" s="226"/>
      <c r="EK7" s="261"/>
      <c r="EL7" s="261"/>
      <c r="EM7" s="261"/>
      <c r="EN7" s="233"/>
      <c r="EO7" s="261"/>
      <c r="EP7" s="261"/>
      <c r="EQ7" s="262"/>
      <c r="ER7" s="261"/>
      <c r="ES7" s="261"/>
      <c r="ET7" s="263" t="s">
        <v>759</v>
      </c>
      <c r="EU7" s="264"/>
      <c r="EV7" s="265"/>
      <c r="EW7" s="232"/>
      <c r="EX7" s="253">
        <v>7</v>
      </c>
      <c r="EY7" s="254" t="s">
        <v>760</v>
      </c>
      <c r="EZ7" s="255"/>
      <c r="FA7" s="227"/>
    </row>
    <row r="8" spans="2:157" x14ac:dyDescent="0.3">
      <c r="B8" s="222"/>
      <c r="C8" s="256"/>
      <c r="D8" s="256"/>
      <c r="E8" s="256"/>
      <c r="F8" s="230"/>
      <c r="G8" s="256"/>
      <c r="H8" s="256"/>
      <c r="I8" s="257"/>
      <c r="J8" s="256"/>
      <c r="K8" s="258" t="s">
        <v>761</v>
      </c>
      <c r="L8" s="259"/>
      <c r="M8" s="230"/>
      <c r="N8" s="229"/>
      <c r="O8" s="229"/>
      <c r="P8" s="253" t="s">
        <v>762</v>
      </c>
      <c r="Q8" s="254" t="s">
        <v>1092</v>
      </c>
      <c r="R8" s="246"/>
      <c r="S8" s="223"/>
      <c r="V8" s="499"/>
      <c r="W8" s="256"/>
      <c r="X8" s="256"/>
      <c r="Y8" s="256"/>
      <c r="Z8" s="230"/>
      <c r="AA8" s="256"/>
      <c r="AB8" s="256"/>
      <c r="AC8" s="257"/>
      <c r="AD8" s="256"/>
      <c r="AE8" s="258" t="s">
        <v>761</v>
      </c>
      <c r="AF8" s="259"/>
      <c r="AG8" s="230"/>
      <c r="AH8" s="229"/>
      <c r="AI8" s="229"/>
      <c r="AJ8" s="266" t="s">
        <v>762</v>
      </c>
      <c r="AK8" s="267" t="s">
        <v>763</v>
      </c>
      <c r="AL8" s="246"/>
      <c r="AM8" s="500"/>
      <c r="AP8" s="499"/>
      <c r="AQ8" s="256"/>
      <c r="AR8" s="256"/>
      <c r="AS8" s="256"/>
      <c r="AT8" s="230"/>
      <c r="AU8" s="256"/>
      <c r="AV8" s="256"/>
      <c r="AW8" s="257"/>
      <c r="AX8" s="256"/>
      <c r="AY8" s="258" t="s">
        <v>761</v>
      </c>
      <c r="AZ8" s="259"/>
      <c r="BA8" s="230"/>
      <c r="BB8" s="229"/>
      <c r="BC8" s="229"/>
      <c r="BD8" s="244" t="s">
        <v>729</v>
      </c>
      <c r="BE8" s="245" t="s">
        <v>764</v>
      </c>
      <c r="BF8" s="246"/>
      <c r="BG8" s="500"/>
      <c r="BJ8" s="499"/>
      <c r="BK8" s="256"/>
      <c r="BL8" s="256"/>
      <c r="BM8" s="256"/>
      <c r="BN8" s="230"/>
      <c r="BO8" s="256"/>
      <c r="BP8" s="256"/>
      <c r="BQ8" s="257"/>
      <c r="BR8" s="256"/>
      <c r="BS8" s="258" t="s">
        <v>761</v>
      </c>
      <c r="BT8" s="259"/>
      <c r="BU8" s="230"/>
      <c r="BV8" s="229"/>
      <c r="BW8" s="229"/>
      <c r="BX8" s="244" t="s">
        <v>729</v>
      </c>
      <c r="BY8" s="245" t="s">
        <v>764</v>
      </c>
      <c r="BZ8" s="246"/>
      <c r="CA8" s="500"/>
      <c r="CD8" s="224"/>
      <c r="CE8" s="261"/>
      <c r="CF8" s="261"/>
      <c r="CG8" s="261"/>
      <c r="CH8" s="233"/>
      <c r="CI8" s="261"/>
      <c r="CJ8" s="261"/>
      <c r="CK8" s="262"/>
      <c r="CL8" s="261"/>
      <c r="CM8" s="263" t="s">
        <v>761</v>
      </c>
      <c r="CN8" s="264"/>
      <c r="CO8" s="233"/>
      <c r="CP8" s="232"/>
      <c r="CQ8" s="232"/>
      <c r="CR8" s="253" t="s">
        <v>765</v>
      </c>
      <c r="CS8" s="254" t="s">
        <v>766</v>
      </c>
      <c r="CT8" s="255"/>
      <c r="CU8" s="225"/>
      <c r="CX8" s="224"/>
      <c r="CY8" s="261"/>
      <c r="CZ8" s="261"/>
      <c r="DA8" s="261"/>
      <c r="DB8" s="233"/>
      <c r="DC8" s="261"/>
      <c r="DD8" s="261"/>
      <c r="DE8" s="262"/>
      <c r="DF8" s="261"/>
      <c r="DG8" s="263" t="s">
        <v>761</v>
      </c>
      <c r="DH8" s="264"/>
      <c r="DI8" s="233"/>
      <c r="DJ8" s="232"/>
      <c r="DK8" s="232"/>
      <c r="DL8" s="253" t="s">
        <v>765</v>
      </c>
      <c r="DM8" s="254" t="s">
        <v>766</v>
      </c>
      <c r="DN8" s="255"/>
      <c r="DO8" s="225"/>
      <c r="DQ8" s="224"/>
      <c r="DR8" s="261"/>
      <c r="DS8" s="261"/>
      <c r="DT8" s="261"/>
      <c r="DU8" s="233"/>
      <c r="DV8" s="261"/>
      <c r="DW8" s="261"/>
      <c r="DX8" s="262"/>
      <c r="DY8" s="261"/>
      <c r="DZ8" s="263" t="s">
        <v>761</v>
      </c>
      <c r="EA8" s="264"/>
      <c r="EB8" s="233"/>
      <c r="EC8" s="232"/>
      <c r="ED8" s="232"/>
      <c r="EE8" s="253" t="s">
        <v>729</v>
      </c>
      <c r="EF8" s="254" t="s">
        <v>756</v>
      </c>
      <c r="EG8" s="255"/>
      <c r="EH8" s="225"/>
      <c r="EJ8" s="226"/>
      <c r="EK8" s="261"/>
      <c r="EL8" s="261"/>
      <c r="EM8" s="261"/>
      <c r="EN8" s="233"/>
      <c r="EO8" s="261"/>
      <c r="EP8" s="261"/>
      <c r="EQ8" s="262"/>
      <c r="ER8" s="261"/>
      <c r="ES8" s="263" t="s">
        <v>761</v>
      </c>
      <c r="ET8" s="264"/>
      <c r="EU8" s="233"/>
      <c r="EV8" s="232"/>
      <c r="EW8" s="232"/>
      <c r="EX8" s="233"/>
      <c r="EY8" s="232"/>
      <c r="EZ8" s="232"/>
      <c r="FA8" s="227"/>
    </row>
    <row r="9" spans="2:157" x14ac:dyDescent="0.3">
      <c r="B9" s="222"/>
      <c r="C9" s="256"/>
      <c r="D9" s="256"/>
      <c r="E9" s="256"/>
      <c r="F9" s="230"/>
      <c r="G9" s="256"/>
      <c r="H9" s="256"/>
      <c r="I9" s="257"/>
      <c r="J9" s="258" t="s">
        <v>767</v>
      </c>
      <c r="K9" s="259"/>
      <c r="L9" s="259"/>
      <c r="M9" s="268"/>
      <c r="N9" s="229"/>
      <c r="O9" s="229"/>
      <c r="P9" s="244" t="s">
        <v>737</v>
      </c>
      <c r="Q9" s="245" t="s">
        <v>764</v>
      </c>
      <c r="R9" s="246"/>
      <c r="S9" s="223"/>
      <c r="V9" s="499"/>
      <c r="W9" s="256"/>
      <c r="X9" s="256"/>
      <c r="Y9" s="256"/>
      <c r="Z9" s="230"/>
      <c r="AA9" s="256"/>
      <c r="AB9" s="256"/>
      <c r="AC9" s="257"/>
      <c r="AD9" s="258" t="s">
        <v>767</v>
      </c>
      <c r="AE9" s="259"/>
      <c r="AF9" s="259"/>
      <c r="AG9" s="268"/>
      <c r="AH9" s="229"/>
      <c r="AI9" s="229"/>
      <c r="AJ9" s="244" t="s">
        <v>737</v>
      </c>
      <c r="AK9" s="245" t="s">
        <v>764</v>
      </c>
      <c r="AL9" s="246"/>
      <c r="AM9" s="500"/>
      <c r="AP9" s="499"/>
      <c r="AQ9" s="256"/>
      <c r="AR9" s="256"/>
      <c r="AS9" s="256"/>
      <c r="AT9" s="230"/>
      <c r="AU9" s="256"/>
      <c r="AV9" s="256"/>
      <c r="AW9" s="257"/>
      <c r="AX9" s="258" t="s">
        <v>767</v>
      </c>
      <c r="AY9" s="259"/>
      <c r="AZ9" s="259"/>
      <c r="BA9" s="268"/>
      <c r="BB9" s="229"/>
      <c r="BC9" s="229"/>
      <c r="BD9" s="244" t="s">
        <v>765</v>
      </c>
      <c r="BE9" s="245" t="s">
        <v>768</v>
      </c>
      <c r="BF9" s="246"/>
      <c r="BG9" s="500"/>
      <c r="BJ9" s="499"/>
      <c r="BK9" s="256"/>
      <c r="BL9" s="256"/>
      <c r="BM9" s="256"/>
      <c r="BN9" s="230"/>
      <c r="BO9" s="256"/>
      <c r="BP9" s="256"/>
      <c r="BQ9" s="257"/>
      <c r="BR9" s="258" t="s">
        <v>767</v>
      </c>
      <c r="BS9" s="259"/>
      <c r="BT9" s="259"/>
      <c r="BU9" s="268"/>
      <c r="BV9" s="229"/>
      <c r="BW9" s="229"/>
      <c r="BX9" s="244" t="s">
        <v>765</v>
      </c>
      <c r="BY9" s="245" t="s">
        <v>768</v>
      </c>
      <c r="BZ9" s="246"/>
      <c r="CA9" s="500"/>
      <c r="CD9" s="224"/>
      <c r="CE9" s="261"/>
      <c r="CF9" s="261"/>
      <c r="CG9" s="261"/>
      <c r="CH9" s="233"/>
      <c r="CI9" s="261"/>
      <c r="CJ9" s="261"/>
      <c r="CK9" s="262"/>
      <c r="CL9" s="263" t="s">
        <v>767</v>
      </c>
      <c r="CM9" s="264"/>
      <c r="CN9" s="264"/>
      <c r="CO9" s="269"/>
      <c r="CP9" s="232"/>
      <c r="CQ9" s="232"/>
      <c r="CR9" s="253" t="s">
        <v>757</v>
      </c>
      <c r="CS9" s="254" t="s">
        <v>758</v>
      </c>
      <c r="CT9" s="255"/>
      <c r="CU9" s="225"/>
      <c r="CX9" s="224"/>
      <c r="CY9" s="261"/>
      <c r="CZ9" s="261"/>
      <c r="DA9" s="261"/>
      <c r="DB9" s="233"/>
      <c r="DC9" s="261"/>
      <c r="DD9" s="261"/>
      <c r="DE9" s="262"/>
      <c r="DF9" s="263" t="s">
        <v>767</v>
      </c>
      <c r="DG9" s="264"/>
      <c r="DH9" s="264"/>
      <c r="DI9" s="269"/>
      <c r="DJ9" s="232"/>
      <c r="DK9" s="232"/>
      <c r="DL9" s="253" t="s">
        <v>769</v>
      </c>
      <c r="DM9" s="254" t="s">
        <v>770</v>
      </c>
      <c r="DN9" s="255"/>
      <c r="DO9" s="225"/>
      <c r="DQ9" s="224"/>
      <c r="DR9" s="261"/>
      <c r="DS9" s="261"/>
      <c r="DT9" s="261"/>
      <c r="DU9" s="233"/>
      <c r="DV9" s="261"/>
      <c r="DW9" s="261"/>
      <c r="DX9" s="262"/>
      <c r="DY9" s="263" t="s">
        <v>767</v>
      </c>
      <c r="DZ9" s="264"/>
      <c r="EA9" s="264"/>
      <c r="EB9" s="269"/>
      <c r="EC9" s="232"/>
      <c r="ED9" s="232"/>
      <c r="EE9" s="253" t="s">
        <v>765</v>
      </c>
      <c r="EF9" s="254" t="s">
        <v>766</v>
      </c>
      <c r="EG9" s="255"/>
      <c r="EH9" s="225"/>
      <c r="EJ9" s="226"/>
      <c r="EK9" s="261"/>
      <c r="EL9" s="261"/>
      <c r="EM9" s="261"/>
      <c r="EN9" s="233"/>
      <c r="EO9" s="261"/>
      <c r="EP9" s="261"/>
      <c r="EQ9" s="262"/>
      <c r="ER9" s="263" t="s">
        <v>767</v>
      </c>
      <c r="ES9" s="264"/>
      <c r="ET9" s="264"/>
      <c r="EU9" s="269"/>
      <c r="EV9" s="232"/>
      <c r="EW9" s="232"/>
      <c r="EX9" s="237" t="s">
        <v>771</v>
      </c>
      <c r="EY9" s="232"/>
      <c r="EZ9" s="232"/>
      <c r="FA9" s="227"/>
    </row>
    <row r="10" spans="2:157" x14ac:dyDescent="0.3">
      <c r="B10" s="222"/>
      <c r="C10" s="256"/>
      <c r="D10" s="256"/>
      <c r="E10" s="256"/>
      <c r="F10" s="230"/>
      <c r="G10" s="256"/>
      <c r="H10" s="256"/>
      <c r="I10" s="270" t="s">
        <v>772</v>
      </c>
      <c r="J10" s="271"/>
      <c r="K10" s="271"/>
      <c r="L10" s="268"/>
      <c r="M10" s="259"/>
      <c r="N10" s="229"/>
      <c r="O10" s="229"/>
      <c r="P10" s="244" t="s">
        <v>765</v>
      </c>
      <c r="Q10" s="245" t="s">
        <v>768</v>
      </c>
      <c r="R10" s="246"/>
      <c r="S10" s="223"/>
      <c r="V10" s="499"/>
      <c r="W10" s="256"/>
      <c r="X10" s="256"/>
      <c r="Y10" s="256"/>
      <c r="Z10" s="230"/>
      <c r="AA10" s="256"/>
      <c r="AB10" s="256"/>
      <c r="AC10" s="270" t="s">
        <v>772</v>
      </c>
      <c r="AD10" s="271"/>
      <c r="AE10" s="271"/>
      <c r="AF10" s="268"/>
      <c r="AG10" s="259"/>
      <c r="AH10" s="229"/>
      <c r="AI10" s="229"/>
      <c r="AJ10" s="244" t="s">
        <v>765</v>
      </c>
      <c r="AK10" s="245" t="s">
        <v>768</v>
      </c>
      <c r="AL10" s="246"/>
      <c r="AM10" s="500"/>
      <c r="AP10" s="499"/>
      <c r="AQ10" s="256"/>
      <c r="AR10" s="256"/>
      <c r="AS10" s="256"/>
      <c r="AT10" s="230"/>
      <c r="AU10" s="256"/>
      <c r="AV10" s="256"/>
      <c r="AW10" s="270" t="s">
        <v>772</v>
      </c>
      <c r="AX10" s="271"/>
      <c r="AY10" s="271"/>
      <c r="AZ10" s="268"/>
      <c r="BA10" s="259"/>
      <c r="BB10" s="229"/>
      <c r="BC10" s="229"/>
      <c r="BD10" s="244" t="s">
        <v>757</v>
      </c>
      <c r="BE10" s="245" t="s">
        <v>773</v>
      </c>
      <c r="BF10" s="246"/>
      <c r="BG10" s="500"/>
      <c r="BJ10" s="499"/>
      <c r="BK10" s="256"/>
      <c r="BL10" s="256"/>
      <c r="BM10" s="256"/>
      <c r="BN10" s="230"/>
      <c r="BO10" s="256"/>
      <c r="BP10" s="256"/>
      <c r="BQ10" s="270" t="s">
        <v>772</v>
      </c>
      <c r="BR10" s="271"/>
      <c r="BS10" s="271"/>
      <c r="BT10" s="268"/>
      <c r="BU10" s="259"/>
      <c r="BV10" s="229"/>
      <c r="BW10" s="229"/>
      <c r="BX10" s="244" t="s">
        <v>757</v>
      </c>
      <c r="BY10" s="245" t="s">
        <v>773</v>
      </c>
      <c r="BZ10" s="246"/>
      <c r="CA10" s="500"/>
      <c r="CD10" s="224"/>
      <c r="CE10" s="261"/>
      <c r="CF10" s="261"/>
      <c r="CG10" s="261"/>
      <c r="CH10" s="233"/>
      <c r="CI10" s="261"/>
      <c r="CJ10" s="261"/>
      <c r="CK10" s="272" t="s">
        <v>772</v>
      </c>
      <c r="CL10" s="273"/>
      <c r="CM10" s="273"/>
      <c r="CN10" s="269"/>
      <c r="CO10" s="264"/>
      <c r="CP10" s="232"/>
      <c r="CQ10" s="232"/>
      <c r="CR10" s="253" t="s">
        <v>769</v>
      </c>
      <c r="CS10" s="254" t="s">
        <v>774</v>
      </c>
      <c r="CT10" s="255"/>
      <c r="CU10" s="225"/>
      <c r="CX10" s="224"/>
      <c r="CY10" s="261"/>
      <c r="CZ10" s="261"/>
      <c r="DA10" s="261"/>
      <c r="DB10" s="233"/>
      <c r="DC10" s="261"/>
      <c r="DD10" s="261"/>
      <c r="DE10" s="272" t="s">
        <v>772</v>
      </c>
      <c r="DF10" s="273"/>
      <c r="DG10" s="273"/>
      <c r="DH10" s="269"/>
      <c r="DI10" s="264"/>
      <c r="DJ10" s="232"/>
      <c r="DK10" s="232"/>
      <c r="DL10" s="253" t="s">
        <v>775</v>
      </c>
      <c r="DM10" s="254" t="s">
        <v>776</v>
      </c>
      <c r="DN10" s="255"/>
      <c r="DO10" s="225"/>
      <c r="DQ10" s="224"/>
      <c r="DR10" s="261"/>
      <c r="DS10" s="261"/>
      <c r="DT10" s="261"/>
      <c r="DU10" s="233"/>
      <c r="DV10" s="261"/>
      <c r="DW10" s="261"/>
      <c r="DX10" s="272" t="s">
        <v>772</v>
      </c>
      <c r="DY10" s="273"/>
      <c r="DZ10" s="273"/>
      <c r="EA10" s="269"/>
      <c r="EB10" s="264"/>
      <c r="EC10" s="232"/>
      <c r="ED10" s="232"/>
      <c r="EE10" s="253" t="s">
        <v>769</v>
      </c>
      <c r="EF10" s="254" t="s">
        <v>774</v>
      </c>
      <c r="EG10" s="255"/>
      <c r="EH10" s="225"/>
      <c r="EJ10" s="226"/>
      <c r="EK10" s="261"/>
      <c r="EL10" s="261"/>
      <c r="EM10" s="261"/>
      <c r="EN10" s="233"/>
      <c r="EO10" s="261"/>
      <c r="EP10" s="261"/>
      <c r="EQ10" s="272" t="s">
        <v>772</v>
      </c>
      <c r="ER10" s="273"/>
      <c r="ES10" s="273"/>
      <c r="ET10" s="269"/>
      <c r="EU10" s="264"/>
      <c r="EV10" s="232"/>
      <c r="EW10" s="232"/>
      <c r="EX10" s="253" t="s">
        <v>757</v>
      </c>
      <c r="EY10" s="254" t="s">
        <v>758</v>
      </c>
      <c r="EZ10" s="255"/>
      <c r="FA10" s="227"/>
    </row>
    <row r="11" spans="2:157" x14ac:dyDescent="0.3">
      <c r="B11" s="222"/>
      <c r="C11" s="256"/>
      <c r="D11" s="256"/>
      <c r="E11" s="256"/>
      <c r="F11" s="230"/>
      <c r="G11" s="256"/>
      <c r="H11" s="258" t="s">
        <v>777</v>
      </c>
      <c r="I11" s="259"/>
      <c r="J11" s="259"/>
      <c r="K11" s="259"/>
      <c r="L11" s="230"/>
      <c r="M11" s="230"/>
      <c r="N11" s="229"/>
      <c r="O11" s="229"/>
      <c r="P11" s="244" t="s">
        <v>786</v>
      </c>
      <c r="Q11" s="245" t="s">
        <v>787</v>
      </c>
      <c r="R11" s="246"/>
      <c r="S11" s="223"/>
      <c r="V11" s="499"/>
      <c r="W11" s="256"/>
      <c r="X11" s="256"/>
      <c r="Y11" s="256"/>
      <c r="Z11" s="230"/>
      <c r="AA11" s="256"/>
      <c r="AB11" s="258" t="s">
        <v>777</v>
      </c>
      <c r="AC11" s="259"/>
      <c r="AD11" s="259"/>
      <c r="AE11" s="259"/>
      <c r="AF11" s="230"/>
      <c r="AG11" s="230"/>
      <c r="AH11" s="229"/>
      <c r="AI11" s="229"/>
      <c r="AJ11" s="244" t="s">
        <v>757</v>
      </c>
      <c r="AK11" s="245" t="s">
        <v>773</v>
      </c>
      <c r="AL11" s="246"/>
      <c r="AM11" s="500"/>
      <c r="AP11" s="499"/>
      <c r="AQ11" s="256"/>
      <c r="AR11" s="256"/>
      <c r="AS11" s="256"/>
      <c r="AT11" s="230"/>
      <c r="AU11" s="256"/>
      <c r="AV11" s="258" t="s">
        <v>777</v>
      </c>
      <c r="AW11" s="259"/>
      <c r="AX11" s="259"/>
      <c r="AY11" s="259"/>
      <c r="AZ11" s="230"/>
      <c r="BA11" s="230"/>
      <c r="BB11" s="229"/>
      <c r="BC11" s="229"/>
      <c r="BD11" s="244" t="s">
        <v>769</v>
      </c>
      <c r="BE11" s="245" t="s">
        <v>778</v>
      </c>
      <c r="BF11" s="246"/>
      <c r="BG11" s="500"/>
      <c r="BJ11" s="499"/>
      <c r="BK11" s="256"/>
      <c r="BL11" s="256"/>
      <c r="BM11" s="256"/>
      <c r="BN11" s="230"/>
      <c r="BO11" s="256"/>
      <c r="BP11" s="258" t="s">
        <v>777</v>
      </c>
      <c r="BQ11" s="259"/>
      <c r="BR11" s="259"/>
      <c r="BS11" s="259"/>
      <c r="BT11" s="230"/>
      <c r="BU11" s="230"/>
      <c r="BV11" s="229"/>
      <c r="BW11" s="229"/>
      <c r="BX11" s="244" t="s">
        <v>769</v>
      </c>
      <c r="BY11" s="245" t="s">
        <v>778</v>
      </c>
      <c r="BZ11" s="246"/>
      <c r="CA11" s="500"/>
      <c r="CD11" s="224"/>
      <c r="CE11" s="261"/>
      <c r="CF11" s="261"/>
      <c r="CG11" s="261"/>
      <c r="CH11" s="233"/>
      <c r="CI11" s="261"/>
      <c r="CJ11" s="263" t="s">
        <v>779</v>
      </c>
      <c r="CK11" s="264"/>
      <c r="CL11" s="264"/>
      <c r="CM11" s="264"/>
      <c r="CN11" s="233"/>
      <c r="CO11" s="233"/>
      <c r="CP11" s="232"/>
      <c r="CQ11" s="232"/>
      <c r="CR11" s="253" t="s">
        <v>775</v>
      </c>
      <c r="CS11" s="254" t="s">
        <v>776</v>
      </c>
      <c r="CT11" s="255"/>
      <c r="CU11" s="225"/>
      <c r="CX11" s="224"/>
      <c r="CY11" s="261"/>
      <c r="CZ11" s="261"/>
      <c r="DA11" s="261"/>
      <c r="DB11" s="233"/>
      <c r="DC11" s="261"/>
      <c r="DD11" s="263" t="s">
        <v>779</v>
      </c>
      <c r="DE11" s="264"/>
      <c r="DF11" s="264"/>
      <c r="DG11" s="264"/>
      <c r="DH11" s="233"/>
      <c r="DI11" s="233"/>
      <c r="DJ11" s="232"/>
      <c r="DK11" s="232"/>
      <c r="DL11" s="253" t="s">
        <v>738</v>
      </c>
      <c r="DM11" s="254" t="s">
        <v>780</v>
      </c>
      <c r="DN11" s="255"/>
      <c r="DO11" s="225"/>
      <c r="DQ11" s="224"/>
      <c r="DR11" s="261"/>
      <c r="DS11" s="261"/>
      <c r="DT11" s="261"/>
      <c r="DU11" s="233"/>
      <c r="DV11" s="261"/>
      <c r="DW11" s="263" t="s">
        <v>779</v>
      </c>
      <c r="DX11" s="264"/>
      <c r="DY11" s="264"/>
      <c r="DZ11" s="264"/>
      <c r="EA11" s="233"/>
      <c r="EB11" s="233"/>
      <c r="EC11" s="232"/>
      <c r="ED11" s="232"/>
      <c r="EE11" s="253" t="s">
        <v>775</v>
      </c>
      <c r="EF11" s="254" t="s">
        <v>776</v>
      </c>
      <c r="EG11" s="255"/>
      <c r="EH11" s="225"/>
      <c r="EJ11" s="226"/>
      <c r="EK11" s="261"/>
      <c r="EL11" s="261"/>
      <c r="EM11" s="261"/>
      <c r="EN11" s="233"/>
      <c r="EO11" s="261"/>
      <c r="EP11" s="263" t="s">
        <v>779</v>
      </c>
      <c r="EQ11" s="264"/>
      <c r="ER11" s="264"/>
      <c r="ES11" s="264"/>
      <c r="ET11" s="233"/>
      <c r="EU11" s="233"/>
      <c r="EV11" s="232"/>
      <c r="EW11" s="232"/>
      <c r="EX11" s="253" t="s">
        <v>729</v>
      </c>
      <c r="EY11" s="254" t="s">
        <v>756</v>
      </c>
      <c r="EZ11" s="255"/>
      <c r="FA11" s="227"/>
    </row>
    <row r="12" spans="2:157" x14ac:dyDescent="0.3">
      <c r="B12" s="222"/>
      <c r="C12" s="256"/>
      <c r="D12" s="256"/>
      <c r="E12" s="256"/>
      <c r="F12" s="230"/>
      <c r="G12" s="258" t="s">
        <v>781</v>
      </c>
      <c r="H12" s="259"/>
      <c r="I12" s="259"/>
      <c r="J12" s="274"/>
      <c r="K12" s="230"/>
      <c r="L12" s="230"/>
      <c r="M12" s="230"/>
      <c r="N12" s="229"/>
      <c r="O12" s="229"/>
      <c r="P12" s="545" t="s">
        <v>1113</v>
      </c>
      <c r="Q12" s="546" t="s">
        <v>1114</v>
      </c>
      <c r="R12" s="544"/>
      <c r="S12" s="223"/>
      <c r="V12" s="499"/>
      <c r="W12" s="256"/>
      <c r="X12" s="256"/>
      <c r="Y12" s="256"/>
      <c r="Z12" s="230"/>
      <c r="AA12" s="258" t="s">
        <v>781</v>
      </c>
      <c r="AB12" s="259"/>
      <c r="AC12" s="259"/>
      <c r="AD12" s="274"/>
      <c r="AE12" s="230"/>
      <c r="AF12" s="230"/>
      <c r="AG12" s="230"/>
      <c r="AH12" s="229"/>
      <c r="AI12" s="229"/>
      <c r="AJ12" s="244" t="s">
        <v>769</v>
      </c>
      <c r="AK12" s="245" t="s">
        <v>778</v>
      </c>
      <c r="AL12" s="246"/>
      <c r="AM12" s="500"/>
      <c r="AP12" s="499"/>
      <c r="AQ12" s="256"/>
      <c r="AR12" s="256"/>
      <c r="AS12" s="256"/>
      <c r="AT12" s="230"/>
      <c r="AU12" s="258" t="s">
        <v>781</v>
      </c>
      <c r="AV12" s="259"/>
      <c r="AW12" s="259"/>
      <c r="AX12" s="274"/>
      <c r="AY12" s="230"/>
      <c r="AZ12" s="230"/>
      <c r="BA12" s="230"/>
      <c r="BB12" s="229"/>
      <c r="BC12" s="229"/>
      <c r="BD12" s="244" t="s">
        <v>775</v>
      </c>
      <c r="BE12" s="245" t="s">
        <v>782</v>
      </c>
      <c r="BF12" s="246"/>
      <c r="BG12" s="500"/>
      <c r="BJ12" s="499"/>
      <c r="BK12" s="256"/>
      <c r="BL12" s="256"/>
      <c r="BM12" s="256"/>
      <c r="BN12" s="230"/>
      <c r="BO12" s="258" t="s">
        <v>781</v>
      </c>
      <c r="BP12" s="259"/>
      <c r="BQ12" s="259"/>
      <c r="BR12" s="274"/>
      <c r="BS12" s="230"/>
      <c r="BT12" s="230"/>
      <c r="BU12" s="230"/>
      <c r="BV12" s="229"/>
      <c r="BW12" s="229"/>
      <c r="BX12" s="244" t="s">
        <v>775</v>
      </c>
      <c r="BY12" s="245" t="s">
        <v>782</v>
      </c>
      <c r="BZ12" s="246"/>
      <c r="CA12" s="500"/>
      <c r="CD12" s="224"/>
      <c r="CE12" s="261"/>
      <c r="CF12" s="261"/>
      <c r="CG12" s="261"/>
      <c r="CH12" s="233"/>
      <c r="CI12" s="263" t="s">
        <v>781</v>
      </c>
      <c r="CJ12" s="264"/>
      <c r="CK12" s="264"/>
      <c r="CL12" s="275"/>
      <c r="CM12" s="233"/>
      <c r="CN12" s="233"/>
      <c r="CO12" s="233"/>
      <c r="CP12" s="232"/>
      <c r="CQ12" s="232"/>
      <c r="CR12" s="253" t="s">
        <v>738</v>
      </c>
      <c r="CS12" s="254" t="s">
        <v>780</v>
      </c>
      <c r="CT12" s="255"/>
      <c r="CU12" s="225"/>
      <c r="CX12" s="224"/>
      <c r="CY12" s="261"/>
      <c r="CZ12" s="261"/>
      <c r="DA12" s="261"/>
      <c r="DB12" s="233"/>
      <c r="DC12" s="263" t="s">
        <v>781</v>
      </c>
      <c r="DD12" s="264"/>
      <c r="DE12" s="264"/>
      <c r="DF12" s="275"/>
      <c r="DG12" s="233"/>
      <c r="DH12" s="233"/>
      <c r="DI12" s="233"/>
      <c r="DJ12" s="232"/>
      <c r="DK12" s="232"/>
      <c r="DL12" s="253">
        <v>7</v>
      </c>
      <c r="DM12" s="254" t="s">
        <v>783</v>
      </c>
      <c r="DN12" s="255"/>
      <c r="DO12" s="225"/>
      <c r="DQ12" s="224"/>
      <c r="DR12" s="261"/>
      <c r="DS12" s="261"/>
      <c r="DT12" s="261"/>
      <c r="DU12" s="233"/>
      <c r="DV12" s="263" t="s">
        <v>781</v>
      </c>
      <c r="DW12" s="264"/>
      <c r="DX12" s="264"/>
      <c r="DY12" s="275"/>
      <c r="DZ12" s="233"/>
      <c r="EA12" s="233"/>
      <c r="EB12" s="233"/>
      <c r="EC12" s="232"/>
      <c r="ED12" s="232"/>
      <c r="EE12" s="253" t="s">
        <v>738</v>
      </c>
      <c r="EF12" s="254" t="s">
        <v>780</v>
      </c>
      <c r="EG12" s="255"/>
      <c r="EH12" s="225"/>
      <c r="EJ12" s="226"/>
      <c r="EK12" s="261"/>
      <c r="EL12" s="261"/>
      <c r="EM12" s="261"/>
      <c r="EN12" s="233"/>
      <c r="EO12" s="263" t="s">
        <v>781</v>
      </c>
      <c r="EP12" s="264"/>
      <c r="EQ12" s="264"/>
      <c r="ER12" s="275"/>
      <c r="ES12" s="233"/>
      <c r="ET12" s="233"/>
      <c r="EU12" s="233"/>
      <c r="EV12" s="232"/>
      <c r="EW12" s="232"/>
      <c r="EX12" s="253" t="s">
        <v>765</v>
      </c>
      <c r="EY12" s="254" t="s">
        <v>784</v>
      </c>
      <c r="EZ12" s="255"/>
      <c r="FA12" s="227"/>
    </row>
    <row r="13" spans="2:157" x14ac:dyDescent="0.3">
      <c r="B13" s="222"/>
      <c r="C13" s="256"/>
      <c r="D13" s="256"/>
      <c r="E13" s="258" t="s">
        <v>785</v>
      </c>
      <c r="F13" s="259"/>
      <c r="G13" s="259"/>
      <c r="H13" s="230"/>
      <c r="I13" s="230"/>
      <c r="J13" s="230"/>
      <c r="K13" s="230"/>
      <c r="L13" s="230"/>
      <c r="M13" s="230"/>
      <c r="N13" s="229"/>
      <c r="O13" s="229"/>
      <c r="P13" s="244" t="s">
        <v>757</v>
      </c>
      <c r="Q13" s="245" t="s">
        <v>773</v>
      </c>
      <c r="R13" s="246"/>
      <c r="S13" s="223"/>
      <c r="V13" s="499"/>
      <c r="W13" s="256"/>
      <c r="X13" s="256"/>
      <c r="Y13" s="258" t="s">
        <v>785</v>
      </c>
      <c r="Z13" s="259"/>
      <c r="AA13" s="259"/>
      <c r="AB13" s="230"/>
      <c r="AC13" s="230"/>
      <c r="AD13" s="230"/>
      <c r="AE13" s="230"/>
      <c r="AF13" s="230"/>
      <c r="AG13" s="230"/>
      <c r="AH13" s="229"/>
      <c r="AI13" s="229"/>
      <c r="AJ13" s="244" t="s">
        <v>786</v>
      </c>
      <c r="AK13" s="245" t="s">
        <v>787</v>
      </c>
      <c r="AL13" s="246"/>
      <c r="AM13" s="500"/>
      <c r="AP13" s="499"/>
      <c r="AQ13" s="256"/>
      <c r="AR13" s="256"/>
      <c r="AS13" s="258" t="s">
        <v>785</v>
      </c>
      <c r="AT13" s="259"/>
      <c r="AU13" s="259"/>
      <c r="AV13" s="230"/>
      <c r="AW13" s="230"/>
      <c r="AX13" s="230"/>
      <c r="AY13" s="230"/>
      <c r="AZ13" s="230"/>
      <c r="BA13" s="230"/>
      <c r="BB13" s="229"/>
      <c r="BC13" s="229"/>
      <c r="BD13" s="244" t="s">
        <v>738</v>
      </c>
      <c r="BE13" s="245" t="s">
        <v>788</v>
      </c>
      <c r="BF13" s="246"/>
      <c r="BG13" s="500"/>
      <c r="BJ13" s="499"/>
      <c r="BK13" s="256"/>
      <c r="BL13" s="256"/>
      <c r="BM13" s="258" t="s">
        <v>785</v>
      </c>
      <c r="BN13" s="259"/>
      <c r="BO13" s="259"/>
      <c r="BP13" s="230"/>
      <c r="BQ13" s="230"/>
      <c r="BR13" s="230"/>
      <c r="BS13" s="230"/>
      <c r="BT13" s="230"/>
      <c r="BU13" s="230"/>
      <c r="BV13" s="229"/>
      <c r="BW13" s="229"/>
      <c r="BX13" s="244" t="s">
        <v>738</v>
      </c>
      <c r="BY13" s="245" t="s">
        <v>789</v>
      </c>
      <c r="BZ13" s="246"/>
      <c r="CA13" s="500"/>
      <c r="CD13" s="224"/>
      <c r="CE13" s="261"/>
      <c r="CF13" s="261"/>
      <c r="CG13" s="263" t="s">
        <v>790</v>
      </c>
      <c r="CH13" s="264"/>
      <c r="CI13" s="264"/>
      <c r="CJ13" s="233"/>
      <c r="CK13" s="233"/>
      <c r="CL13" s="233"/>
      <c r="CM13" s="233"/>
      <c r="CN13" s="233"/>
      <c r="CO13" s="233"/>
      <c r="CP13" s="232"/>
      <c r="CQ13" s="232"/>
      <c r="CR13" s="253">
        <v>7</v>
      </c>
      <c r="CS13" s="254" t="s">
        <v>783</v>
      </c>
      <c r="CT13" s="255"/>
      <c r="CU13" s="225"/>
      <c r="CX13" s="224"/>
      <c r="CY13" s="261"/>
      <c r="CZ13" s="261"/>
      <c r="DA13" s="263" t="s">
        <v>790</v>
      </c>
      <c r="DB13" s="264"/>
      <c r="DC13" s="264"/>
      <c r="DD13" s="233"/>
      <c r="DE13" s="233"/>
      <c r="DF13" s="233"/>
      <c r="DG13" s="233"/>
      <c r="DH13" s="233"/>
      <c r="DI13" s="233"/>
      <c r="DJ13" s="232"/>
      <c r="DK13" s="232"/>
      <c r="DL13" s="233"/>
      <c r="DM13" s="232"/>
      <c r="DN13" s="232"/>
      <c r="DO13" s="225"/>
      <c r="DQ13" s="224"/>
      <c r="DR13" s="261"/>
      <c r="DS13" s="261"/>
      <c r="DT13" s="263" t="s">
        <v>790</v>
      </c>
      <c r="DU13" s="264"/>
      <c r="DV13" s="264"/>
      <c r="DW13" s="233"/>
      <c r="DX13" s="233"/>
      <c r="DY13" s="233"/>
      <c r="DZ13" s="233"/>
      <c r="EA13" s="233"/>
      <c r="EB13" s="233"/>
      <c r="EC13" s="232"/>
      <c r="ED13" s="232"/>
      <c r="EE13" s="233"/>
      <c r="EF13" s="232"/>
      <c r="EG13" s="232"/>
      <c r="EH13" s="225"/>
      <c r="EJ13" s="226"/>
      <c r="EK13" s="261"/>
      <c r="EL13" s="261"/>
      <c r="EM13" s="263" t="s">
        <v>790</v>
      </c>
      <c r="EN13" s="264"/>
      <c r="EO13" s="264"/>
      <c r="EP13" s="233"/>
      <c r="EQ13" s="233"/>
      <c r="ER13" s="233"/>
      <c r="ES13" s="233"/>
      <c r="ET13" s="233"/>
      <c r="EU13" s="233"/>
      <c r="EV13" s="232"/>
      <c r="EW13" s="232"/>
      <c r="EX13" s="253" t="s">
        <v>775</v>
      </c>
      <c r="EY13" s="254" t="s">
        <v>791</v>
      </c>
      <c r="EZ13" s="255"/>
      <c r="FA13" s="227"/>
    </row>
    <row r="14" spans="2:157" x14ac:dyDescent="0.3">
      <c r="B14" s="222"/>
      <c r="C14" s="256"/>
      <c r="D14" s="258" t="s">
        <v>792</v>
      </c>
      <c r="E14" s="259"/>
      <c r="F14" s="259"/>
      <c r="G14" s="230"/>
      <c r="H14" s="230"/>
      <c r="I14" s="230"/>
      <c r="J14" s="230"/>
      <c r="K14" s="230"/>
      <c r="L14" s="230"/>
      <c r="M14" s="230"/>
      <c r="N14" s="229"/>
      <c r="O14" s="229"/>
      <c r="P14" s="244" t="s">
        <v>769</v>
      </c>
      <c r="Q14" s="245" t="s">
        <v>778</v>
      </c>
      <c r="R14" s="246"/>
      <c r="S14" s="223"/>
      <c r="V14" s="499"/>
      <c r="W14" s="256"/>
      <c r="X14" s="258" t="s">
        <v>792</v>
      </c>
      <c r="Y14" s="259"/>
      <c r="Z14" s="259"/>
      <c r="AA14" s="230"/>
      <c r="AB14" s="230"/>
      <c r="AC14" s="230"/>
      <c r="AD14" s="230"/>
      <c r="AE14" s="230"/>
      <c r="AF14" s="230"/>
      <c r="AG14" s="230"/>
      <c r="AH14" s="229"/>
      <c r="AI14" s="229"/>
      <c r="AJ14" s="244" t="s">
        <v>738</v>
      </c>
      <c r="AK14" s="245" t="s">
        <v>793</v>
      </c>
      <c r="AL14" s="246"/>
      <c r="AM14" s="500"/>
      <c r="AP14" s="499"/>
      <c r="AQ14" s="256"/>
      <c r="AR14" s="258" t="s">
        <v>792</v>
      </c>
      <c r="AS14" s="259"/>
      <c r="AT14" s="259"/>
      <c r="AU14" s="230"/>
      <c r="AV14" s="230"/>
      <c r="AW14" s="230"/>
      <c r="AX14" s="230"/>
      <c r="AY14" s="230"/>
      <c r="AZ14" s="230"/>
      <c r="BA14" s="230"/>
      <c r="BB14" s="229"/>
      <c r="BC14" s="229"/>
      <c r="BD14" s="244">
        <v>7</v>
      </c>
      <c r="BE14" s="245" t="s">
        <v>794</v>
      </c>
      <c r="BF14" s="246"/>
      <c r="BG14" s="500"/>
      <c r="BJ14" s="499"/>
      <c r="BK14" s="256"/>
      <c r="BL14" s="258" t="s">
        <v>792</v>
      </c>
      <c r="BM14" s="259"/>
      <c r="BN14" s="259"/>
      <c r="BO14" s="230"/>
      <c r="BP14" s="230"/>
      <c r="BQ14" s="230"/>
      <c r="BR14" s="230"/>
      <c r="BS14" s="230"/>
      <c r="BT14" s="230"/>
      <c r="BU14" s="230"/>
      <c r="BV14" s="229"/>
      <c r="BW14" s="229"/>
      <c r="BX14" s="244">
        <v>7</v>
      </c>
      <c r="BY14" s="245" t="s">
        <v>794</v>
      </c>
      <c r="BZ14" s="246"/>
      <c r="CA14" s="500"/>
      <c r="CD14" s="224"/>
      <c r="CE14" s="261"/>
      <c r="CF14" s="263" t="s">
        <v>795</v>
      </c>
      <c r="CG14" s="264"/>
      <c r="CH14" s="264"/>
      <c r="CI14" s="233"/>
      <c r="CJ14" s="233"/>
      <c r="CK14" s="233"/>
      <c r="CL14" s="233"/>
      <c r="CM14" s="233"/>
      <c r="CN14" s="233"/>
      <c r="CO14" s="233"/>
      <c r="CP14" s="232"/>
      <c r="CQ14" s="232"/>
      <c r="CR14" s="253" t="s">
        <v>728</v>
      </c>
      <c r="CS14" s="254" t="s">
        <v>796</v>
      </c>
      <c r="CT14" s="255"/>
      <c r="CU14" s="225"/>
      <c r="CX14" s="224"/>
      <c r="CY14" s="261"/>
      <c r="CZ14" s="263" t="s">
        <v>795</v>
      </c>
      <c r="DA14" s="264"/>
      <c r="DB14" s="264"/>
      <c r="DC14" s="233"/>
      <c r="DD14" s="233"/>
      <c r="DE14" s="233"/>
      <c r="DF14" s="233"/>
      <c r="DG14" s="233"/>
      <c r="DH14" s="233"/>
      <c r="DI14" s="233"/>
      <c r="DJ14" s="232"/>
      <c r="DK14" s="232"/>
      <c r="DL14" s="237" t="s">
        <v>797</v>
      </c>
      <c r="DM14" s="232"/>
      <c r="DN14" s="232"/>
      <c r="DO14" s="225"/>
      <c r="DQ14" s="224"/>
      <c r="DR14" s="261"/>
      <c r="DS14" s="263" t="s">
        <v>795</v>
      </c>
      <c r="DT14" s="264"/>
      <c r="DU14" s="264"/>
      <c r="DV14" s="233"/>
      <c r="DW14" s="233"/>
      <c r="DX14" s="233"/>
      <c r="DY14" s="233"/>
      <c r="DZ14" s="233"/>
      <c r="EA14" s="233"/>
      <c r="EB14" s="233"/>
      <c r="EC14" s="232"/>
      <c r="ED14" s="232"/>
      <c r="EE14" s="237" t="s">
        <v>797</v>
      </c>
      <c r="EF14" s="232"/>
      <c r="EG14" s="232"/>
      <c r="EH14" s="225"/>
      <c r="EJ14" s="226"/>
      <c r="EK14" s="261"/>
      <c r="EL14" s="263" t="s">
        <v>795</v>
      </c>
      <c r="EM14" s="264"/>
      <c r="EN14" s="264"/>
      <c r="EO14" s="233"/>
      <c r="EP14" s="233"/>
      <c r="EQ14" s="233"/>
      <c r="ER14" s="233"/>
      <c r="ES14" s="233"/>
      <c r="ET14" s="233"/>
      <c r="EU14" s="233"/>
      <c r="EV14" s="232"/>
      <c r="EW14" s="232"/>
      <c r="EX14" s="232"/>
      <c r="EY14" s="232"/>
      <c r="EZ14" s="232"/>
      <c r="FA14" s="227"/>
    </row>
    <row r="15" spans="2:157" x14ac:dyDescent="0.3">
      <c r="B15" s="222"/>
      <c r="C15" s="258" t="s">
        <v>798</v>
      </c>
      <c r="D15" s="259"/>
      <c r="E15" s="230"/>
      <c r="F15" s="230"/>
      <c r="G15" s="230"/>
      <c r="H15" s="230"/>
      <c r="I15" s="230"/>
      <c r="J15" s="230"/>
      <c r="K15" s="230"/>
      <c r="L15" s="230"/>
      <c r="M15" s="230"/>
      <c r="N15" s="229"/>
      <c r="O15" s="229"/>
      <c r="P15" s="244" t="s">
        <v>738</v>
      </c>
      <c r="Q15" s="245" t="s">
        <v>793</v>
      </c>
      <c r="R15" s="246"/>
      <c r="S15" s="223"/>
      <c r="V15" s="499"/>
      <c r="W15" s="258" t="s">
        <v>798</v>
      </c>
      <c r="X15" s="259"/>
      <c r="Y15" s="230"/>
      <c r="Z15" s="230"/>
      <c r="AA15" s="230"/>
      <c r="AB15" s="230"/>
      <c r="AC15" s="230"/>
      <c r="AD15" s="230"/>
      <c r="AE15" s="230"/>
      <c r="AF15" s="230"/>
      <c r="AG15" s="230"/>
      <c r="AH15" s="229"/>
      <c r="AI15" s="229"/>
      <c r="AJ15" s="244">
        <v>7</v>
      </c>
      <c r="AK15" s="245" t="s">
        <v>794</v>
      </c>
      <c r="AL15" s="246"/>
      <c r="AM15" s="500"/>
      <c r="AP15" s="499"/>
      <c r="AQ15" s="258" t="s">
        <v>798</v>
      </c>
      <c r="AR15" s="259"/>
      <c r="AS15" s="230"/>
      <c r="AT15" s="230"/>
      <c r="AU15" s="230"/>
      <c r="AV15" s="230"/>
      <c r="AW15" s="230"/>
      <c r="AX15" s="230"/>
      <c r="AY15" s="230"/>
      <c r="AZ15" s="230"/>
      <c r="BA15" s="230"/>
      <c r="BB15" s="229"/>
      <c r="BC15" s="229"/>
      <c r="BD15" s="244" t="s">
        <v>728</v>
      </c>
      <c r="BE15" s="245" t="s">
        <v>799</v>
      </c>
      <c r="BF15" s="246"/>
      <c r="BG15" s="500"/>
      <c r="BJ15" s="499"/>
      <c r="BK15" s="258" t="s">
        <v>798</v>
      </c>
      <c r="BL15" s="259"/>
      <c r="BM15" s="230"/>
      <c r="BN15" s="230"/>
      <c r="BO15" s="230"/>
      <c r="BP15" s="230"/>
      <c r="BQ15" s="230"/>
      <c r="BR15" s="230"/>
      <c r="BS15" s="230"/>
      <c r="BT15" s="230"/>
      <c r="BU15" s="230"/>
      <c r="BV15" s="229"/>
      <c r="BW15" s="229"/>
      <c r="BX15" s="244" t="s">
        <v>728</v>
      </c>
      <c r="BY15" s="245" t="s">
        <v>799</v>
      </c>
      <c r="BZ15" s="246"/>
      <c r="CA15" s="500"/>
      <c r="CD15" s="224"/>
      <c r="CE15" s="263" t="s">
        <v>800</v>
      </c>
      <c r="CF15" s="264"/>
      <c r="CG15" s="233"/>
      <c r="CH15" s="233"/>
      <c r="CI15" s="233"/>
      <c r="CJ15" s="233"/>
      <c r="CK15" s="233"/>
      <c r="CL15" s="233"/>
      <c r="CM15" s="233"/>
      <c r="CN15" s="233"/>
      <c r="CO15" s="233"/>
      <c r="CP15" s="232"/>
      <c r="CQ15" s="232"/>
      <c r="CR15" s="253" t="s">
        <v>801</v>
      </c>
      <c r="CS15" s="254" t="s">
        <v>802</v>
      </c>
      <c r="CT15" s="255"/>
      <c r="CU15" s="225"/>
      <c r="CX15" s="224"/>
      <c r="CY15" s="263" t="s">
        <v>800</v>
      </c>
      <c r="CZ15" s="264"/>
      <c r="DA15" s="233"/>
      <c r="DB15" s="233"/>
      <c r="DC15" s="233"/>
      <c r="DD15" s="233"/>
      <c r="DE15" s="233"/>
      <c r="DF15" s="233"/>
      <c r="DG15" s="233"/>
      <c r="DH15" s="233"/>
      <c r="DI15" s="233"/>
      <c r="DJ15" s="232"/>
      <c r="DK15" s="232"/>
      <c r="DL15" s="253" t="s">
        <v>734</v>
      </c>
      <c r="DM15" s="254" t="s">
        <v>803</v>
      </c>
      <c r="DN15" s="255"/>
      <c r="DO15" s="225"/>
      <c r="DQ15" s="224"/>
      <c r="DR15" s="263" t="s">
        <v>804</v>
      </c>
      <c r="DS15" s="264"/>
      <c r="DT15" s="233"/>
      <c r="DU15" s="233"/>
      <c r="DV15" s="233"/>
      <c r="DW15" s="233"/>
      <c r="DX15" s="233"/>
      <c r="DY15" s="233"/>
      <c r="DZ15" s="233"/>
      <c r="EA15" s="233"/>
      <c r="EB15" s="233"/>
      <c r="EC15" s="232"/>
      <c r="ED15" s="232"/>
      <c r="EE15" s="253" t="s">
        <v>731</v>
      </c>
      <c r="EF15" s="254" t="s">
        <v>805</v>
      </c>
      <c r="EG15" s="255"/>
      <c r="EH15" s="225"/>
      <c r="EJ15" s="226"/>
      <c r="EK15" s="263" t="s">
        <v>800</v>
      </c>
      <c r="EL15" s="264"/>
      <c r="EM15" s="233"/>
      <c r="EN15" s="233"/>
      <c r="EO15" s="233"/>
      <c r="EP15" s="233"/>
      <c r="EQ15" s="233"/>
      <c r="ER15" s="233"/>
      <c r="ES15" s="233"/>
      <c r="ET15" s="233"/>
      <c r="EU15" s="233"/>
      <c r="EV15" s="232"/>
      <c r="EW15" s="232"/>
      <c r="EX15" s="237" t="s">
        <v>797</v>
      </c>
      <c r="EY15" s="232"/>
      <c r="EZ15" s="232"/>
      <c r="FA15" s="227"/>
    </row>
    <row r="16" spans="2:157" x14ac:dyDescent="0.3">
      <c r="B16" s="222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29"/>
      <c r="O16" s="229"/>
      <c r="P16" s="244">
        <v>7</v>
      </c>
      <c r="Q16" s="245" t="s">
        <v>794</v>
      </c>
      <c r="R16" s="246"/>
      <c r="S16" s="223"/>
      <c r="V16" s="499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29"/>
      <c r="AI16" s="229"/>
      <c r="AJ16" s="244" t="s">
        <v>728</v>
      </c>
      <c r="AK16" s="245" t="s">
        <v>806</v>
      </c>
      <c r="AL16" s="246"/>
      <c r="AM16" s="500"/>
      <c r="AP16" s="499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29"/>
      <c r="BC16" s="229"/>
      <c r="BD16" s="244" t="s">
        <v>801</v>
      </c>
      <c r="BE16" s="245" t="s">
        <v>807</v>
      </c>
      <c r="BF16" s="246"/>
      <c r="BG16" s="500"/>
      <c r="BJ16" s="499"/>
      <c r="BK16" s="230"/>
      <c r="BL16" s="230"/>
      <c r="BM16" s="230"/>
      <c r="BN16" s="230"/>
      <c r="BO16" s="230"/>
      <c r="BP16" s="230"/>
      <c r="BQ16" s="230"/>
      <c r="BR16" s="230"/>
      <c r="BS16" s="230"/>
      <c r="BT16" s="230"/>
      <c r="BU16" s="230"/>
      <c r="BV16" s="229"/>
      <c r="BW16" s="229"/>
      <c r="BX16" s="244" t="s">
        <v>801</v>
      </c>
      <c r="BY16" s="245" t="s">
        <v>807</v>
      </c>
      <c r="BZ16" s="246"/>
      <c r="CA16" s="500"/>
      <c r="CD16" s="224"/>
      <c r="CE16" s="233"/>
      <c r="CF16" s="233"/>
      <c r="CG16" s="233"/>
      <c r="CH16" s="233"/>
      <c r="CI16" s="233"/>
      <c r="CJ16" s="233"/>
      <c r="CK16" s="233"/>
      <c r="CL16" s="233"/>
      <c r="CM16" s="233"/>
      <c r="CN16" s="233"/>
      <c r="CO16" s="233"/>
      <c r="CP16" s="232"/>
      <c r="CQ16" s="232"/>
      <c r="CR16" s="237"/>
      <c r="CS16" s="232"/>
      <c r="CT16" s="232"/>
      <c r="CU16" s="225"/>
      <c r="CX16" s="224"/>
      <c r="CY16" s="233"/>
      <c r="CZ16" s="233"/>
      <c r="DA16" s="233"/>
      <c r="DB16" s="233"/>
      <c r="DC16" s="233"/>
      <c r="DD16" s="233"/>
      <c r="DE16" s="233"/>
      <c r="DF16" s="233"/>
      <c r="DG16" s="233"/>
      <c r="DH16" s="233"/>
      <c r="DI16" s="233"/>
      <c r="DJ16" s="232"/>
      <c r="DK16" s="232"/>
      <c r="DL16" s="253" t="s">
        <v>730</v>
      </c>
      <c r="DM16" s="254" t="s">
        <v>808</v>
      </c>
      <c r="DN16" s="255"/>
      <c r="DO16" s="225"/>
      <c r="DQ16" s="224"/>
      <c r="DR16" s="233"/>
      <c r="DS16" s="233"/>
      <c r="DT16" s="233"/>
      <c r="DU16" s="233"/>
      <c r="DV16" s="233"/>
      <c r="DW16" s="233"/>
      <c r="DX16" s="233"/>
      <c r="DY16" s="233"/>
      <c r="DZ16" s="233"/>
      <c r="EA16" s="233"/>
      <c r="EB16" s="233"/>
      <c r="EC16" s="232"/>
      <c r="ED16" s="232"/>
      <c r="EE16" s="253" t="s">
        <v>730</v>
      </c>
      <c r="EF16" s="254" t="s">
        <v>808</v>
      </c>
      <c r="EG16" s="255"/>
      <c r="EH16" s="225"/>
      <c r="EJ16" s="226"/>
      <c r="EK16" s="233"/>
      <c r="EL16" s="233"/>
      <c r="EM16" s="233"/>
      <c r="EN16" s="233"/>
      <c r="EO16" s="233"/>
      <c r="EP16" s="233"/>
      <c r="EQ16" s="233"/>
      <c r="ER16" s="233"/>
      <c r="ES16" s="233"/>
      <c r="ET16" s="233"/>
      <c r="EU16" s="233"/>
      <c r="EV16" s="232"/>
      <c r="EW16" s="232"/>
      <c r="EX16" s="253" t="s">
        <v>738</v>
      </c>
      <c r="EY16" s="254" t="s">
        <v>808</v>
      </c>
      <c r="EZ16" s="255"/>
      <c r="FA16" s="227"/>
    </row>
    <row r="17" spans="2:157" x14ac:dyDescent="0.3">
      <c r="B17" s="222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29"/>
      <c r="O17" s="229"/>
      <c r="P17" s="244" t="s">
        <v>728</v>
      </c>
      <c r="Q17" s="245" t="s">
        <v>806</v>
      </c>
      <c r="R17" s="246"/>
      <c r="S17" s="223"/>
      <c r="V17" s="499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29"/>
      <c r="AI17" s="229"/>
      <c r="AJ17" s="244" t="s">
        <v>801</v>
      </c>
      <c r="AK17" s="245" t="s">
        <v>807</v>
      </c>
      <c r="AL17" s="246"/>
      <c r="AM17" s="500"/>
      <c r="AP17" s="499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29"/>
      <c r="BC17" s="229"/>
      <c r="BD17" s="266" t="s">
        <v>809</v>
      </c>
      <c r="BE17" s="267" t="s">
        <v>810</v>
      </c>
      <c r="BF17" s="276"/>
      <c r="BG17" s="500"/>
      <c r="BJ17" s="499"/>
      <c r="BK17" s="338"/>
      <c r="BL17" s="338"/>
      <c r="BM17" s="338"/>
      <c r="BN17" s="338"/>
      <c r="BO17" s="338"/>
      <c r="BP17" s="338"/>
      <c r="BQ17" s="338"/>
      <c r="BR17" s="338"/>
      <c r="BS17" s="338"/>
      <c r="BT17" s="338"/>
      <c r="BU17" s="338"/>
      <c r="BV17" s="338"/>
      <c r="BW17" s="229"/>
      <c r="BX17" s="230"/>
      <c r="BY17" s="229"/>
      <c r="BZ17" s="229"/>
      <c r="CA17" s="500"/>
      <c r="CD17" s="224"/>
      <c r="CE17" s="237" t="s">
        <v>811</v>
      </c>
      <c r="CF17" s="233"/>
      <c r="CG17" s="233"/>
      <c r="CH17" s="233"/>
      <c r="CI17" s="233"/>
      <c r="CJ17" s="233"/>
      <c r="CK17" s="233"/>
      <c r="CL17" s="233"/>
      <c r="CM17" s="233"/>
      <c r="CN17" s="233"/>
      <c r="CO17" s="233"/>
      <c r="CP17" s="232"/>
      <c r="CQ17" s="232"/>
      <c r="CR17" s="237" t="s">
        <v>797</v>
      </c>
      <c r="CS17" s="232"/>
      <c r="CT17" s="232"/>
      <c r="CU17" s="225"/>
      <c r="CX17" s="224"/>
      <c r="CY17" s="237" t="s">
        <v>811</v>
      </c>
      <c r="CZ17" s="233"/>
      <c r="DA17" s="233"/>
      <c r="DB17" s="233"/>
      <c r="DC17" s="233"/>
      <c r="DD17" s="233"/>
      <c r="DE17" s="233"/>
      <c r="DF17" s="233"/>
      <c r="DG17" s="233"/>
      <c r="DH17" s="233"/>
      <c r="DI17" s="233"/>
      <c r="DJ17" s="232"/>
      <c r="DK17" s="232"/>
      <c r="DL17" s="253" t="s">
        <v>757</v>
      </c>
      <c r="DM17" s="254" t="s">
        <v>812</v>
      </c>
      <c r="DN17" s="255"/>
      <c r="DO17" s="225"/>
      <c r="DQ17" s="224"/>
      <c r="DR17" s="237" t="s">
        <v>811</v>
      </c>
      <c r="DS17" s="233"/>
      <c r="DT17" s="233"/>
      <c r="DU17" s="233"/>
      <c r="DV17" s="233"/>
      <c r="DW17" s="233"/>
      <c r="DX17" s="233"/>
      <c r="DY17" s="233"/>
      <c r="DZ17" s="233"/>
      <c r="EA17" s="233"/>
      <c r="EB17" s="233"/>
      <c r="EC17" s="232"/>
      <c r="ED17" s="232"/>
      <c r="EE17" s="253" t="s">
        <v>740</v>
      </c>
      <c r="EF17" s="254" t="s">
        <v>813</v>
      </c>
      <c r="EG17" s="255"/>
      <c r="EH17" s="225"/>
      <c r="EJ17" s="226"/>
      <c r="EK17" s="237" t="s">
        <v>811</v>
      </c>
      <c r="EL17" s="233"/>
      <c r="EM17" s="233"/>
      <c r="EN17" s="233"/>
      <c r="EO17" s="233"/>
      <c r="EP17" s="233"/>
      <c r="EQ17" s="233"/>
      <c r="ER17" s="233"/>
      <c r="ES17" s="233"/>
      <c r="ET17" s="233"/>
      <c r="EU17" s="233"/>
      <c r="EV17" s="232"/>
      <c r="EW17" s="232"/>
      <c r="EX17" s="253" t="s">
        <v>740</v>
      </c>
      <c r="EY17" s="254" t="s">
        <v>814</v>
      </c>
      <c r="EZ17" s="255"/>
      <c r="FA17" s="227"/>
    </row>
    <row r="18" spans="2:157" x14ac:dyDescent="0.3">
      <c r="B18" s="222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29"/>
      <c r="P18" s="244" t="s">
        <v>801</v>
      </c>
      <c r="Q18" s="245" t="s">
        <v>807</v>
      </c>
      <c r="R18" s="246"/>
      <c r="S18" s="223"/>
      <c r="V18" s="499"/>
      <c r="W18" s="338"/>
      <c r="X18" s="338"/>
      <c r="Y18" s="338"/>
      <c r="Z18" s="338"/>
      <c r="AA18" s="338"/>
      <c r="AB18" s="338"/>
      <c r="AC18" s="338"/>
      <c r="AD18" s="338"/>
      <c r="AE18" s="338"/>
      <c r="AF18" s="338"/>
      <c r="AG18" s="338"/>
      <c r="AH18" s="338"/>
      <c r="AI18" s="229"/>
      <c r="AJ18" s="253" t="s">
        <v>809</v>
      </c>
      <c r="AK18" s="254" t="s">
        <v>815</v>
      </c>
      <c r="AL18" s="276"/>
      <c r="AM18" s="500"/>
      <c r="AP18" s="499"/>
      <c r="AQ18" s="338"/>
      <c r="AR18" s="338"/>
      <c r="AS18" s="338"/>
      <c r="AT18" s="338"/>
      <c r="AU18" s="338"/>
      <c r="AV18" s="338"/>
      <c r="AW18" s="338"/>
      <c r="AX18" s="338"/>
      <c r="AY18" s="338"/>
      <c r="AZ18" s="338"/>
      <c r="BA18" s="338"/>
      <c r="BB18" s="338"/>
      <c r="BC18" s="229"/>
      <c r="BD18" s="230"/>
      <c r="BE18" s="229"/>
      <c r="BF18" s="229"/>
      <c r="BG18" s="500"/>
      <c r="BJ18" s="499"/>
      <c r="BK18" s="235" t="s">
        <v>816</v>
      </c>
      <c r="BL18" s="230"/>
      <c r="BM18" s="230"/>
      <c r="BN18" s="230"/>
      <c r="BO18" s="230"/>
      <c r="BP18" s="230"/>
      <c r="BQ18" s="230"/>
      <c r="BR18" s="230"/>
      <c r="BS18" s="230"/>
      <c r="BT18" s="230"/>
      <c r="BU18" s="230"/>
      <c r="BV18" s="229"/>
      <c r="BW18" s="229"/>
      <c r="BX18" s="235" t="s">
        <v>797</v>
      </c>
      <c r="BY18" s="229"/>
      <c r="BZ18" s="229"/>
      <c r="CA18" s="500"/>
      <c r="CD18" s="224"/>
      <c r="CE18" s="724" t="s">
        <v>726</v>
      </c>
      <c r="CF18" s="725"/>
      <c r="CG18" s="277" t="s">
        <v>817</v>
      </c>
      <c r="CH18" s="277"/>
      <c r="CI18" s="277"/>
      <c r="CJ18" s="277"/>
      <c r="CK18" s="277"/>
      <c r="CL18" s="277"/>
      <c r="CM18" s="277"/>
      <c r="CN18" s="277"/>
      <c r="CO18" s="277"/>
      <c r="CP18" s="255"/>
      <c r="CQ18" s="232"/>
      <c r="CR18" s="253" t="s">
        <v>734</v>
      </c>
      <c r="CS18" s="254" t="s">
        <v>818</v>
      </c>
      <c r="CT18" s="255"/>
      <c r="CU18" s="225"/>
      <c r="CX18" s="224"/>
      <c r="CY18" s="724" t="s">
        <v>726</v>
      </c>
      <c r="CZ18" s="725"/>
      <c r="DA18" s="277" t="s">
        <v>819</v>
      </c>
      <c r="DB18" s="277"/>
      <c r="DC18" s="277"/>
      <c r="DD18" s="277"/>
      <c r="DE18" s="277"/>
      <c r="DF18" s="277"/>
      <c r="DG18" s="277"/>
      <c r="DH18" s="277"/>
      <c r="DI18" s="277"/>
      <c r="DJ18" s="255"/>
      <c r="DK18" s="232"/>
      <c r="DL18" s="253" t="s">
        <v>750</v>
      </c>
      <c r="DM18" s="254" t="s">
        <v>820</v>
      </c>
      <c r="DN18" s="255"/>
      <c r="DO18" s="225"/>
      <c r="DQ18" s="224"/>
      <c r="DR18" s="724" t="s">
        <v>726</v>
      </c>
      <c r="DS18" s="725"/>
      <c r="DT18" s="277" t="s">
        <v>817</v>
      </c>
      <c r="DU18" s="277"/>
      <c r="DV18" s="277"/>
      <c r="DW18" s="277"/>
      <c r="DX18" s="277"/>
      <c r="DY18" s="277"/>
      <c r="DZ18" s="277"/>
      <c r="EA18" s="277"/>
      <c r="EB18" s="277"/>
      <c r="EC18" s="255"/>
      <c r="ED18" s="232"/>
      <c r="EE18" s="253" t="s">
        <v>757</v>
      </c>
      <c r="EF18" s="254" t="s">
        <v>812</v>
      </c>
      <c r="EG18" s="255"/>
      <c r="EH18" s="225"/>
      <c r="EJ18" s="226"/>
      <c r="EK18" s="724" t="s">
        <v>726</v>
      </c>
      <c r="EL18" s="725"/>
      <c r="EM18" s="277" t="s">
        <v>817</v>
      </c>
      <c r="EN18" s="277"/>
      <c r="EO18" s="277"/>
      <c r="EP18" s="277"/>
      <c r="EQ18" s="277"/>
      <c r="ER18" s="277"/>
      <c r="ES18" s="277"/>
      <c r="ET18" s="277"/>
      <c r="EU18" s="277"/>
      <c r="EV18" s="255"/>
      <c r="EW18" s="232"/>
      <c r="EX18" s="253" t="s">
        <v>765</v>
      </c>
      <c r="EY18" s="254" t="s">
        <v>821</v>
      </c>
      <c r="EZ18" s="255"/>
      <c r="FA18" s="227"/>
    </row>
    <row r="19" spans="2:157" x14ac:dyDescent="0.3">
      <c r="B19" s="222"/>
      <c r="P19" s="253" t="s">
        <v>809</v>
      </c>
      <c r="Q19" s="254" t="s">
        <v>1093</v>
      </c>
      <c r="R19" s="276"/>
      <c r="S19" s="223"/>
      <c r="V19" s="499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229"/>
      <c r="AI19" s="229"/>
      <c r="AJ19" s="230"/>
      <c r="AK19" s="229"/>
      <c r="AL19" s="229"/>
      <c r="AM19" s="500"/>
      <c r="AP19" s="499"/>
      <c r="AQ19" s="235" t="s">
        <v>816</v>
      </c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29"/>
      <c r="BC19" s="229"/>
      <c r="BD19" s="235" t="s">
        <v>797</v>
      </c>
      <c r="BE19" s="229"/>
      <c r="BF19" s="229"/>
      <c r="BG19" s="500"/>
      <c r="BJ19" s="499"/>
      <c r="BK19" s="490" t="s">
        <v>726</v>
      </c>
      <c r="BL19" s="491"/>
      <c r="BM19" s="278" t="s">
        <v>822</v>
      </c>
      <c r="BN19" s="278"/>
      <c r="BO19" s="278"/>
      <c r="BP19" s="278"/>
      <c r="BQ19" s="278"/>
      <c r="BR19" s="278"/>
      <c r="BS19" s="278"/>
      <c r="BT19" s="278"/>
      <c r="BU19" s="278"/>
      <c r="BV19" s="246"/>
      <c r="BW19" s="229"/>
      <c r="BX19" s="244" t="s">
        <v>734</v>
      </c>
      <c r="BY19" s="245" t="s">
        <v>818</v>
      </c>
      <c r="BZ19" s="246"/>
      <c r="CA19" s="500"/>
      <c r="CD19" s="224"/>
      <c r="CE19" s="724" t="s">
        <v>740</v>
      </c>
      <c r="CF19" s="725"/>
      <c r="CG19" s="277" t="s">
        <v>823</v>
      </c>
      <c r="CH19" s="277"/>
      <c r="CI19" s="277"/>
      <c r="CJ19" s="277"/>
      <c r="CK19" s="277"/>
      <c r="CL19" s="277"/>
      <c r="CM19" s="277"/>
      <c r="CN19" s="277"/>
      <c r="CO19" s="277"/>
      <c r="CP19" s="255"/>
      <c r="CQ19" s="232"/>
      <c r="CR19" s="253" t="s">
        <v>730</v>
      </c>
      <c r="CS19" s="254" t="s">
        <v>808</v>
      </c>
      <c r="CT19" s="255"/>
      <c r="CU19" s="225"/>
      <c r="CX19" s="224"/>
      <c r="CY19" s="724" t="s">
        <v>740</v>
      </c>
      <c r="CZ19" s="725"/>
      <c r="DA19" s="277" t="s">
        <v>823</v>
      </c>
      <c r="DB19" s="277"/>
      <c r="DC19" s="277"/>
      <c r="DD19" s="277"/>
      <c r="DE19" s="277"/>
      <c r="DF19" s="277"/>
      <c r="DG19" s="277"/>
      <c r="DH19" s="277"/>
      <c r="DI19" s="277"/>
      <c r="DJ19" s="255"/>
      <c r="DK19" s="232"/>
      <c r="DL19" s="253" t="s">
        <v>765</v>
      </c>
      <c r="DM19" s="254" t="s">
        <v>824</v>
      </c>
      <c r="DN19" s="255"/>
      <c r="DO19" s="225"/>
      <c r="DQ19" s="224"/>
      <c r="DR19" s="724" t="s">
        <v>740</v>
      </c>
      <c r="DS19" s="725"/>
      <c r="DT19" s="277" t="s">
        <v>823</v>
      </c>
      <c r="DU19" s="277"/>
      <c r="DV19" s="277"/>
      <c r="DW19" s="277"/>
      <c r="DX19" s="277"/>
      <c r="DY19" s="277"/>
      <c r="DZ19" s="277"/>
      <c r="EA19" s="277"/>
      <c r="EB19" s="277"/>
      <c r="EC19" s="255"/>
      <c r="ED19" s="232"/>
      <c r="EE19" s="253" t="s">
        <v>765</v>
      </c>
      <c r="EF19" s="254" t="s">
        <v>824</v>
      </c>
      <c r="EG19" s="255"/>
      <c r="EH19" s="225"/>
      <c r="EJ19" s="226"/>
      <c r="EK19" s="724" t="s">
        <v>740</v>
      </c>
      <c r="EL19" s="725"/>
      <c r="EM19" s="277" t="s">
        <v>823</v>
      </c>
      <c r="EN19" s="277"/>
      <c r="EO19" s="277"/>
      <c r="EP19" s="277"/>
      <c r="EQ19" s="277"/>
      <c r="ER19" s="277"/>
      <c r="ES19" s="277"/>
      <c r="ET19" s="277"/>
      <c r="EU19" s="277"/>
      <c r="EV19" s="255"/>
      <c r="EW19" s="232"/>
      <c r="EX19" s="232"/>
      <c r="EY19" s="232"/>
      <c r="EZ19" s="232"/>
      <c r="FA19" s="227"/>
    </row>
    <row r="20" spans="2:157" x14ac:dyDescent="0.3">
      <c r="B20" s="222"/>
      <c r="S20" s="223"/>
      <c r="V20" s="499"/>
      <c r="W20" s="235" t="s">
        <v>816</v>
      </c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29"/>
      <c r="AI20" s="229"/>
      <c r="AJ20" s="235" t="s">
        <v>797</v>
      </c>
      <c r="AK20" s="229"/>
      <c r="AL20" s="229"/>
      <c r="AM20" s="500"/>
      <c r="AP20" s="499"/>
      <c r="AQ20" s="490" t="s">
        <v>726</v>
      </c>
      <c r="AR20" s="491"/>
      <c r="AS20" s="278" t="s">
        <v>822</v>
      </c>
      <c r="AT20" s="278"/>
      <c r="AU20" s="278"/>
      <c r="AV20" s="278"/>
      <c r="AW20" s="278"/>
      <c r="AX20" s="278"/>
      <c r="AY20" s="278"/>
      <c r="AZ20" s="278"/>
      <c r="BA20" s="278"/>
      <c r="BB20" s="246"/>
      <c r="BC20" s="229"/>
      <c r="BD20" s="244" t="s">
        <v>734</v>
      </c>
      <c r="BE20" s="245" t="s">
        <v>825</v>
      </c>
      <c r="BF20" s="246"/>
      <c r="BG20" s="500"/>
      <c r="BJ20" s="499"/>
      <c r="BK20" s="488" t="s">
        <v>740</v>
      </c>
      <c r="BL20" s="489"/>
      <c r="BM20" s="277" t="s">
        <v>823</v>
      </c>
      <c r="BN20" s="277"/>
      <c r="BO20" s="277"/>
      <c r="BP20" s="277"/>
      <c r="BQ20" s="278"/>
      <c r="BR20" s="278"/>
      <c r="BS20" s="278"/>
      <c r="BT20" s="278"/>
      <c r="BU20" s="278"/>
      <c r="BV20" s="246"/>
      <c r="BW20" s="229"/>
      <c r="BX20" s="244" t="s">
        <v>730</v>
      </c>
      <c r="BY20" s="245" t="s">
        <v>826</v>
      </c>
      <c r="BZ20" s="246"/>
      <c r="CA20" s="500"/>
      <c r="CD20" s="224"/>
      <c r="CE20" s="233"/>
      <c r="CF20" s="233"/>
      <c r="CG20" s="233"/>
      <c r="CH20" s="233"/>
      <c r="CI20" s="233"/>
      <c r="CJ20" s="233"/>
      <c r="CK20" s="233"/>
      <c r="CL20" s="233"/>
      <c r="CM20" s="233"/>
      <c r="CN20" s="233"/>
      <c r="CO20" s="233"/>
      <c r="CP20" s="232"/>
      <c r="CQ20" s="232"/>
      <c r="CR20" s="253" t="s">
        <v>757</v>
      </c>
      <c r="CS20" s="254" t="s">
        <v>827</v>
      </c>
      <c r="CT20" s="255"/>
      <c r="CU20" s="225"/>
      <c r="CX20" s="224"/>
      <c r="CY20" s="233"/>
      <c r="CZ20" s="233"/>
      <c r="DA20" s="233"/>
      <c r="DB20" s="233"/>
      <c r="DC20" s="233"/>
      <c r="DD20" s="233"/>
      <c r="DE20" s="233"/>
      <c r="DF20" s="233"/>
      <c r="DG20" s="233"/>
      <c r="DH20" s="233"/>
      <c r="DI20" s="233"/>
      <c r="DJ20" s="232"/>
      <c r="DK20" s="232"/>
      <c r="DL20" s="233"/>
      <c r="DM20" s="232"/>
      <c r="DN20" s="232"/>
      <c r="DO20" s="225"/>
      <c r="DQ20" s="224"/>
      <c r="DR20" s="233"/>
      <c r="DS20" s="233"/>
      <c r="DT20" s="233"/>
      <c r="DU20" s="233"/>
      <c r="DV20" s="233"/>
      <c r="DW20" s="233"/>
      <c r="DX20" s="233"/>
      <c r="DY20" s="233"/>
      <c r="DZ20" s="233"/>
      <c r="EA20" s="233"/>
      <c r="EB20" s="233"/>
      <c r="EC20" s="232"/>
      <c r="ED20" s="232"/>
      <c r="EE20" s="233"/>
      <c r="EF20" s="232"/>
      <c r="EG20" s="232"/>
      <c r="EH20" s="225"/>
      <c r="EJ20" s="226"/>
      <c r="EK20" s="233"/>
      <c r="EL20" s="233"/>
      <c r="EM20" s="233"/>
      <c r="EN20" s="233"/>
      <c r="EO20" s="233"/>
      <c r="EP20" s="233"/>
      <c r="EQ20" s="233"/>
      <c r="ER20" s="233"/>
      <c r="ES20" s="233"/>
      <c r="ET20" s="233"/>
      <c r="EU20" s="233"/>
      <c r="EV20" s="232"/>
      <c r="EW20" s="232"/>
      <c r="EX20" s="237" t="s">
        <v>828</v>
      </c>
      <c r="EY20" s="232"/>
      <c r="EZ20" s="232"/>
      <c r="FA20" s="227"/>
    </row>
    <row r="21" spans="2:157" x14ac:dyDescent="0.3">
      <c r="B21" s="222"/>
      <c r="C21" s="235" t="s">
        <v>816</v>
      </c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29"/>
      <c r="O21" s="229"/>
      <c r="P21" s="235" t="s">
        <v>797</v>
      </c>
      <c r="Q21" s="229"/>
      <c r="R21" s="229"/>
      <c r="S21" s="223"/>
      <c r="V21" s="499"/>
      <c r="W21" s="490" t="s">
        <v>726</v>
      </c>
      <c r="X21" s="491"/>
      <c r="Y21" s="278" t="s">
        <v>822</v>
      </c>
      <c r="Z21" s="278"/>
      <c r="AA21" s="278"/>
      <c r="AB21" s="278"/>
      <c r="AC21" s="278"/>
      <c r="AD21" s="278"/>
      <c r="AE21" s="278"/>
      <c r="AF21" s="278"/>
      <c r="AG21" s="278"/>
      <c r="AH21" s="246"/>
      <c r="AI21" s="229"/>
      <c r="AJ21" s="244" t="s">
        <v>734</v>
      </c>
      <c r="AK21" s="245" t="s">
        <v>825</v>
      </c>
      <c r="AL21" s="246"/>
      <c r="AM21" s="500"/>
      <c r="AP21" s="499"/>
      <c r="AQ21" s="488" t="s">
        <v>829</v>
      </c>
      <c r="AR21" s="489"/>
      <c r="AS21" s="277" t="s">
        <v>830</v>
      </c>
      <c r="AT21" s="277"/>
      <c r="AU21" s="277"/>
      <c r="AV21" s="277"/>
      <c r="AW21" s="278"/>
      <c r="AX21" s="278"/>
      <c r="AY21" s="278"/>
      <c r="AZ21" s="278"/>
      <c r="BA21" s="278"/>
      <c r="BB21" s="246"/>
      <c r="BC21" s="229"/>
      <c r="BD21" s="244" t="s">
        <v>730</v>
      </c>
      <c r="BE21" s="245" t="s">
        <v>826</v>
      </c>
      <c r="BF21" s="246"/>
      <c r="BG21" s="500"/>
      <c r="BJ21" s="499"/>
      <c r="BK21" s="230"/>
      <c r="BL21" s="230"/>
      <c r="BM21" s="230"/>
      <c r="BN21" s="230"/>
      <c r="BO21" s="230"/>
      <c r="BP21" s="230"/>
      <c r="BQ21" s="230"/>
      <c r="BR21" s="230"/>
      <c r="BS21" s="230"/>
      <c r="BT21" s="230"/>
      <c r="BU21" s="230"/>
      <c r="BV21" s="229"/>
      <c r="BW21" s="229"/>
      <c r="BX21" s="244" t="s">
        <v>757</v>
      </c>
      <c r="BY21" s="245" t="s">
        <v>831</v>
      </c>
      <c r="BZ21" s="246"/>
      <c r="CA21" s="500"/>
      <c r="CD21" s="224"/>
      <c r="CE21" s="237" t="s">
        <v>832</v>
      </c>
      <c r="CF21" s="233"/>
      <c r="CG21" s="233"/>
      <c r="CH21" s="233"/>
      <c r="CI21" s="233"/>
      <c r="CJ21" s="233"/>
      <c r="CK21" s="233"/>
      <c r="CL21" s="233"/>
      <c r="CM21" s="233"/>
      <c r="CN21" s="233"/>
      <c r="CO21" s="233"/>
      <c r="CP21" s="232"/>
      <c r="CQ21" s="232"/>
      <c r="CR21" s="253" t="s">
        <v>750</v>
      </c>
      <c r="CS21" s="254" t="s">
        <v>820</v>
      </c>
      <c r="CT21" s="255"/>
      <c r="CU21" s="225"/>
      <c r="CX21" s="224"/>
      <c r="CY21" s="237" t="s">
        <v>832</v>
      </c>
      <c r="CZ21" s="233"/>
      <c r="DA21" s="233"/>
      <c r="DB21" s="233"/>
      <c r="DC21" s="233"/>
      <c r="DD21" s="233"/>
      <c r="DE21" s="233"/>
      <c r="DF21" s="233"/>
      <c r="DG21" s="233"/>
      <c r="DH21" s="233"/>
      <c r="DI21" s="233"/>
      <c r="DJ21" s="232"/>
      <c r="DK21" s="232"/>
      <c r="DL21" s="237" t="s">
        <v>833</v>
      </c>
      <c r="DM21" s="232"/>
      <c r="DN21" s="232"/>
      <c r="DO21" s="225"/>
      <c r="DQ21" s="224"/>
      <c r="DR21" s="237" t="s">
        <v>832</v>
      </c>
      <c r="DS21" s="233"/>
      <c r="DT21" s="233"/>
      <c r="DU21" s="233"/>
      <c r="DV21" s="233"/>
      <c r="DW21" s="233"/>
      <c r="DX21" s="233"/>
      <c r="DY21" s="233"/>
      <c r="DZ21" s="233"/>
      <c r="EA21" s="233"/>
      <c r="EB21" s="233"/>
      <c r="EC21" s="232"/>
      <c r="ED21" s="232"/>
      <c r="EE21" s="237" t="s">
        <v>833</v>
      </c>
      <c r="EF21" s="232"/>
      <c r="EG21" s="232"/>
      <c r="EH21" s="225"/>
      <c r="EJ21" s="226"/>
      <c r="EK21" s="237" t="s">
        <v>832</v>
      </c>
      <c r="EL21" s="233"/>
      <c r="EM21" s="233"/>
      <c r="EN21" s="233"/>
      <c r="EO21" s="233"/>
      <c r="EP21" s="233"/>
      <c r="EQ21" s="233"/>
      <c r="ER21" s="233"/>
      <c r="ES21" s="233"/>
      <c r="ET21" s="233"/>
      <c r="EU21" s="233"/>
      <c r="EV21" s="232"/>
      <c r="EW21" s="232"/>
      <c r="EX21" s="253" t="s">
        <v>731</v>
      </c>
      <c r="EY21" s="254" t="s">
        <v>834</v>
      </c>
      <c r="EZ21" s="255"/>
      <c r="FA21" s="227"/>
    </row>
    <row r="22" spans="2:157" x14ac:dyDescent="0.3">
      <c r="B22" s="222"/>
      <c r="C22" s="490" t="s">
        <v>726</v>
      </c>
      <c r="D22" s="491"/>
      <c r="E22" s="278" t="s">
        <v>822</v>
      </c>
      <c r="F22" s="278"/>
      <c r="G22" s="278"/>
      <c r="H22" s="278"/>
      <c r="I22" s="278"/>
      <c r="J22" s="278"/>
      <c r="K22" s="278"/>
      <c r="L22" s="278"/>
      <c r="M22" s="278"/>
      <c r="N22" s="246"/>
      <c r="O22" s="229"/>
      <c r="P22" s="244" t="s">
        <v>734</v>
      </c>
      <c r="Q22" s="245" t="s">
        <v>825</v>
      </c>
      <c r="R22" s="246"/>
      <c r="S22" s="223"/>
      <c r="V22" s="499"/>
      <c r="W22" s="488" t="s">
        <v>740</v>
      </c>
      <c r="X22" s="489"/>
      <c r="Y22" s="277" t="s">
        <v>823</v>
      </c>
      <c r="Z22" s="277"/>
      <c r="AA22" s="277"/>
      <c r="AB22" s="277"/>
      <c r="AC22" s="278"/>
      <c r="AD22" s="278"/>
      <c r="AE22" s="278"/>
      <c r="AF22" s="278"/>
      <c r="AG22" s="278"/>
      <c r="AH22" s="246"/>
      <c r="AI22" s="229"/>
      <c r="AJ22" s="244" t="s">
        <v>730</v>
      </c>
      <c r="AK22" s="245" t="s">
        <v>826</v>
      </c>
      <c r="AL22" s="246"/>
      <c r="AM22" s="500"/>
      <c r="AP22" s="499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29"/>
      <c r="BC22" s="229"/>
      <c r="BD22" s="244" t="s">
        <v>757</v>
      </c>
      <c r="BE22" s="254" t="s">
        <v>835</v>
      </c>
      <c r="BF22" s="246"/>
      <c r="BG22" s="500"/>
      <c r="BJ22" s="499"/>
      <c r="BK22" s="235" t="s">
        <v>836</v>
      </c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29"/>
      <c r="BW22" s="229"/>
      <c r="BX22" s="244" t="s">
        <v>750</v>
      </c>
      <c r="BY22" s="254" t="s">
        <v>837</v>
      </c>
      <c r="BZ22" s="255"/>
      <c r="CA22" s="500"/>
      <c r="CD22" s="224"/>
      <c r="CE22" s="724" t="s">
        <v>727</v>
      </c>
      <c r="CF22" s="725"/>
      <c r="CG22" s="277" t="s">
        <v>838</v>
      </c>
      <c r="CH22" s="277"/>
      <c r="CI22" s="277"/>
      <c r="CJ22" s="277"/>
      <c r="CK22" s="277"/>
      <c r="CL22" s="277"/>
      <c r="CM22" s="277"/>
      <c r="CN22" s="277"/>
      <c r="CO22" s="277"/>
      <c r="CP22" s="255"/>
      <c r="CQ22" s="232"/>
      <c r="CR22" s="253" t="s">
        <v>765</v>
      </c>
      <c r="CS22" s="254" t="s">
        <v>839</v>
      </c>
      <c r="CT22" s="255"/>
      <c r="CU22" s="225"/>
      <c r="CX22" s="224"/>
      <c r="CY22" s="724" t="s">
        <v>727</v>
      </c>
      <c r="CZ22" s="725"/>
      <c r="DA22" s="277" t="s">
        <v>838</v>
      </c>
      <c r="DB22" s="277"/>
      <c r="DC22" s="277"/>
      <c r="DD22" s="277"/>
      <c r="DE22" s="277"/>
      <c r="DF22" s="277"/>
      <c r="DG22" s="277"/>
      <c r="DH22" s="277"/>
      <c r="DI22" s="277"/>
      <c r="DJ22" s="255"/>
      <c r="DK22" s="232"/>
      <c r="DL22" s="253" t="s">
        <v>731</v>
      </c>
      <c r="DM22" s="254" t="s">
        <v>840</v>
      </c>
      <c r="DN22" s="255"/>
      <c r="DO22" s="225"/>
      <c r="DQ22" s="224"/>
      <c r="DR22" s="724" t="s">
        <v>727</v>
      </c>
      <c r="DS22" s="725"/>
      <c r="DT22" s="277" t="s">
        <v>838</v>
      </c>
      <c r="DU22" s="277"/>
      <c r="DV22" s="277"/>
      <c r="DW22" s="277"/>
      <c r="DX22" s="277"/>
      <c r="DY22" s="277"/>
      <c r="DZ22" s="277"/>
      <c r="EA22" s="277"/>
      <c r="EB22" s="277"/>
      <c r="EC22" s="255"/>
      <c r="ED22" s="232"/>
      <c r="EE22" s="253" t="s">
        <v>731</v>
      </c>
      <c r="EF22" s="254" t="s">
        <v>840</v>
      </c>
      <c r="EG22" s="255"/>
      <c r="EH22" s="225"/>
      <c r="EJ22" s="226"/>
      <c r="EK22" s="724" t="s">
        <v>727</v>
      </c>
      <c r="EL22" s="725"/>
      <c r="EM22" s="277" t="s">
        <v>838</v>
      </c>
      <c r="EN22" s="277"/>
      <c r="EO22" s="277"/>
      <c r="EP22" s="277"/>
      <c r="EQ22" s="277"/>
      <c r="ER22" s="277"/>
      <c r="ES22" s="277"/>
      <c r="ET22" s="277"/>
      <c r="EU22" s="277"/>
      <c r="EV22" s="255"/>
      <c r="EW22" s="232"/>
      <c r="EX22" s="253" t="s">
        <v>841</v>
      </c>
      <c r="EY22" s="254" t="s">
        <v>842</v>
      </c>
      <c r="EZ22" s="255"/>
      <c r="FA22" s="227"/>
    </row>
    <row r="23" spans="2:157" x14ac:dyDescent="0.3">
      <c r="B23" s="222"/>
      <c r="C23" s="488" t="s">
        <v>740</v>
      </c>
      <c r="D23" s="489"/>
      <c r="E23" s="277" t="s">
        <v>823</v>
      </c>
      <c r="F23" s="277"/>
      <c r="G23" s="277"/>
      <c r="H23" s="277"/>
      <c r="I23" s="278"/>
      <c r="J23" s="278"/>
      <c r="K23" s="278"/>
      <c r="L23" s="278"/>
      <c r="M23" s="278"/>
      <c r="N23" s="246"/>
      <c r="O23" s="229"/>
      <c r="P23" s="244" t="s">
        <v>730</v>
      </c>
      <c r="Q23" s="245" t="s">
        <v>826</v>
      </c>
      <c r="R23" s="246"/>
      <c r="S23" s="223"/>
      <c r="V23" s="499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29"/>
      <c r="AI23" s="229"/>
      <c r="AJ23" s="244" t="s">
        <v>757</v>
      </c>
      <c r="AK23" s="254" t="s">
        <v>835</v>
      </c>
      <c r="AL23" s="246"/>
      <c r="AM23" s="500"/>
      <c r="AP23" s="499"/>
      <c r="AQ23" s="235" t="s">
        <v>836</v>
      </c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29"/>
      <c r="BC23" s="229"/>
      <c r="BD23" s="244" t="s">
        <v>750</v>
      </c>
      <c r="BE23" s="254" t="s">
        <v>837</v>
      </c>
      <c r="BF23" s="255"/>
      <c r="BG23" s="500"/>
      <c r="BJ23" s="499"/>
      <c r="BK23" s="490" t="s">
        <v>727</v>
      </c>
      <c r="BL23" s="491"/>
      <c r="BM23" s="278" t="s">
        <v>843</v>
      </c>
      <c r="BN23" s="278"/>
      <c r="BO23" s="278"/>
      <c r="BP23" s="278"/>
      <c r="BQ23" s="278"/>
      <c r="BR23" s="278"/>
      <c r="BS23" s="278"/>
      <c r="BT23" s="278"/>
      <c r="BU23" s="278"/>
      <c r="BV23" s="246"/>
      <c r="BW23" s="229"/>
      <c r="BX23" s="244" t="s">
        <v>765</v>
      </c>
      <c r="BY23" s="254" t="s">
        <v>844</v>
      </c>
      <c r="BZ23" s="255"/>
      <c r="CA23" s="500"/>
      <c r="CD23" s="224"/>
      <c r="CE23" s="724" t="s">
        <v>765</v>
      </c>
      <c r="CF23" s="725"/>
      <c r="CG23" s="277" t="s">
        <v>845</v>
      </c>
      <c r="CH23" s="277"/>
      <c r="CI23" s="277"/>
      <c r="CJ23" s="277"/>
      <c r="CK23" s="277"/>
      <c r="CL23" s="277"/>
      <c r="CM23" s="277"/>
      <c r="CN23" s="277"/>
      <c r="CO23" s="277"/>
      <c r="CP23" s="255"/>
      <c r="CQ23" s="232"/>
      <c r="CR23" s="233"/>
      <c r="CS23" s="232"/>
      <c r="CT23" s="232"/>
      <c r="CU23" s="225"/>
      <c r="CX23" s="224"/>
      <c r="CY23" s="724" t="s">
        <v>765</v>
      </c>
      <c r="CZ23" s="725"/>
      <c r="DA23" s="277" t="s">
        <v>845</v>
      </c>
      <c r="DB23" s="277"/>
      <c r="DC23" s="277"/>
      <c r="DD23" s="277"/>
      <c r="DE23" s="277"/>
      <c r="DF23" s="277"/>
      <c r="DG23" s="277"/>
      <c r="DH23" s="277"/>
      <c r="DI23" s="277"/>
      <c r="DJ23" s="255"/>
      <c r="DK23" s="232"/>
      <c r="DL23" s="253" t="s">
        <v>841</v>
      </c>
      <c r="DM23" s="254" t="s">
        <v>846</v>
      </c>
      <c r="DN23" s="255"/>
      <c r="DO23" s="225"/>
      <c r="DQ23" s="224"/>
      <c r="DR23" s="724" t="s">
        <v>765</v>
      </c>
      <c r="DS23" s="725"/>
      <c r="DT23" s="277" t="s">
        <v>845</v>
      </c>
      <c r="DU23" s="277"/>
      <c r="DV23" s="277"/>
      <c r="DW23" s="277"/>
      <c r="DX23" s="277"/>
      <c r="DY23" s="277"/>
      <c r="DZ23" s="277"/>
      <c r="EA23" s="277"/>
      <c r="EB23" s="277"/>
      <c r="EC23" s="255"/>
      <c r="ED23" s="232"/>
      <c r="EE23" s="253" t="s">
        <v>841</v>
      </c>
      <c r="EF23" s="254" t="s">
        <v>846</v>
      </c>
      <c r="EG23" s="255"/>
      <c r="EH23" s="225"/>
      <c r="EJ23" s="226"/>
      <c r="EK23" s="724" t="s">
        <v>765</v>
      </c>
      <c r="EL23" s="725"/>
      <c r="EM23" s="277" t="s">
        <v>845</v>
      </c>
      <c r="EN23" s="277"/>
      <c r="EO23" s="277"/>
      <c r="EP23" s="277"/>
      <c r="EQ23" s="277"/>
      <c r="ER23" s="277"/>
      <c r="ES23" s="277"/>
      <c r="ET23" s="277"/>
      <c r="EU23" s="277"/>
      <c r="EV23" s="255"/>
      <c r="EW23" s="232"/>
      <c r="EX23" s="253" t="s">
        <v>757</v>
      </c>
      <c r="EY23" s="254" t="s">
        <v>847</v>
      </c>
      <c r="EZ23" s="255"/>
      <c r="FA23" s="227"/>
    </row>
    <row r="24" spans="2:157" x14ac:dyDescent="0.3">
      <c r="B24" s="222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29"/>
      <c r="O24" s="229"/>
      <c r="P24" s="244" t="s">
        <v>757</v>
      </c>
      <c r="Q24" s="254" t="s">
        <v>835</v>
      </c>
      <c r="R24" s="246"/>
      <c r="S24" s="223"/>
      <c r="V24" s="499"/>
      <c r="W24" s="235" t="s">
        <v>836</v>
      </c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29"/>
      <c r="AI24" s="229"/>
      <c r="AJ24" s="244" t="s">
        <v>750</v>
      </c>
      <c r="AK24" s="254" t="s">
        <v>837</v>
      </c>
      <c r="AL24" s="255"/>
      <c r="AM24" s="500"/>
      <c r="AP24" s="499"/>
      <c r="AQ24" s="490" t="s">
        <v>727</v>
      </c>
      <c r="AR24" s="491"/>
      <c r="AS24" s="278" t="s">
        <v>843</v>
      </c>
      <c r="AT24" s="278"/>
      <c r="AU24" s="278"/>
      <c r="AV24" s="278"/>
      <c r="AW24" s="278"/>
      <c r="AX24" s="278"/>
      <c r="AY24" s="278"/>
      <c r="AZ24" s="278"/>
      <c r="BA24" s="278"/>
      <c r="BB24" s="246"/>
      <c r="BC24" s="229"/>
      <c r="BD24" s="244" t="s">
        <v>765</v>
      </c>
      <c r="BE24" s="254" t="s">
        <v>844</v>
      </c>
      <c r="BF24" s="255"/>
      <c r="BG24" s="500"/>
      <c r="BJ24" s="499"/>
      <c r="BK24" s="490" t="s">
        <v>765</v>
      </c>
      <c r="BL24" s="491"/>
      <c r="BM24" s="278" t="s">
        <v>848</v>
      </c>
      <c r="BN24" s="278"/>
      <c r="BO24" s="278"/>
      <c r="BP24" s="278"/>
      <c r="BQ24" s="278"/>
      <c r="BR24" s="278"/>
      <c r="BS24" s="278"/>
      <c r="BT24" s="278"/>
      <c r="BU24" s="278"/>
      <c r="BV24" s="246"/>
      <c r="BW24" s="229"/>
      <c r="BX24" s="253" t="s">
        <v>841</v>
      </c>
      <c r="BY24" s="254" t="s">
        <v>849</v>
      </c>
      <c r="BZ24" s="255"/>
      <c r="CA24" s="500"/>
      <c r="CD24" s="224"/>
      <c r="CE24" s="233"/>
      <c r="CF24" s="233"/>
      <c r="CG24" s="233"/>
      <c r="CH24" s="233"/>
      <c r="CI24" s="233"/>
      <c r="CJ24" s="233"/>
      <c r="CK24" s="233"/>
      <c r="CL24" s="233"/>
      <c r="CM24" s="233"/>
      <c r="CN24" s="233"/>
      <c r="CO24" s="233"/>
      <c r="CP24" s="232"/>
      <c r="CQ24" s="232"/>
      <c r="CR24" s="237" t="s">
        <v>833</v>
      </c>
      <c r="CS24" s="232"/>
      <c r="CT24" s="232"/>
      <c r="CU24" s="225"/>
      <c r="CX24" s="224"/>
      <c r="CY24" s="233"/>
      <c r="CZ24" s="233"/>
      <c r="DA24" s="233"/>
      <c r="DB24" s="233"/>
      <c r="DC24" s="233"/>
      <c r="DD24" s="233"/>
      <c r="DE24" s="233"/>
      <c r="DF24" s="233"/>
      <c r="DG24" s="233"/>
      <c r="DH24" s="233"/>
      <c r="DI24" s="233"/>
      <c r="DJ24" s="232"/>
      <c r="DK24" s="232"/>
      <c r="DL24" s="253" t="s">
        <v>757</v>
      </c>
      <c r="DM24" s="254" t="s">
        <v>850</v>
      </c>
      <c r="DN24" s="255"/>
      <c r="DO24" s="225"/>
      <c r="DQ24" s="224"/>
      <c r="DR24" s="233"/>
      <c r="DS24" s="233"/>
      <c r="DT24" s="233"/>
      <c r="DU24" s="233"/>
      <c r="DV24" s="233"/>
      <c r="DW24" s="233"/>
      <c r="DX24" s="233"/>
      <c r="DY24" s="233"/>
      <c r="DZ24" s="233"/>
      <c r="EA24" s="233"/>
      <c r="EB24" s="233"/>
      <c r="EC24" s="232"/>
      <c r="ED24" s="232"/>
      <c r="EE24" s="253" t="s">
        <v>757</v>
      </c>
      <c r="EF24" s="254" t="s">
        <v>850</v>
      </c>
      <c r="EG24" s="255"/>
      <c r="EH24" s="225"/>
      <c r="EJ24" s="226"/>
      <c r="EK24" s="233"/>
      <c r="EL24" s="233"/>
      <c r="EM24" s="233"/>
      <c r="EN24" s="233"/>
      <c r="EO24" s="233"/>
      <c r="EP24" s="233"/>
      <c r="EQ24" s="233"/>
      <c r="ER24" s="233"/>
      <c r="ES24" s="233"/>
      <c r="ET24" s="233"/>
      <c r="EU24" s="233"/>
      <c r="EV24" s="232"/>
      <c r="EW24" s="232"/>
      <c r="EX24" s="233"/>
      <c r="EY24" s="232"/>
      <c r="EZ24" s="232"/>
      <c r="FA24" s="227"/>
    </row>
    <row r="25" spans="2:157" x14ac:dyDescent="0.3">
      <c r="B25" s="222"/>
      <c r="C25" s="235" t="s">
        <v>836</v>
      </c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29"/>
      <c r="O25" s="229"/>
      <c r="P25" s="244" t="s">
        <v>750</v>
      </c>
      <c r="Q25" s="254" t="s">
        <v>837</v>
      </c>
      <c r="R25" s="255"/>
      <c r="S25" s="223"/>
      <c r="V25" s="499"/>
      <c r="W25" s="490" t="s">
        <v>727</v>
      </c>
      <c r="X25" s="491"/>
      <c r="Y25" s="278" t="s">
        <v>843</v>
      </c>
      <c r="Z25" s="278"/>
      <c r="AA25" s="278"/>
      <c r="AB25" s="278"/>
      <c r="AC25" s="278"/>
      <c r="AD25" s="278"/>
      <c r="AE25" s="278"/>
      <c r="AF25" s="278"/>
      <c r="AG25" s="278"/>
      <c r="AH25" s="246"/>
      <c r="AI25" s="229"/>
      <c r="AJ25" s="244" t="s">
        <v>765</v>
      </c>
      <c r="AK25" s="254" t="s">
        <v>844</v>
      </c>
      <c r="AL25" s="255"/>
      <c r="AM25" s="500"/>
      <c r="AP25" s="499"/>
      <c r="AQ25" s="490" t="s">
        <v>765</v>
      </c>
      <c r="AR25" s="491"/>
      <c r="AS25" s="278" t="s">
        <v>848</v>
      </c>
      <c r="AT25" s="278"/>
      <c r="AU25" s="278"/>
      <c r="AV25" s="278"/>
      <c r="AW25" s="278"/>
      <c r="AX25" s="278"/>
      <c r="AY25" s="278"/>
      <c r="AZ25" s="278"/>
      <c r="BA25" s="278"/>
      <c r="BB25" s="246"/>
      <c r="BC25" s="229"/>
      <c r="BD25" s="253" t="s">
        <v>841</v>
      </c>
      <c r="BE25" s="254" t="s">
        <v>849</v>
      </c>
      <c r="BF25" s="255"/>
      <c r="BG25" s="500"/>
      <c r="BJ25" s="499"/>
      <c r="BK25" s="279"/>
      <c r="BL25" s="279"/>
      <c r="BM25" s="230"/>
      <c r="BN25" s="230"/>
      <c r="BO25" s="230"/>
      <c r="BP25" s="230"/>
      <c r="BQ25" s="230"/>
      <c r="BR25" s="230"/>
      <c r="BS25" s="230"/>
      <c r="BT25" s="230"/>
      <c r="BU25" s="230"/>
      <c r="BV25" s="229"/>
      <c r="BW25" s="229"/>
      <c r="BX25" s="253" t="s">
        <v>851</v>
      </c>
      <c r="BY25" s="254" t="s">
        <v>852</v>
      </c>
      <c r="BZ25" s="255"/>
      <c r="CA25" s="500"/>
      <c r="CD25" s="224"/>
      <c r="CE25" s="237" t="s">
        <v>853</v>
      </c>
      <c r="CF25" s="233"/>
      <c r="CG25" s="233"/>
      <c r="CH25" s="233"/>
      <c r="CI25" s="233"/>
      <c r="CJ25" s="233"/>
      <c r="CK25" s="233"/>
      <c r="CL25" s="233"/>
      <c r="CM25" s="233"/>
      <c r="CN25" s="233"/>
      <c r="CO25" s="233"/>
      <c r="CP25" s="232"/>
      <c r="CQ25" s="232"/>
      <c r="CR25" s="253" t="s">
        <v>731</v>
      </c>
      <c r="CS25" s="254" t="s">
        <v>854</v>
      </c>
      <c r="CT25" s="255"/>
      <c r="CU25" s="225"/>
      <c r="CX25" s="224"/>
      <c r="CY25" s="237" t="s">
        <v>853</v>
      </c>
      <c r="CZ25" s="233"/>
      <c r="DA25" s="233"/>
      <c r="DB25" s="233"/>
      <c r="DC25" s="233"/>
      <c r="DD25" s="233"/>
      <c r="DE25" s="233"/>
      <c r="DF25" s="233"/>
      <c r="DG25" s="233"/>
      <c r="DH25" s="233"/>
      <c r="DI25" s="233"/>
      <c r="DJ25" s="232"/>
      <c r="DK25" s="232"/>
      <c r="DL25" s="253" t="s">
        <v>731</v>
      </c>
      <c r="DM25" s="254" t="s">
        <v>855</v>
      </c>
      <c r="DN25" s="255"/>
      <c r="DO25" s="225"/>
      <c r="DQ25" s="224"/>
      <c r="DR25" s="237" t="s">
        <v>853</v>
      </c>
      <c r="DS25" s="233"/>
      <c r="DT25" s="233"/>
      <c r="DU25" s="233"/>
      <c r="DV25" s="233"/>
      <c r="DW25" s="233"/>
      <c r="DX25" s="233"/>
      <c r="DY25" s="233"/>
      <c r="DZ25" s="233"/>
      <c r="EA25" s="233"/>
      <c r="EB25" s="233"/>
      <c r="EC25" s="232"/>
      <c r="ED25" s="232"/>
      <c r="EE25" s="253" t="s">
        <v>731</v>
      </c>
      <c r="EF25" s="254" t="s">
        <v>855</v>
      </c>
      <c r="EG25" s="255"/>
      <c r="EH25" s="225"/>
      <c r="EJ25" s="226"/>
      <c r="EK25" s="237" t="s">
        <v>853</v>
      </c>
      <c r="EL25" s="233"/>
      <c r="EM25" s="233"/>
      <c r="EN25" s="233"/>
      <c r="EO25" s="233"/>
      <c r="EP25" s="233"/>
      <c r="EQ25" s="233"/>
      <c r="ER25" s="233"/>
      <c r="ES25" s="233"/>
      <c r="ET25" s="233"/>
      <c r="EU25" s="233"/>
      <c r="EV25" s="232"/>
      <c r="EW25" s="232"/>
      <c r="EX25" s="237" t="s">
        <v>856</v>
      </c>
      <c r="EY25" s="232"/>
      <c r="EZ25" s="232"/>
      <c r="FA25" s="227"/>
    </row>
    <row r="26" spans="2:157" x14ac:dyDescent="0.3">
      <c r="B26" s="222"/>
      <c r="C26" s="490" t="s">
        <v>727</v>
      </c>
      <c r="D26" s="491"/>
      <c r="E26" s="278" t="s">
        <v>843</v>
      </c>
      <c r="F26" s="278"/>
      <c r="G26" s="278"/>
      <c r="H26" s="278"/>
      <c r="I26" s="278"/>
      <c r="J26" s="278"/>
      <c r="K26" s="278"/>
      <c r="L26" s="278"/>
      <c r="M26" s="278"/>
      <c r="N26" s="246"/>
      <c r="O26" s="229"/>
      <c r="P26" s="244" t="s">
        <v>765</v>
      </c>
      <c r="Q26" s="254" t="s">
        <v>844</v>
      </c>
      <c r="R26" s="255"/>
      <c r="S26" s="223"/>
      <c r="V26" s="499"/>
      <c r="W26" s="490" t="s">
        <v>765</v>
      </c>
      <c r="X26" s="491"/>
      <c r="Y26" s="278" t="s">
        <v>848</v>
      </c>
      <c r="Z26" s="278"/>
      <c r="AA26" s="278"/>
      <c r="AB26" s="278"/>
      <c r="AC26" s="278"/>
      <c r="AD26" s="278"/>
      <c r="AE26" s="278"/>
      <c r="AF26" s="278"/>
      <c r="AG26" s="278"/>
      <c r="AH26" s="246"/>
      <c r="AI26" s="229"/>
      <c r="AJ26" s="253" t="s">
        <v>841</v>
      </c>
      <c r="AK26" s="280" t="s">
        <v>857</v>
      </c>
      <c r="AL26" s="255"/>
      <c r="AM26" s="500"/>
      <c r="AP26" s="499"/>
      <c r="AQ26" s="279"/>
      <c r="AR26" s="279"/>
      <c r="AS26" s="230"/>
      <c r="AT26" s="230"/>
      <c r="AU26" s="230"/>
      <c r="AV26" s="230"/>
      <c r="AW26" s="230"/>
      <c r="AX26" s="230"/>
      <c r="AY26" s="230"/>
      <c r="AZ26" s="230"/>
      <c r="BA26" s="230"/>
      <c r="BB26" s="229"/>
      <c r="BC26" s="229"/>
      <c r="BD26" s="253" t="s">
        <v>851</v>
      </c>
      <c r="BE26" s="254" t="s">
        <v>852</v>
      </c>
      <c r="BF26" s="255"/>
      <c r="BG26" s="500"/>
      <c r="BJ26" s="499"/>
      <c r="BK26" s="232"/>
      <c r="BL26" s="232"/>
      <c r="BM26" s="232"/>
      <c r="BN26" s="232"/>
      <c r="BO26" s="232"/>
      <c r="BP26" s="232"/>
      <c r="BQ26" s="232"/>
      <c r="BR26" s="232"/>
      <c r="BS26" s="232"/>
      <c r="BT26" s="232"/>
      <c r="BU26" s="232"/>
      <c r="BV26" s="232"/>
      <c r="BW26" s="232"/>
      <c r="BX26" s="253" t="s">
        <v>746</v>
      </c>
      <c r="BY26" s="254" t="s">
        <v>858</v>
      </c>
      <c r="BZ26" s="255"/>
      <c r="CA26" s="500"/>
      <c r="CD26" s="224"/>
      <c r="CE26" s="233"/>
      <c r="CF26" s="233"/>
      <c r="CG26" s="233"/>
      <c r="CH26" s="233"/>
      <c r="CI26" s="233"/>
      <c r="CJ26" s="233"/>
      <c r="CK26" s="233"/>
      <c r="CL26" s="233"/>
      <c r="CM26" s="233"/>
      <c r="CN26" s="233"/>
      <c r="CO26" s="233"/>
      <c r="CP26" s="232"/>
      <c r="CQ26" s="232"/>
      <c r="CR26" s="253" t="s">
        <v>841</v>
      </c>
      <c r="CS26" s="254" t="s">
        <v>859</v>
      </c>
      <c r="CT26" s="255"/>
      <c r="CU26" s="225"/>
      <c r="CX26" s="224"/>
      <c r="CY26" s="233"/>
      <c r="CZ26" s="233"/>
      <c r="DA26" s="233"/>
      <c r="DB26" s="233"/>
      <c r="DC26" s="233"/>
      <c r="DD26" s="233"/>
      <c r="DE26" s="233"/>
      <c r="DF26" s="233"/>
      <c r="DG26" s="233"/>
      <c r="DH26" s="233"/>
      <c r="DI26" s="233"/>
      <c r="DJ26" s="232"/>
      <c r="DK26" s="232"/>
      <c r="DL26" s="253" t="s">
        <v>841</v>
      </c>
      <c r="DM26" s="254" t="s">
        <v>860</v>
      </c>
      <c r="DN26" s="255"/>
      <c r="DO26" s="225"/>
      <c r="DQ26" s="224"/>
      <c r="DR26" s="233"/>
      <c r="DS26" s="233"/>
      <c r="DT26" s="233"/>
      <c r="DU26" s="233"/>
      <c r="DV26" s="233"/>
      <c r="DW26" s="233"/>
      <c r="DX26" s="233"/>
      <c r="DY26" s="233"/>
      <c r="DZ26" s="233"/>
      <c r="EA26" s="233"/>
      <c r="EB26" s="233"/>
      <c r="EC26" s="232"/>
      <c r="ED26" s="232"/>
      <c r="EE26" s="253" t="s">
        <v>841</v>
      </c>
      <c r="EF26" s="254" t="s">
        <v>860</v>
      </c>
      <c r="EG26" s="255"/>
      <c r="EH26" s="225"/>
      <c r="EJ26" s="226"/>
      <c r="EK26" s="233"/>
      <c r="EL26" s="233"/>
      <c r="EM26" s="233"/>
      <c r="EN26" s="233"/>
      <c r="EO26" s="233"/>
      <c r="EP26" s="233"/>
      <c r="EQ26" s="233"/>
      <c r="ER26" s="233"/>
      <c r="ES26" s="233"/>
      <c r="ET26" s="233"/>
      <c r="EU26" s="233"/>
      <c r="EV26" s="232"/>
      <c r="EW26" s="232"/>
      <c r="EX26" s="253" t="s">
        <v>734</v>
      </c>
      <c r="EY26" s="254" t="s">
        <v>861</v>
      </c>
      <c r="EZ26" s="255"/>
      <c r="FA26" s="227"/>
    </row>
    <row r="27" spans="2:157" x14ac:dyDescent="0.3">
      <c r="B27" s="222"/>
      <c r="C27" s="490" t="s">
        <v>765</v>
      </c>
      <c r="D27" s="491"/>
      <c r="E27" s="278" t="s">
        <v>848</v>
      </c>
      <c r="F27" s="278"/>
      <c r="G27" s="278"/>
      <c r="H27" s="278"/>
      <c r="I27" s="278"/>
      <c r="J27" s="278"/>
      <c r="K27" s="278"/>
      <c r="L27" s="278"/>
      <c r="M27" s="278"/>
      <c r="N27" s="246"/>
      <c r="O27" s="229"/>
      <c r="P27" s="253" t="s">
        <v>841</v>
      </c>
      <c r="Q27" s="280" t="s">
        <v>857</v>
      </c>
      <c r="R27" s="255"/>
      <c r="S27" s="223"/>
      <c r="V27" s="499"/>
      <c r="W27" s="279"/>
      <c r="X27" s="279"/>
      <c r="Y27" s="230"/>
      <c r="Z27" s="230"/>
      <c r="AA27" s="230"/>
      <c r="AB27" s="230"/>
      <c r="AC27" s="230"/>
      <c r="AD27" s="230"/>
      <c r="AE27" s="230"/>
      <c r="AF27" s="230"/>
      <c r="AG27" s="230"/>
      <c r="AH27" s="229"/>
      <c r="AI27" s="229"/>
      <c r="AJ27" s="253" t="s">
        <v>851</v>
      </c>
      <c r="AK27" s="280" t="s">
        <v>862</v>
      </c>
      <c r="AL27" s="255"/>
      <c r="AM27" s="500"/>
      <c r="AP27" s="499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53" t="s">
        <v>746</v>
      </c>
      <c r="BE27" s="254" t="s">
        <v>863</v>
      </c>
      <c r="BF27" s="255"/>
      <c r="BG27" s="500"/>
      <c r="BJ27" s="499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2"/>
      <c r="BV27" s="232"/>
      <c r="BW27" s="232"/>
      <c r="BX27" s="232"/>
      <c r="BY27" s="232"/>
      <c r="BZ27" s="232"/>
      <c r="CA27" s="500"/>
      <c r="CD27" s="224"/>
      <c r="CE27" s="237" t="s">
        <v>864</v>
      </c>
      <c r="CF27" s="233"/>
      <c r="CG27" s="233"/>
      <c r="CH27" s="233"/>
      <c r="CI27" s="233"/>
      <c r="CJ27" s="233"/>
      <c r="CK27" s="233"/>
      <c r="CL27" s="233"/>
      <c r="CM27" s="233"/>
      <c r="CN27" s="233"/>
      <c r="CO27" s="233"/>
      <c r="CP27" s="232"/>
      <c r="CQ27" s="232"/>
      <c r="CR27" s="253" t="s">
        <v>757</v>
      </c>
      <c r="CS27" s="254" t="s">
        <v>865</v>
      </c>
      <c r="CT27" s="255"/>
      <c r="CU27" s="225"/>
      <c r="CX27" s="224"/>
      <c r="CY27" s="237" t="s">
        <v>864</v>
      </c>
      <c r="CZ27" s="233"/>
      <c r="DA27" s="233"/>
      <c r="DB27" s="233"/>
      <c r="DC27" s="233"/>
      <c r="DD27" s="233"/>
      <c r="DE27" s="233"/>
      <c r="DF27" s="233"/>
      <c r="DG27" s="233"/>
      <c r="DH27" s="233"/>
      <c r="DI27" s="233"/>
      <c r="DJ27" s="232"/>
      <c r="DK27" s="232"/>
      <c r="DL27" s="253" t="s">
        <v>757</v>
      </c>
      <c r="DM27" s="254" t="s">
        <v>866</v>
      </c>
      <c r="DN27" s="255"/>
      <c r="DO27" s="225"/>
      <c r="DQ27" s="224"/>
      <c r="DR27" s="237" t="s">
        <v>864</v>
      </c>
      <c r="DS27" s="233"/>
      <c r="DT27" s="233"/>
      <c r="DU27" s="233"/>
      <c r="DV27" s="233"/>
      <c r="DW27" s="233"/>
      <c r="DX27" s="233"/>
      <c r="DY27" s="233"/>
      <c r="DZ27" s="233"/>
      <c r="EA27" s="233"/>
      <c r="EB27" s="233"/>
      <c r="EC27" s="232"/>
      <c r="ED27" s="232"/>
      <c r="EE27" s="253" t="s">
        <v>757</v>
      </c>
      <c r="EF27" s="254" t="s">
        <v>866</v>
      </c>
      <c r="EG27" s="255"/>
      <c r="EH27" s="225"/>
      <c r="EJ27" s="226"/>
      <c r="EK27" s="237" t="s">
        <v>864</v>
      </c>
      <c r="EL27" s="233"/>
      <c r="EM27" s="233"/>
      <c r="EN27" s="233"/>
      <c r="EO27" s="233"/>
      <c r="EP27" s="233"/>
      <c r="EQ27" s="233"/>
      <c r="ER27" s="233"/>
      <c r="ES27" s="233"/>
      <c r="ET27" s="233"/>
      <c r="EU27" s="233"/>
      <c r="EV27" s="232"/>
      <c r="EW27" s="232"/>
      <c r="EX27" s="253" t="s">
        <v>867</v>
      </c>
      <c r="EY27" s="254" t="s">
        <v>868</v>
      </c>
      <c r="EZ27" s="255"/>
      <c r="FA27" s="227"/>
    </row>
    <row r="28" spans="2:157" x14ac:dyDescent="0.3">
      <c r="B28" s="222"/>
      <c r="C28" s="279"/>
      <c r="D28" s="279"/>
      <c r="E28" s="230"/>
      <c r="F28" s="230"/>
      <c r="G28" s="230"/>
      <c r="H28" s="230"/>
      <c r="I28" s="230"/>
      <c r="J28" s="230"/>
      <c r="K28" s="230"/>
      <c r="L28" s="230"/>
      <c r="M28" s="230"/>
      <c r="N28" s="229"/>
      <c r="O28" s="229"/>
      <c r="P28" s="253" t="s">
        <v>851</v>
      </c>
      <c r="Q28" s="280" t="s">
        <v>862</v>
      </c>
      <c r="R28" s="255"/>
      <c r="S28" s="223"/>
      <c r="V28" s="499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53" t="s">
        <v>746</v>
      </c>
      <c r="AK28" s="254" t="s">
        <v>869</v>
      </c>
      <c r="AL28" s="255"/>
      <c r="AM28" s="500"/>
      <c r="AP28" s="499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66" t="s">
        <v>726</v>
      </c>
      <c r="BE28" s="267" t="s">
        <v>870</v>
      </c>
      <c r="BF28" s="255"/>
      <c r="BG28" s="500"/>
      <c r="BJ28" s="499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29"/>
      <c r="BW28" s="229"/>
      <c r="BX28" s="230"/>
      <c r="BY28" s="229"/>
      <c r="BZ28" s="229"/>
      <c r="CA28" s="500"/>
      <c r="CD28" s="224"/>
      <c r="CE28" s="724" t="s">
        <v>746</v>
      </c>
      <c r="CF28" s="725"/>
      <c r="CG28" s="277" t="s">
        <v>741</v>
      </c>
      <c r="CH28" s="277"/>
      <c r="CI28" s="277"/>
      <c r="CJ28" s="277"/>
      <c r="CK28" s="277"/>
      <c r="CL28" s="277"/>
      <c r="CM28" s="277"/>
      <c r="CN28" s="277"/>
      <c r="CO28" s="277"/>
      <c r="CP28" s="255"/>
      <c r="CQ28" s="232"/>
      <c r="CR28" s="253" t="s">
        <v>729</v>
      </c>
      <c r="CS28" s="254" t="s">
        <v>865</v>
      </c>
      <c r="CT28" s="255"/>
      <c r="CU28" s="225"/>
      <c r="CX28" s="224"/>
      <c r="CY28" s="724" t="s">
        <v>746</v>
      </c>
      <c r="CZ28" s="725"/>
      <c r="DA28" s="277" t="s">
        <v>741</v>
      </c>
      <c r="DB28" s="277"/>
      <c r="DC28" s="277"/>
      <c r="DD28" s="277"/>
      <c r="DE28" s="277"/>
      <c r="DF28" s="277"/>
      <c r="DG28" s="277"/>
      <c r="DH28" s="277"/>
      <c r="DI28" s="277"/>
      <c r="DJ28" s="255"/>
      <c r="DK28" s="232"/>
      <c r="DL28" s="233"/>
      <c r="DM28" s="232"/>
      <c r="DN28" s="232"/>
      <c r="DO28" s="225"/>
      <c r="DQ28" s="224"/>
      <c r="DR28" s="724" t="s">
        <v>746</v>
      </c>
      <c r="DS28" s="725"/>
      <c r="DT28" s="277" t="s">
        <v>741</v>
      </c>
      <c r="DU28" s="277"/>
      <c r="DV28" s="277"/>
      <c r="DW28" s="277"/>
      <c r="DX28" s="277"/>
      <c r="DY28" s="277"/>
      <c r="DZ28" s="277"/>
      <c r="EA28" s="277"/>
      <c r="EB28" s="277"/>
      <c r="EC28" s="255"/>
      <c r="ED28" s="232"/>
      <c r="EE28" s="233"/>
      <c r="EF28" s="232"/>
      <c r="EG28" s="232"/>
      <c r="EH28" s="225"/>
      <c r="EJ28" s="226"/>
      <c r="EK28" s="724" t="s">
        <v>738</v>
      </c>
      <c r="EL28" s="725"/>
      <c r="EM28" s="277" t="s">
        <v>871</v>
      </c>
      <c r="EN28" s="277"/>
      <c r="EO28" s="277"/>
      <c r="EP28" s="277"/>
      <c r="EQ28" s="277"/>
      <c r="ER28" s="277"/>
      <c r="ES28" s="277"/>
      <c r="ET28" s="277"/>
      <c r="EU28" s="277"/>
      <c r="EV28" s="255"/>
      <c r="EW28" s="232"/>
      <c r="EX28" s="233"/>
      <c r="EY28" s="232"/>
      <c r="EZ28" s="232"/>
      <c r="FA28" s="227"/>
    </row>
    <row r="29" spans="2:157" x14ac:dyDescent="0.3">
      <c r="B29" s="22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53" t="s">
        <v>746</v>
      </c>
      <c r="Q29" s="254" t="s">
        <v>869</v>
      </c>
      <c r="R29" s="255"/>
      <c r="S29" s="223"/>
      <c r="V29" s="499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53" t="s">
        <v>726</v>
      </c>
      <c r="AK29" s="254" t="s">
        <v>872</v>
      </c>
      <c r="AL29" s="255"/>
      <c r="AM29" s="500"/>
      <c r="AP29" s="499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66" t="s">
        <v>873</v>
      </c>
      <c r="BE29" s="267" t="s">
        <v>874</v>
      </c>
      <c r="BF29" s="255"/>
      <c r="BG29" s="500"/>
      <c r="BJ29" s="499"/>
      <c r="BK29" s="235" t="s">
        <v>875</v>
      </c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29"/>
      <c r="BW29" s="229"/>
      <c r="BX29" s="235" t="s">
        <v>876</v>
      </c>
      <c r="BY29" s="229"/>
      <c r="BZ29" s="229"/>
      <c r="CA29" s="500"/>
      <c r="CD29" s="224"/>
      <c r="CE29" s="724" t="s">
        <v>736</v>
      </c>
      <c r="CF29" s="725"/>
      <c r="CG29" s="277" t="s">
        <v>877</v>
      </c>
      <c r="CH29" s="277"/>
      <c r="CI29" s="277"/>
      <c r="CJ29" s="277"/>
      <c r="CK29" s="277"/>
      <c r="CL29" s="277"/>
      <c r="CM29" s="277"/>
      <c r="CN29" s="277"/>
      <c r="CO29" s="277"/>
      <c r="CP29" s="255"/>
      <c r="CQ29" s="232"/>
      <c r="CR29" s="253" t="s">
        <v>878</v>
      </c>
      <c r="CS29" s="254" t="s">
        <v>879</v>
      </c>
      <c r="CT29" s="255"/>
      <c r="CU29" s="225"/>
      <c r="CX29" s="224"/>
      <c r="CY29" s="724" t="s">
        <v>736</v>
      </c>
      <c r="CZ29" s="725"/>
      <c r="DA29" s="277" t="s">
        <v>877</v>
      </c>
      <c r="DB29" s="277"/>
      <c r="DC29" s="277"/>
      <c r="DD29" s="277"/>
      <c r="DE29" s="277"/>
      <c r="DF29" s="277"/>
      <c r="DG29" s="277"/>
      <c r="DH29" s="277"/>
      <c r="DI29" s="277"/>
      <c r="DJ29" s="255"/>
      <c r="DK29" s="232"/>
      <c r="DL29" s="237" t="s">
        <v>880</v>
      </c>
      <c r="DM29" s="232"/>
      <c r="DN29" s="232"/>
      <c r="DO29" s="225"/>
      <c r="DQ29" s="224"/>
      <c r="DR29" s="724" t="s">
        <v>736</v>
      </c>
      <c r="DS29" s="725"/>
      <c r="DT29" s="277" t="s">
        <v>877</v>
      </c>
      <c r="DU29" s="277"/>
      <c r="DV29" s="277"/>
      <c r="DW29" s="277"/>
      <c r="DX29" s="277"/>
      <c r="DY29" s="277"/>
      <c r="DZ29" s="277"/>
      <c r="EA29" s="277"/>
      <c r="EB29" s="277"/>
      <c r="EC29" s="255"/>
      <c r="ED29" s="232"/>
      <c r="EE29" s="237" t="s">
        <v>880</v>
      </c>
      <c r="EF29" s="232"/>
      <c r="EG29" s="232"/>
      <c r="EH29" s="225"/>
      <c r="EJ29" s="226"/>
      <c r="EK29" s="724" t="s">
        <v>740</v>
      </c>
      <c r="EL29" s="725"/>
      <c r="EM29" s="277" t="s">
        <v>881</v>
      </c>
      <c r="EN29" s="277"/>
      <c r="EO29" s="277"/>
      <c r="EP29" s="277"/>
      <c r="EQ29" s="277"/>
      <c r="ER29" s="277"/>
      <c r="ES29" s="277"/>
      <c r="ET29" s="277"/>
      <c r="EU29" s="277"/>
      <c r="EV29" s="255"/>
      <c r="EW29" s="232"/>
      <c r="EX29" s="237" t="s">
        <v>882</v>
      </c>
      <c r="EY29" s="232"/>
      <c r="EZ29" s="232"/>
      <c r="FA29" s="227"/>
    </row>
    <row r="30" spans="2:157" x14ac:dyDescent="0.3">
      <c r="B30" s="222"/>
      <c r="C30" s="235" t="s">
        <v>875</v>
      </c>
      <c r="D30" s="230"/>
      <c r="E30" s="230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53" t="s">
        <v>726</v>
      </c>
      <c r="Q30" s="254" t="s">
        <v>872</v>
      </c>
      <c r="R30" s="255"/>
      <c r="S30" s="223"/>
      <c r="V30" s="499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53" t="s">
        <v>873</v>
      </c>
      <c r="AK30" s="254" t="s">
        <v>883</v>
      </c>
      <c r="AL30" s="255"/>
      <c r="AM30" s="500"/>
      <c r="AP30" s="499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2"/>
      <c r="BF30" s="232"/>
      <c r="BG30" s="500"/>
      <c r="BJ30" s="499"/>
      <c r="BK30" s="300"/>
      <c r="BL30" s="300"/>
      <c r="BM30" s="300"/>
      <c r="BN30" s="300"/>
      <c r="BO30" s="300"/>
      <c r="BP30" s="300"/>
      <c r="BQ30" s="300"/>
      <c r="BR30" s="300"/>
      <c r="BS30" s="300"/>
      <c r="BT30" s="300"/>
      <c r="BU30" s="300"/>
      <c r="BV30" s="229"/>
      <c r="BW30" s="229"/>
      <c r="BX30" s="244" t="s">
        <v>731</v>
      </c>
      <c r="BY30" s="245" t="s">
        <v>884</v>
      </c>
      <c r="BZ30" s="246"/>
      <c r="CA30" s="500"/>
      <c r="CD30" s="224"/>
      <c r="CE30" s="724" t="s">
        <v>738</v>
      </c>
      <c r="CF30" s="725"/>
      <c r="CG30" s="277" t="s">
        <v>871</v>
      </c>
      <c r="CH30" s="277"/>
      <c r="CI30" s="277"/>
      <c r="CJ30" s="277"/>
      <c r="CK30" s="277"/>
      <c r="CL30" s="277"/>
      <c r="CM30" s="277"/>
      <c r="CN30" s="277"/>
      <c r="CO30" s="277"/>
      <c r="CP30" s="255"/>
      <c r="CQ30" s="232"/>
      <c r="CR30" s="253" t="s">
        <v>726</v>
      </c>
      <c r="CS30" s="254" t="s">
        <v>879</v>
      </c>
      <c r="CT30" s="255"/>
      <c r="CU30" s="225"/>
      <c r="CX30" s="224"/>
      <c r="CY30" s="724" t="s">
        <v>738</v>
      </c>
      <c r="CZ30" s="725"/>
      <c r="DA30" s="277" t="s">
        <v>871</v>
      </c>
      <c r="DB30" s="277"/>
      <c r="DC30" s="277"/>
      <c r="DD30" s="277"/>
      <c r="DE30" s="277"/>
      <c r="DF30" s="277"/>
      <c r="DG30" s="277"/>
      <c r="DH30" s="277"/>
      <c r="DI30" s="277"/>
      <c r="DJ30" s="255"/>
      <c r="DK30" s="232"/>
      <c r="DL30" s="253">
        <v>1</v>
      </c>
      <c r="DM30" s="254" t="s">
        <v>885</v>
      </c>
      <c r="DN30" s="255"/>
      <c r="DO30" s="225"/>
      <c r="DQ30" s="224"/>
      <c r="DR30" s="724" t="s">
        <v>738</v>
      </c>
      <c r="DS30" s="725"/>
      <c r="DT30" s="277" t="s">
        <v>871</v>
      </c>
      <c r="DU30" s="277"/>
      <c r="DV30" s="277"/>
      <c r="DW30" s="277"/>
      <c r="DX30" s="277"/>
      <c r="DY30" s="277"/>
      <c r="DZ30" s="277"/>
      <c r="EA30" s="277"/>
      <c r="EB30" s="277"/>
      <c r="EC30" s="255"/>
      <c r="ED30" s="232"/>
      <c r="EE30" s="253">
        <v>1</v>
      </c>
      <c r="EF30" s="254" t="s">
        <v>885</v>
      </c>
      <c r="EG30" s="255"/>
      <c r="EH30" s="225"/>
      <c r="EJ30" s="226"/>
      <c r="EK30" s="724" t="s">
        <v>729</v>
      </c>
      <c r="EL30" s="725"/>
      <c r="EM30" s="277" t="s">
        <v>886</v>
      </c>
      <c r="EN30" s="277"/>
      <c r="EO30" s="277"/>
      <c r="EP30" s="277"/>
      <c r="EQ30" s="277"/>
      <c r="ER30" s="277"/>
      <c r="ES30" s="277"/>
      <c r="ET30" s="277"/>
      <c r="EU30" s="277"/>
      <c r="EV30" s="255"/>
      <c r="EW30" s="232"/>
      <c r="EX30" s="253">
        <v>2</v>
      </c>
      <c r="EY30" s="254" t="s">
        <v>887</v>
      </c>
      <c r="EZ30" s="255"/>
      <c r="FA30" s="227"/>
    </row>
    <row r="31" spans="2:157" x14ac:dyDescent="0.3">
      <c r="B31" s="22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53" t="s">
        <v>873</v>
      </c>
      <c r="Q31" s="254" t="s">
        <v>883</v>
      </c>
      <c r="R31" s="255"/>
      <c r="S31" s="223"/>
      <c r="V31" s="499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66" t="s">
        <v>888</v>
      </c>
      <c r="AK31" s="281" t="s">
        <v>889</v>
      </c>
      <c r="AL31" s="255"/>
      <c r="AM31" s="500"/>
      <c r="AP31" s="499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29"/>
      <c r="BC31" s="229"/>
      <c r="BD31" s="230"/>
      <c r="BE31" s="229"/>
      <c r="BF31" s="229"/>
      <c r="BG31" s="500"/>
      <c r="BJ31" s="499"/>
      <c r="BK31" s="235" t="s">
        <v>864</v>
      </c>
      <c r="BL31" s="230"/>
      <c r="BM31" s="230"/>
      <c r="BN31" s="230"/>
      <c r="BO31" s="230"/>
      <c r="BP31" s="230"/>
      <c r="BQ31" s="230"/>
      <c r="BR31" s="230"/>
      <c r="BS31" s="230"/>
      <c r="BT31" s="230"/>
      <c r="BU31" s="230"/>
      <c r="BV31" s="229"/>
      <c r="BW31" s="229"/>
      <c r="BX31" s="244" t="s">
        <v>841</v>
      </c>
      <c r="BY31" s="254" t="s">
        <v>890</v>
      </c>
      <c r="BZ31" s="255"/>
      <c r="CA31" s="500"/>
      <c r="CD31" s="224"/>
      <c r="CE31" s="724" t="s">
        <v>740</v>
      </c>
      <c r="CF31" s="725"/>
      <c r="CG31" s="277" t="s">
        <v>881</v>
      </c>
      <c r="CH31" s="277"/>
      <c r="CI31" s="277"/>
      <c r="CJ31" s="277"/>
      <c r="CK31" s="277"/>
      <c r="CL31" s="277"/>
      <c r="CM31" s="277"/>
      <c r="CN31" s="277"/>
      <c r="CO31" s="277"/>
      <c r="CP31" s="255"/>
      <c r="CQ31" s="232"/>
      <c r="CR31" s="253" t="s">
        <v>738</v>
      </c>
      <c r="CS31" s="254" t="s">
        <v>891</v>
      </c>
      <c r="CT31" s="255"/>
      <c r="CU31" s="225"/>
      <c r="CX31" s="224"/>
      <c r="CY31" s="724" t="s">
        <v>740</v>
      </c>
      <c r="CZ31" s="725"/>
      <c r="DA31" s="277" t="s">
        <v>881</v>
      </c>
      <c r="DB31" s="277"/>
      <c r="DC31" s="277"/>
      <c r="DD31" s="277"/>
      <c r="DE31" s="277"/>
      <c r="DF31" s="277"/>
      <c r="DG31" s="277"/>
      <c r="DH31" s="277"/>
      <c r="DI31" s="277"/>
      <c r="DJ31" s="255"/>
      <c r="DK31" s="232"/>
      <c r="DL31" s="253">
        <v>2</v>
      </c>
      <c r="DM31" s="254" t="s">
        <v>892</v>
      </c>
      <c r="DN31" s="255"/>
      <c r="DO31" s="225"/>
      <c r="DQ31" s="224"/>
      <c r="DR31" s="724" t="s">
        <v>740</v>
      </c>
      <c r="DS31" s="725"/>
      <c r="DT31" s="277" t="s">
        <v>881</v>
      </c>
      <c r="DU31" s="277"/>
      <c r="DV31" s="277"/>
      <c r="DW31" s="277"/>
      <c r="DX31" s="277"/>
      <c r="DY31" s="277"/>
      <c r="DZ31" s="277"/>
      <c r="EA31" s="277"/>
      <c r="EB31" s="277"/>
      <c r="EC31" s="255"/>
      <c r="ED31" s="232"/>
      <c r="EE31" s="253">
        <v>2</v>
      </c>
      <c r="EF31" s="254" t="s">
        <v>892</v>
      </c>
      <c r="EG31" s="255"/>
      <c r="EH31" s="225"/>
      <c r="EJ31" s="226"/>
      <c r="EK31" s="724" t="s">
        <v>734</v>
      </c>
      <c r="EL31" s="725"/>
      <c r="EM31" s="277" t="s">
        <v>893</v>
      </c>
      <c r="EN31" s="277"/>
      <c r="EO31" s="277"/>
      <c r="EP31" s="277"/>
      <c r="EQ31" s="277"/>
      <c r="ER31" s="277"/>
      <c r="ES31" s="277"/>
      <c r="ET31" s="277"/>
      <c r="EU31" s="277"/>
      <c r="EV31" s="255"/>
      <c r="EW31" s="232"/>
      <c r="EX31" s="253" t="s">
        <v>750</v>
      </c>
      <c r="EY31" s="254" t="s">
        <v>894</v>
      </c>
      <c r="EZ31" s="255"/>
      <c r="FA31" s="227"/>
    </row>
    <row r="32" spans="2:157" x14ac:dyDescent="0.3">
      <c r="B32" s="22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53" t="s">
        <v>888</v>
      </c>
      <c r="Q32" s="280" t="s">
        <v>889</v>
      </c>
      <c r="R32" s="255"/>
      <c r="S32" s="223"/>
      <c r="V32" s="499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229"/>
      <c r="AI32" s="229"/>
      <c r="AJ32" s="266" t="s">
        <v>895</v>
      </c>
      <c r="AK32" s="281" t="s">
        <v>896</v>
      </c>
      <c r="AL32" s="255"/>
      <c r="AM32" s="500"/>
      <c r="AP32" s="499"/>
      <c r="AQ32" s="235" t="s">
        <v>875</v>
      </c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29"/>
      <c r="BC32" s="229"/>
      <c r="BD32" s="235" t="s">
        <v>876</v>
      </c>
      <c r="BE32" s="229"/>
      <c r="BF32" s="229"/>
      <c r="BG32" s="500"/>
      <c r="BJ32" s="499"/>
      <c r="BK32" s="490" t="s">
        <v>746</v>
      </c>
      <c r="BL32" s="491"/>
      <c r="BM32" s="278" t="s">
        <v>741</v>
      </c>
      <c r="BN32" s="278"/>
      <c r="BO32" s="278"/>
      <c r="BP32" s="278"/>
      <c r="BQ32" s="278"/>
      <c r="BR32" s="278"/>
      <c r="BS32" s="278"/>
      <c r="BT32" s="278"/>
      <c r="BU32" s="278"/>
      <c r="BV32" s="246"/>
      <c r="BW32" s="229"/>
      <c r="BX32" s="244" t="s">
        <v>757</v>
      </c>
      <c r="BY32" s="245" t="s">
        <v>897</v>
      </c>
      <c r="BZ32" s="246"/>
      <c r="CA32" s="500"/>
      <c r="CD32" s="224"/>
      <c r="CE32" s="724" t="s">
        <v>729</v>
      </c>
      <c r="CF32" s="725"/>
      <c r="CG32" s="277" t="s">
        <v>886</v>
      </c>
      <c r="CH32" s="277"/>
      <c r="CI32" s="277"/>
      <c r="CJ32" s="277"/>
      <c r="CK32" s="277"/>
      <c r="CL32" s="277"/>
      <c r="CM32" s="277"/>
      <c r="CN32" s="277"/>
      <c r="CO32" s="277"/>
      <c r="CP32" s="255"/>
      <c r="CQ32" s="232"/>
      <c r="CR32" s="253" t="s">
        <v>727</v>
      </c>
      <c r="CS32" s="254" t="s">
        <v>891</v>
      </c>
      <c r="CT32" s="255"/>
      <c r="CU32" s="225"/>
      <c r="CX32" s="224"/>
      <c r="CY32" s="724" t="s">
        <v>729</v>
      </c>
      <c r="CZ32" s="725"/>
      <c r="DA32" s="277" t="s">
        <v>886</v>
      </c>
      <c r="DB32" s="277"/>
      <c r="DC32" s="277"/>
      <c r="DD32" s="277"/>
      <c r="DE32" s="277"/>
      <c r="DF32" s="277"/>
      <c r="DG32" s="277"/>
      <c r="DH32" s="277"/>
      <c r="DI32" s="277"/>
      <c r="DJ32" s="255"/>
      <c r="DK32" s="232"/>
      <c r="DL32" s="253" t="s">
        <v>750</v>
      </c>
      <c r="DM32" s="254" t="s">
        <v>898</v>
      </c>
      <c r="DN32" s="255"/>
      <c r="DO32" s="225"/>
      <c r="DQ32" s="224"/>
      <c r="DR32" s="724" t="s">
        <v>729</v>
      </c>
      <c r="DS32" s="725"/>
      <c r="DT32" s="277" t="s">
        <v>886</v>
      </c>
      <c r="DU32" s="277"/>
      <c r="DV32" s="277"/>
      <c r="DW32" s="277"/>
      <c r="DX32" s="277"/>
      <c r="DY32" s="277"/>
      <c r="DZ32" s="277"/>
      <c r="EA32" s="277"/>
      <c r="EB32" s="277"/>
      <c r="EC32" s="255"/>
      <c r="ED32" s="232"/>
      <c r="EE32" s="253" t="s">
        <v>750</v>
      </c>
      <c r="EF32" s="254" t="s">
        <v>898</v>
      </c>
      <c r="EG32" s="255"/>
      <c r="EH32" s="225"/>
      <c r="EJ32" s="226"/>
      <c r="EK32" s="724" t="s">
        <v>851</v>
      </c>
      <c r="EL32" s="725"/>
      <c r="EM32" s="277" t="s">
        <v>899</v>
      </c>
      <c r="EN32" s="277"/>
      <c r="EO32" s="277"/>
      <c r="EP32" s="277"/>
      <c r="EQ32" s="277"/>
      <c r="ER32" s="277"/>
      <c r="ES32" s="277"/>
      <c r="ET32" s="277"/>
      <c r="EU32" s="277"/>
      <c r="EV32" s="255"/>
      <c r="EW32" s="232"/>
      <c r="EX32" s="253" t="s">
        <v>873</v>
      </c>
      <c r="EY32" s="254" t="s">
        <v>900</v>
      </c>
      <c r="EZ32" s="255"/>
      <c r="FA32" s="227"/>
    </row>
    <row r="33" spans="2:157" x14ac:dyDescent="0.3">
      <c r="B33" s="222"/>
      <c r="P33" s="253" t="s">
        <v>895</v>
      </c>
      <c r="Q33" s="280" t="s">
        <v>896</v>
      </c>
      <c r="R33" s="255"/>
      <c r="S33" s="223"/>
      <c r="V33" s="499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29"/>
      <c r="AI33" s="229"/>
      <c r="AJ33" s="266" t="s">
        <v>762</v>
      </c>
      <c r="AK33" s="281" t="s">
        <v>901</v>
      </c>
      <c r="AL33" s="255"/>
      <c r="AM33" s="500"/>
      <c r="AP33" s="499"/>
      <c r="AQ33" s="300"/>
      <c r="AR33" s="300"/>
      <c r="AS33" s="300"/>
      <c r="AT33" s="300"/>
      <c r="AU33" s="300"/>
      <c r="AV33" s="300"/>
      <c r="AW33" s="300"/>
      <c r="AX33" s="300"/>
      <c r="AY33" s="300"/>
      <c r="AZ33" s="300"/>
      <c r="BA33" s="300"/>
      <c r="BB33" s="229"/>
      <c r="BC33" s="229"/>
      <c r="BD33" s="244" t="s">
        <v>731</v>
      </c>
      <c r="BE33" s="245" t="s">
        <v>884</v>
      </c>
      <c r="BF33" s="246"/>
      <c r="BG33" s="500"/>
      <c r="BJ33" s="499"/>
      <c r="BK33" s="490" t="s">
        <v>736</v>
      </c>
      <c r="BL33" s="491"/>
      <c r="BM33" s="278" t="s">
        <v>877</v>
      </c>
      <c r="BN33" s="278"/>
      <c r="BO33" s="278"/>
      <c r="BP33" s="278"/>
      <c r="BQ33" s="278"/>
      <c r="BR33" s="278"/>
      <c r="BS33" s="278"/>
      <c r="BT33" s="278"/>
      <c r="BU33" s="278"/>
      <c r="BV33" s="246"/>
      <c r="BW33" s="229"/>
      <c r="BX33" s="244" t="s">
        <v>729</v>
      </c>
      <c r="BY33" s="245" t="s">
        <v>897</v>
      </c>
      <c r="BZ33" s="246"/>
      <c r="CA33" s="500"/>
      <c r="CD33" s="224"/>
      <c r="CE33" s="724" t="s">
        <v>734</v>
      </c>
      <c r="CF33" s="725"/>
      <c r="CG33" s="277" t="s">
        <v>893</v>
      </c>
      <c r="CH33" s="277"/>
      <c r="CI33" s="277"/>
      <c r="CJ33" s="277"/>
      <c r="CK33" s="277"/>
      <c r="CL33" s="277"/>
      <c r="CM33" s="277"/>
      <c r="CN33" s="277"/>
      <c r="CO33" s="277"/>
      <c r="CP33" s="255"/>
      <c r="CQ33" s="232"/>
      <c r="CR33" s="253" t="s">
        <v>801</v>
      </c>
      <c r="CS33" s="254" t="s">
        <v>902</v>
      </c>
      <c r="CT33" s="255"/>
      <c r="CU33" s="225"/>
      <c r="CX33" s="224"/>
      <c r="CY33" s="724" t="s">
        <v>734</v>
      </c>
      <c r="CZ33" s="725"/>
      <c r="DA33" s="277" t="s">
        <v>893</v>
      </c>
      <c r="DB33" s="277"/>
      <c r="DC33" s="277"/>
      <c r="DD33" s="277"/>
      <c r="DE33" s="277"/>
      <c r="DF33" s="277"/>
      <c r="DG33" s="277"/>
      <c r="DH33" s="277"/>
      <c r="DI33" s="277"/>
      <c r="DJ33" s="255"/>
      <c r="DK33" s="232"/>
      <c r="DL33" s="253" t="s">
        <v>873</v>
      </c>
      <c r="DM33" s="254" t="s">
        <v>903</v>
      </c>
      <c r="DN33" s="255"/>
      <c r="DO33" s="225"/>
      <c r="DQ33" s="224"/>
      <c r="DR33" s="724" t="s">
        <v>734</v>
      </c>
      <c r="DS33" s="725"/>
      <c r="DT33" s="277" t="s">
        <v>893</v>
      </c>
      <c r="DU33" s="277"/>
      <c r="DV33" s="277"/>
      <c r="DW33" s="277"/>
      <c r="DX33" s="277"/>
      <c r="DY33" s="277"/>
      <c r="DZ33" s="277"/>
      <c r="EA33" s="277"/>
      <c r="EB33" s="277"/>
      <c r="EC33" s="255"/>
      <c r="ED33" s="232"/>
      <c r="EE33" s="253" t="s">
        <v>873</v>
      </c>
      <c r="EF33" s="254" t="s">
        <v>904</v>
      </c>
      <c r="EG33" s="255"/>
      <c r="EH33" s="225"/>
      <c r="EJ33" s="226"/>
      <c r="EK33" s="724" t="s">
        <v>841</v>
      </c>
      <c r="EL33" s="725"/>
      <c r="EM33" s="277" t="s">
        <v>905</v>
      </c>
      <c r="EN33" s="277"/>
      <c r="EO33" s="277"/>
      <c r="EP33" s="277"/>
      <c r="EQ33" s="277"/>
      <c r="ER33" s="277"/>
      <c r="ES33" s="277"/>
      <c r="ET33" s="277"/>
      <c r="EU33" s="277"/>
      <c r="EV33" s="255"/>
      <c r="EW33" s="232"/>
      <c r="EX33" s="253" t="s">
        <v>867</v>
      </c>
      <c r="EY33" s="254" t="s">
        <v>906</v>
      </c>
      <c r="EZ33" s="255"/>
      <c r="FA33" s="227"/>
    </row>
    <row r="34" spans="2:157" x14ac:dyDescent="0.3">
      <c r="B34" s="222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29"/>
      <c r="O34" s="229"/>
      <c r="P34" s="253" t="s">
        <v>762</v>
      </c>
      <c r="Q34" s="280" t="s">
        <v>901</v>
      </c>
      <c r="R34" s="255"/>
      <c r="S34" s="223"/>
      <c r="V34" s="499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229"/>
      <c r="AI34" s="229"/>
      <c r="AJ34" s="230"/>
      <c r="AK34" s="229"/>
      <c r="AL34" s="229"/>
      <c r="AM34" s="500"/>
      <c r="AP34" s="499"/>
      <c r="AQ34" s="235" t="s">
        <v>864</v>
      </c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29"/>
      <c r="BC34" s="229"/>
      <c r="BD34" s="244" t="s">
        <v>841</v>
      </c>
      <c r="BE34" s="254" t="s">
        <v>890</v>
      </c>
      <c r="BF34" s="255"/>
      <c r="BG34" s="500"/>
      <c r="BJ34" s="499"/>
      <c r="BK34" s="490" t="s">
        <v>738</v>
      </c>
      <c r="BL34" s="491"/>
      <c r="BM34" s="278" t="s">
        <v>871</v>
      </c>
      <c r="BN34" s="278"/>
      <c r="BO34" s="278"/>
      <c r="BP34" s="278"/>
      <c r="BQ34" s="278"/>
      <c r="BR34" s="278"/>
      <c r="BS34" s="278"/>
      <c r="BT34" s="278"/>
      <c r="BU34" s="278"/>
      <c r="BV34" s="246"/>
      <c r="BW34" s="229"/>
      <c r="BX34" s="244" t="s">
        <v>878</v>
      </c>
      <c r="BY34" s="254" t="s">
        <v>879</v>
      </c>
      <c r="BZ34" s="246"/>
      <c r="CA34" s="500"/>
      <c r="CD34" s="224"/>
      <c r="CE34" s="724" t="s">
        <v>851</v>
      </c>
      <c r="CF34" s="725"/>
      <c r="CG34" s="277" t="s">
        <v>899</v>
      </c>
      <c r="CH34" s="277"/>
      <c r="CI34" s="277"/>
      <c r="CJ34" s="277"/>
      <c r="CK34" s="277"/>
      <c r="CL34" s="277"/>
      <c r="CM34" s="277"/>
      <c r="CN34" s="277"/>
      <c r="CO34" s="277"/>
      <c r="CP34" s="255"/>
      <c r="CQ34" s="232"/>
      <c r="CR34" s="253" t="s">
        <v>907</v>
      </c>
      <c r="CS34" s="254" t="s">
        <v>908</v>
      </c>
      <c r="CT34" s="255"/>
      <c r="CU34" s="225"/>
      <c r="CX34" s="224"/>
      <c r="CY34" s="724" t="s">
        <v>851</v>
      </c>
      <c r="CZ34" s="725"/>
      <c r="DA34" s="277" t="s">
        <v>899</v>
      </c>
      <c r="DB34" s="277"/>
      <c r="DC34" s="277"/>
      <c r="DD34" s="277"/>
      <c r="DE34" s="277"/>
      <c r="DF34" s="277"/>
      <c r="DG34" s="277"/>
      <c r="DH34" s="277"/>
      <c r="DI34" s="277"/>
      <c r="DJ34" s="255"/>
      <c r="DK34" s="232"/>
      <c r="DL34" s="253" t="s">
        <v>769</v>
      </c>
      <c r="DM34" s="254" t="s">
        <v>909</v>
      </c>
      <c r="DN34" s="255"/>
      <c r="DO34" s="225"/>
      <c r="DQ34" s="224"/>
      <c r="DR34" s="724" t="s">
        <v>851</v>
      </c>
      <c r="DS34" s="725"/>
      <c r="DT34" s="277" t="s">
        <v>899</v>
      </c>
      <c r="DU34" s="277"/>
      <c r="DV34" s="277"/>
      <c r="DW34" s="277"/>
      <c r="DX34" s="277"/>
      <c r="DY34" s="277"/>
      <c r="DZ34" s="277"/>
      <c r="EA34" s="277"/>
      <c r="EB34" s="277"/>
      <c r="EC34" s="255"/>
      <c r="ED34" s="232"/>
      <c r="EE34" s="253" t="s">
        <v>769</v>
      </c>
      <c r="EF34" s="254" t="s">
        <v>909</v>
      </c>
      <c r="EG34" s="255"/>
      <c r="EH34" s="225"/>
      <c r="EJ34" s="226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2"/>
      <c r="EW34" s="232"/>
      <c r="EX34" s="233"/>
      <c r="EY34" s="232"/>
      <c r="EZ34" s="232"/>
      <c r="FA34" s="227"/>
    </row>
    <row r="35" spans="2:157" x14ac:dyDescent="0.3">
      <c r="B35" s="222"/>
      <c r="P35" s="529" t="s">
        <v>1115</v>
      </c>
      <c r="Q35" s="540" t="s">
        <v>1106</v>
      </c>
      <c r="R35" s="530"/>
      <c r="S35" s="223"/>
      <c r="V35" s="499"/>
      <c r="W35" s="235" t="s">
        <v>875</v>
      </c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29"/>
      <c r="AI35" s="229"/>
      <c r="AJ35" s="235" t="s">
        <v>876</v>
      </c>
      <c r="AK35" s="229"/>
      <c r="AL35" s="229"/>
      <c r="AM35" s="500"/>
      <c r="AP35" s="499"/>
      <c r="AQ35" s="490" t="s">
        <v>746</v>
      </c>
      <c r="AR35" s="491"/>
      <c r="AS35" s="278" t="s">
        <v>741</v>
      </c>
      <c r="AT35" s="278"/>
      <c r="AU35" s="278"/>
      <c r="AV35" s="278"/>
      <c r="AW35" s="278"/>
      <c r="AX35" s="278"/>
      <c r="AY35" s="278"/>
      <c r="AZ35" s="278"/>
      <c r="BA35" s="278"/>
      <c r="BB35" s="246"/>
      <c r="BC35" s="229"/>
      <c r="BD35" s="244" t="s">
        <v>757</v>
      </c>
      <c r="BE35" s="245" t="s">
        <v>897</v>
      </c>
      <c r="BF35" s="246"/>
      <c r="BG35" s="500"/>
      <c r="BJ35" s="499"/>
      <c r="BK35" s="490" t="s">
        <v>740</v>
      </c>
      <c r="BL35" s="491"/>
      <c r="BM35" s="278" t="s">
        <v>881</v>
      </c>
      <c r="BN35" s="278"/>
      <c r="BO35" s="278"/>
      <c r="BP35" s="278"/>
      <c r="BQ35" s="278"/>
      <c r="BR35" s="278"/>
      <c r="BS35" s="278"/>
      <c r="BT35" s="278"/>
      <c r="BU35" s="278"/>
      <c r="BV35" s="246"/>
      <c r="BW35" s="229"/>
      <c r="BX35" s="244" t="s">
        <v>726</v>
      </c>
      <c r="BY35" s="254" t="s">
        <v>879</v>
      </c>
      <c r="BZ35" s="246"/>
      <c r="CA35" s="500"/>
      <c r="CD35" s="224"/>
      <c r="CE35" s="724" t="s">
        <v>851</v>
      </c>
      <c r="CF35" s="725"/>
      <c r="CG35" s="277" t="s">
        <v>910</v>
      </c>
      <c r="CH35" s="277"/>
      <c r="CI35" s="277"/>
      <c r="CJ35" s="277"/>
      <c r="CK35" s="277"/>
      <c r="CL35" s="277"/>
      <c r="CM35" s="277"/>
      <c r="CN35" s="277"/>
      <c r="CO35" s="277"/>
      <c r="CP35" s="255"/>
      <c r="CQ35" s="232"/>
      <c r="CR35" s="253" t="s">
        <v>911</v>
      </c>
      <c r="CS35" s="254" t="s">
        <v>908</v>
      </c>
      <c r="CT35" s="255"/>
      <c r="CU35" s="225"/>
      <c r="CX35" s="224"/>
      <c r="CY35" s="724" t="s">
        <v>851</v>
      </c>
      <c r="CZ35" s="725"/>
      <c r="DA35" s="277" t="s">
        <v>910</v>
      </c>
      <c r="DB35" s="277"/>
      <c r="DC35" s="277"/>
      <c r="DD35" s="277"/>
      <c r="DE35" s="277"/>
      <c r="DF35" s="277"/>
      <c r="DG35" s="277"/>
      <c r="DH35" s="277"/>
      <c r="DI35" s="277"/>
      <c r="DJ35" s="255"/>
      <c r="DK35" s="232"/>
      <c r="DL35" s="253" t="s">
        <v>740</v>
      </c>
      <c r="DM35" s="254" t="s">
        <v>912</v>
      </c>
      <c r="DN35" s="255"/>
      <c r="DO35" s="225"/>
      <c r="DQ35" s="224"/>
      <c r="DR35" s="724" t="s">
        <v>851</v>
      </c>
      <c r="DS35" s="725"/>
      <c r="DT35" s="277" t="s">
        <v>910</v>
      </c>
      <c r="DU35" s="277"/>
      <c r="DV35" s="277"/>
      <c r="DW35" s="277"/>
      <c r="DX35" s="277"/>
      <c r="DY35" s="277"/>
      <c r="DZ35" s="277"/>
      <c r="EA35" s="277"/>
      <c r="EB35" s="277"/>
      <c r="EC35" s="255"/>
      <c r="ED35" s="232"/>
      <c r="EE35" s="253" t="s">
        <v>740</v>
      </c>
      <c r="EF35" s="254" t="s">
        <v>912</v>
      </c>
      <c r="EG35" s="255"/>
      <c r="EH35" s="225"/>
      <c r="EJ35" s="226"/>
      <c r="EK35" s="717" t="s">
        <v>913</v>
      </c>
      <c r="EL35" s="718"/>
      <c r="EM35" s="718"/>
      <c r="EN35" s="718"/>
      <c r="EO35" s="718"/>
      <c r="EP35" s="718"/>
      <c r="EQ35" s="718"/>
      <c r="ER35" s="718"/>
      <c r="ES35" s="718"/>
      <c r="ET35" s="718"/>
      <c r="EU35" s="718"/>
      <c r="EV35" s="718"/>
      <c r="EW35" s="718"/>
      <c r="EX35" s="718"/>
      <c r="EY35" s="718"/>
      <c r="EZ35" s="719"/>
      <c r="FA35" s="227"/>
    </row>
    <row r="36" spans="2:157" x14ac:dyDescent="0.3">
      <c r="B36" s="222"/>
      <c r="P36" s="529" t="s">
        <v>1116</v>
      </c>
      <c r="Q36" s="540" t="s">
        <v>1107</v>
      </c>
      <c r="R36" s="530"/>
      <c r="S36" s="223"/>
      <c r="V36" s="499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229"/>
      <c r="AI36" s="229"/>
      <c r="AJ36" s="244" t="s">
        <v>731</v>
      </c>
      <c r="AK36" s="245" t="s">
        <v>884</v>
      </c>
      <c r="AL36" s="246"/>
      <c r="AM36" s="500"/>
      <c r="AP36" s="499"/>
      <c r="AQ36" s="490" t="s">
        <v>736</v>
      </c>
      <c r="AR36" s="491"/>
      <c r="AS36" s="278" t="s">
        <v>877</v>
      </c>
      <c r="AT36" s="278"/>
      <c r="AU36" s="278"/>
      <c r="AV36" s="278"/>
      <c r="AW36" s="278"/>
      <c r="AX36" s="278"/>
      <c r="AY36" s="278"/>
      <c r="AZ36" s="278"/>
      <c r="BA36" s="278"/>
      <c r="BB36" s="246"/>
      <c r="BC36" s="229"/>
      <c r="BD36" s="244" t="s">
        <v>729</v>
      </c>
      <c r="BE36" s="245" t="s">
        <v>897</v>
      </c>
      <c r="BF36" s="246"/>
      <c r="BG36" s="500"/>
      <c r="BJ36" s="499"/>
      <c r="BK36" s="490" t="s">
        <v>729</v>
      </c>
      <c r="BL36" s="491"/>
      <c r="BM36" s="278" t="s">
        <v>886</v>
      </c>
      <c r="BN36" s="278"/>
      <c r="BO36" s="278"/>
      <c r="BP36" s="278"/>
      <c r="BQ36" s="278"/>
      <c r="BR36" s="278"/>
      <c r="BS36" s="278"/>
      <c r="BT36" s="278"/>
      <c r="BU36" s="278"/>
      <c r="BV36" s="246"/>
      <c r="BW36" s="229"/>
      <c r="BX36" s="244" t="s">
        <v>746</v>
      </c>
      <c r="BY36" s="254" t="s">
        <v>914</v>
      </c>
      <c r="BZ36" s="246"/>
      <c r="CA36" s="500"/>
      <c r="CD36" s="224"/>
      <c r="CE36" s="724" t="s">
        <v>915</v>
      </c>
      <c r="CF36" s="725"/>
      <c r="CG36" s="277" t="s">
        <v>916</v>
      </c>
      <c r="CH36" s="277"/>
      <c r="CI36" s="277"/>
      <c r="CJ36" s="277"/>
      <c r="CK36" s="277"/>
      <c r="CL36" s="277"/>
      <c r="CM36" s="277"/>
      <c r="CN36" s="277"/>
      <c r="CO36" s="277"/>
      <c r="CP36" s="255"/>
      <c r="CQ36" s="232"/>
      <c r="CR36" s="253" t="s">
        <v>765</v>
      </c>
      <c r="CS36" s="254" t="s">
        <v>917</v>
      </c>
      <c r="CT36" s="255"/>
      <c r="CU36" s="225"/>
      <c r="CX36" s="224"/>
      <c r="CY36" s="724" t="s">
        <v>841</v>
      </c>
      <c r="CZ36" s="725"/>
      <c r="DA36" s="277" t="s">
        <v>905</v>
      </c>
      <c r="DB36" s="277"/>
      <c r="DC36" s="277"/>
      <c r="DD36" s="277"/>
      <c r="DE36" s="277"/>
      <c r="DF36" s="277"/>
      <c r="DG36" s="277"/>
      <c r="DH36" s="277"/>
      <c r="DI36" s="277"/>
      <c r="DJ36" s="255"/>
      <c r="DK36" s="232"/>
      <c r="DL36" s="253" t="s">
        <v>750</v>
      </c>
      <c r="DM36" s="254" t="s">
        <v>918</v>
      </c>
      <c r="DN36" s="255"/>
      <c r="DO36" s="225"/>
      <c r="DQ36" s="224"/>
      <c r="DR36" s="724" t="s">
        <v>841</v>
      </c>
      <c r="DS36" s="725"/>
      <c r="DT36" s="277" t="s">
        <v>905</v>
      </c>
      <c r="DU36" s="277"/>
      <c r="DV36" s="277"/>
      <c r="DW36" s="277"/>
      <c r="DX36" s="277"/>
      <c r="DY36" s="277"/>
      <c r="DZ36" s="277"/>
      <c r="EA36" s="277"/>
      <c r="EB36" s="277"/>
      <c r="EC36" s="255"/>
      <c r="ED36" s="232"/>
      <c r="EE36" s="253" t="s">
        <v>750</v>
      </c>
      <c r="EF36" s="254" t="s">
        <v>918</v>
      </c>
      <c r="EG36" s="255"/>
      <c r="EH36" s="225"/>
      <c r="EJ36" s="226"/>
      <c r="EK36" s="231">
        <v>1</v>
      </c>
      <c r="EL36" s="231">
        <v>2</v>
      </c>
      <c r="EM36" s="231">
        <v>3</v>
      </c>
      <c r="EN36" s="231">
        <v>4</v>
      </c>
      <c r="EO36" s="231">
        <v>5</v>
      </c>
      <c r="EP36" s="231">
        <v>6</v>
      </c>
      <c r="EQ36" s="231">
        <v>7</v>
      </c>
      <c r="ER36" s="231">
        <v>8</v>
      </c>
      <c r="ES36" s="233"/>
      <c r="ET36" s="233"/>
      <c r="EU36" s="233"/>
      <c r="EV36" s="232"/>
      <c r="EW36" s="232"/>
      <c r="EX36" s="233"/>
      <c r="EY36" s="232"/>
      <c r="EZ36" s="232"/>
      <c r="FA36" s="227"/>
    </row>
    <row r="37" spans="2:157" x14ac:dyDescent="0.3">
      <c r="B37" s="222"/>
      <c r="S37" s="223"/>
      <c r="V37" s="499"/>
      <c r="W37" s="235" t="s">
        <v>864</v>
      </c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29"/>
      <c r="AI37" s="229"/>
      <c r="AJ37" s="244" t="s">
        <v>841</v>
      </c>
      <c r="AK37" s="254" t="s">
        <v>890</v>
      </c>
      <c r="AL37" s="255"/>
      <c r="AM37" s="500"/>
      <c r="AP37" s="499"/>
      <c r="AQ37" s="490" t="s">
        <v>738</v>
      </c>
      <c r="AR37" s="491"/>
      <c r="AS37" s="278" t="s">
        <v>871</v>
      </c>
      <c r="AT37" s="278"/>
      <c r="AU37" s="278"/>
      <c r="AV37" s="278"/>
      <c r="AW37" s="278"/>
      <c r="AX37" s="278"/>
      <c r="AY37" s="278"/>
      <c r="AZ37" s="278"/>
      <c r="BA37" s="278"/>
      <c r="BB37" s="246"/>
      <c r="BC37" s="229"/>
      <c r="BD37" s="244" t="s">
        <v>878</v>
      </c>
      <c r="BE37" s="254" t="s">
        <v>879</v>
      </c>
      <c r="BF37" s="246"/>
      <c r="BG37" s="500"/>
      <c r="BJ37" s="499"/>
      <c r="BK37" s="490" t="s">
        <v>734</v>
      </c>
      <c r="BL37" s="491"/>
      <c r="BM37" s="278" t="s">
        <v>893</v>
      </c>
      <c r="BN37" s="278"/>
      <c r="BO37" s="278"/>
      <c r="BP37" s="278"/>
      <c r="BQ37" s="278"/>
      <c r="BR37" s="278"/>
      <c r="BS37" s="278"/>
      <c r="BT37" s="278"/>
      <c r="BU37" s="278"/>
      <c r="BV37" s="246"/>
      <c r="BW37" s="229"/>
      <c r="BX37" s="244" t="s">
        <v>919</v>
      </c>
      <c r="BY37" s="282" t="s">
        <v>920</v>
      </c>
      <c r="BZ37" s="283"/>
      <c r="CA37" s="500"/>
      <c r="CD37" s="224"/>
      <c r="CE37" s="724" t="s">
        <v>841</v>
      </c>
      <c r="CF37" s="725"/>
      <c r="CG37" s="277" t="s">
        <v>905</v>
      </c>
      <c r="CH37" s="277"/>
      <c r="CI37" s="277"/>
      <c r="CJ37" s="277"/>
      <c r="CK37" s="277"/>
      <c r="CL37" s="277"/>
      <c r="CM37" s="277"/>
      <c r="CN37" s="277"/>
      <c r="CO37" s="277"/>
      <c r="CP37" s="255"/>
      <c r="CQ37" s="232"/>
      <c r="CR37" s="253" t="s">
        <v>921</v>
      </c>
      <c r="CS37" s="254" t="s">
        <v>917</v>
      </c>
      <c r="CT37" s="255"/>
      <c r="CU37" s="225"/>
      <c r="CX37" s="224"/>
      <c r="CY37" s="233"/>
      <c r="CZ37" s="232"/>
      <c r="DA37" s="232"/>
      <c r="DB37" s="232"/>
      <c r="DC37" s="233"/>
      <c r="DD37" s="233"/>
      <c r="DE37" s="233"/>
      <c r="DF37" s="233"/>
      <c r="DG37" s="233"/>
      <c r="DH37" s="233"/>
      <c r="DI37" s="233"/>
      <c r="DJ37" s="232"/>
      <c r="DK37" s="232"/>
      <c r="DL37" s="233"/>
      <c r="DM37" s="232"/>
      <c r="DN37" s="232"/>
      <c r="DO37" s="225"/>
      <c r="DQ37" s="224"/>
      <c r="DR37" s="233"/>
      <c r="DS37" s="232"/>
      <c r="DT37" s="232"/>
      <c r="DU37" s="232"/>
      <c r="DV37" s="233"/>
      <c r="DW37" s="233"/>
      <c r="DX37" s="233"/>
      <c r="DY37" s="233"/>
      <c r="DZ37" s="233"/>
      <c r="EA37" s="233"/>
      <c r="EB37" s="233"/>
      <c r="EC37" s="232"/>
      <c r="ED37" s="232"/>
      <c r="EE37" s="233"/>
      <c r="EF37" s="232"/>
      <c r="EG37" s="232"/>
      <c r="EH37" s="225"/>
      <c r="EJ37" s="226"/>
      <c r="EK37" s="236" t="s">
        <v>726</v>
      </c>
      <c r="EL37" s="236" t="s">
        <v>727</v>
      </c>
      <c r="EM37" s="236">
        <v>2</v>
      </c>
      <c r="EN37" s="236">
        <v>9</v>
      </c>
      <c r="EO37" s="236">
        <v>7</v>
      </c>
      <c r="EP37" s="236" t="s">
        <v>729</v>
      </c>
      <c r="EQ37" s="236" t="s">
        <v>731</v>
      </c>
      <c r="ER37" s="236" t="s">
        <v>911</v>
      </c>
      <c r="ES37" s="233"/>
      <c r="ET37" s="233"/>
      <c r="EU37" s="233"/>
      <c r="EV37" s="232"/>
      <c r="EW37" s="232"/>
      <c r="EX37" s="233"/>
      <c r="EY37" s="232"/>
      <c r="EZ37" s="232"/>
      <c r="FA37" s="227"/>
    </row>
    <row r="38" spans="2:157" x14ac:dyDescent="0.3">
      <c r="B38" s="222"/>
      <c r="F38" s="230"/>
      <c r="G38" s="230"/>
      <c r="H38" s="230"/>
      <c r="I38" s="230"/>
      <c r="J38" s="230"/>
      <c r="K38" s="230"/>
      <c r="L38" s="230"/>
      <c r="M38" s="230"/>
      <c r="N38" s="229"/>
      <c r="O38" s="229"/>
      <c r="P38" s="235" t="s">
        <v>876</v>
      </c>
      <c r="Q38" s="229"/>
      <c r="R38" s="229"/>
      <c r="S38" s="223"/>
      <c r="V38" s="499"/>
      <c r="W38" s="490" t="s">
        <v>746</v>
      </c>
      <c r="X38" s="491"/>
      <c r="Y38" s="278" t="s">
        <v>741</v>
      </c>
      <c r="Z38" s="278"/>
      <c r="AA38" s="278"/>
      <c r="AB38" s="278"/>
      <c r="AC38" s="278"/>
      <c r="AD38" s="278"/>
      <c r="AE38" s="278"/>
      <c r="AF38" s="278"/>
      <c r="AG38" s="278"/>
      <c r="AH38" s="246"/>
      <c r="AI38" s="229"/>
      <c r="AJ38" s="244" t="s">
        <v>757</v>
      </c>
      <c r="AK38" s="245" t="s">
        <v>897</v>
      </c>
      <c r="AL38" s="246"/>
      <c r="AM38" s="500"/>
      <c r="AP38" s="499"/>
      <c r="AQ38" s="490" t="s">
        <v>740</v>
      </c>
      <c r="AR38" s="491"/>
      <c r="AS38" s="278" t="s">
        <v>881</v>
      </c>
      <c r="AT38" s="278"/>
      <c r="AU38" s="278"/>
      <c r="AV38" s="278"/>
      <c r="AW38" s="278"/>
      <c r="AX38" s="278"/>
      <c r="AY38" s="278"/>
      <c r="AZ38" s="278"/>
      <c r="BA38" s="278"/>
      <c r="BB38" s="246"/>
      <c r="BC38" s="229"/>
      <c r="BD38" s="244" t="s">
        <v>726</v>
      </c>
      <c r="BE38" s="280" t="s">
        <v>922</v>
      </c>
      <c r="BF38" s="246"/>
      <c r="BG38" s="500"/>
      <c r="BJ38" s="499"/>
      <c r="BK38" s="490" t="s">
        <v>851</v>
      </c>
      <c r="BL38" s="491"/>
      <c r="BM38" s="278" t="s">
        <v>899</v>
      </c>
      <c r="BN38" s="278"/>
      <c r="BO38" s="278"/>
      <c r="BP38" s="278"/>
      <c r="BQ38" s="278"/>
      <c r="BR38" s="278"/>
      <c r="BS38" s="278"/>
      <c r="BT38" s="278"/>
      <c r="BU38" s="278"/>
      <c r="BV38" s="246"/>
      <c r="BW38" s="229"/>
      <c r="BX38" s="244" t="s">
        <v>769</v>
      </c>
      <c r="BY38" s="254" t="s">
        <v>879</v>
      </c>
      <c r="BZ38" s="246"/>
      <c r="CA38" s="500"/>
      <c r="CD38" s="224"/>
      <c r="CE38" s="233"/>
      <c r="CF38" s="232"/>
      <c r="CG38" s="232"/>
      <c r="CH38" s="232"/>
      <c r="CI38" s="233"/>
      <c r="CJ38" s="233"/>
      <c r="CK38" s="233"/>
      <c r="CL38" s="233"/>
      <c r="CM38" s="233"/>
      <c r="CN38" s="233"/>
      <c r="CO38" s="233"/>
      <c r="CP38" s="232"/>
      <c r="CQ38" s="232"/>
      <c r="CR38" s="253" t="s">
        <v>923</v>
      </c>
      <c r="CS38" s="254" t="s">
        <v>924</v>
      </c>
      <c r="CT38" s="255"/>
      <c r="CU38" s="225"/>
      <c r="CX38" s="224"/>
      <c r="CY38" s="237" t="s">
        <v>748</v>
      </c>
      <c r="CZ38" s="232"/>
      <c r="DA38" s="232"/>
      <c r="DB38" s="233"/>
      <c r="DC38" s="233"/>
      <c r="DD38" s="233"/>
      <c r="DE38" s="233"/>
      <c r="DF38" s="233"/>
      <c r="DG38" s="233"/>
      <c r="DH38" s="233"/>
      <c r="DI38" s="233"/>
      <c r="DJ38" s="232"/>
      <c r="DK38" s="232"/>
      <c r="DL38" s="237" t="s">
        <v>925</v>
      </c>
      <c r="DM38" s="232"/>
      <c r="DN38" s="232"/>
      <c r="DO38" s="225"/>
      <c r="DQ38" s="224"/>
      <c r="DR38" s="237" t="s">
        <v>748</v>
      </c>
      <c r="DS38" s="232"/>
      <c r="DT38" s="232"/>
      <c r="DU38" s="233"/>
      <c r="DV38" s="233"/>
      <c r="DW38" s="233"/>
      <c r="DX38" s="233"/>
      <c r="DY38" s="233"/>
      <c r="DZ38" s="233"/>
      <c r="EA38" s="233"/>
      <c r="EB38" s="233"/>
      <c r="EC38" s="232"/>
      <c r="ED38" s="232"/>
      <c r="EE38" s="237" t="s">
        <v>925</v>
      </c>
      <c r="EF38" s="232"/>
      <c r="EG38" s="232"/>
      <c r="EH38" s="225"/>
      <c r="EJ38" s="226"/>
      <c r="EK38" s="284"/>
      <c r="EL38" s="284"/>
      <c r="EM38" s="284"/>
      <c r="EN38" s="285"/>
      <c r="EO38" s="284"/>
      <c r="EP38" s="284"/>
      <c r="EQ38" s="284"/>
      <c r="ER38" s="286" t="s">
        <v>926</v>
      </c>
      <c r="ES38" s="287"/>
      <c r="ET38" s="287"/>
      <c r="EU38" s="287"/>
      <c r="EV38" s="265"/>
      <c r="EW38" s="232"/>
      <c r="EX38" s="233"/>
      <c r="EY38" s="232"/>
      <c r="EZ38" s="232"/>
      <c r="FA38" s="227"/>
    </row>
    <row r="39" spans="2:157" x14ac:dyDescent="0.3">
      <c r="B39" s="222"/>
      <c r="O39" s="229"/>
      <c r="P39" s="244" t="s">
        <v>731</v>
      </c>
      <c r="Q39" s="245" t="s">
        <v>884</v>
      </c>
      <c r="R39" s="246"/>
      <c r="S39" s="223"/>
      <c r="V39" s="499"/>
      <c r="W39" s="490" t="s">
        <v>736</v>
      </c>
      <c r="X39" s="491"/>
      <c r="Y39" s="278" t="s">
        <v>877</v>
      </c>
      <c r="Z39" s="278"/>
      <c r="AA39" s="278"/>
      <c r="AB39" s="278"/>
      <c r="AC39" s="278"/>
      <c r="AD39" s="278"/>
      <c r="AE39" s="278"/>
      <c r="AF39" s="278"/>
      <c r="AG39" s="278"/>
      <c r="AH39" s="246"/>
      <c r="AI39" s="229"/>
      <c r="AJ39" s="244" t="s">
        <v>729</v>
      </c>
      <c r="AK39" s="245" t="s">
        <v>897</v>
      </c>
      <c r="AL39" s="246"/>
      <c r="AM39" s="500"/>
      <c r="AP39" s="499"/>
      <c r="AQ39" s="490" t="s">
        <v>729</v>
      </c>
      <c r="AR39" s="491"/>
      <c r="AS39" s="278" t="s">
        <v>886</v>
      </c>
      <c r="AT39" s="278"/>
      <c r="AU39" s="278"/>
      <c r="AV39" s="278"/>
      <c r="AW39" s="278"/>
      <c r="AX39" s="278"/>
      <c r="AY39" s="278"/>
      <c r="AZ39" s="278"/>
      <c r="BA39" s="278"/>
      <c r="BB39" s="246"/>
      <c r="BC39" s="229"/>
      <c r="BD39" s="244" t="s">
        <v>746</v>
      </c>
      <c r="BE39" s="254" t="s">
        <v>914</v>
      </c>
      <c r="BF39" s="246"/>
      <c r="BG39" s="500"/>
      <c r="BJ39" s="499"/>
      <c r="BK39" s="490" t="s">
        <v>851</v>
      </c>
      <c r="BL39" s="491"/>
      <c r="BM39" s="277" t="s">
        <v>910</v>
      </c>
      <c r="BN39" s="277"/>
      <c r="BO39" s="277"/>
      <c r="BP39" s="277"/>
      <c r="BQ39" s="277"/>
      <c r="BR39" s="277"/>
      <c r="BS39" s="277"/>
      <c r="BT39" s="277"/>
      <c r="BU39" s="277"/>
      <c r="BV39" s="255"/>
      <c r="BW39" s="229"/>
      <c r="BX39" s="244" t="s">
        <v>775</v>
      </c>
      <c r="BY39" s="245" t="s">
        <v>927</v>
      </c>
      <c r="BZ39" s="246"/>
      <c r="CA39" s="500"/>
      <c r="CD39" s="224"/>
      <c r="CE39" s="237" t="s">
        <v>748</v>
      </c>
      <c r="CF39" s="232"/>
      <c r="CG39" s="232"/>
      <c r="CH39" s="233"/>
      <c r="CI39" s="233"/>
      <c r="CJ39" s="233"/>
      <c r="CK39" s="233"/>
      <c r="CL39" s="233"/>
      <c r="CM39" s="233"/>
      <c r="CN39" s="233"/>
      <c r="CO39" s="233"/>
      <c r="CP39" s="232"/>
      <c r="CQ39" s="232"/>
      <c r="CR39" s="253" t="s">
        <v>873</v>
      </c>
      <c r="CS39" s="254" t="s">
        <v>924</v>
      </c>
      <c r="CT39" s="255"/>
      <c r="CU39" s="225"/>
      <c r="CX39" s="224"/>
      <c r="CY39" s="724">
        <v>8</v>
      </c>
      <c r="CZ39" s="725"/>
      <c r="DA39" s="277" t="s">
        <v>928</v>
      </c>
      <c r="DB39" s="277"/>
      <c r="DC39" s="277"/>
      <c r="DD39" s="277"/>
      <c r="DE39" s="277"/>
      <c r="DF39" s="277"/>
      <c r="DG39" s="277"/>
      <c r="DH39" s="277"/>
      <c r="DI39" s="277"/>
      <c r="DJ39" s="255"/>
      <c r="DK39" s="232"/>
      <c r="DL39" s="253" t="s">
        <v>734</v>
      </c>
      <c r="DM39" s="254" t="s">
        <v>861</v>
      </c>
      <c r="DN39" s="255"/>
      <c r="DO39" s="225"/>
      <c r="DQ39" s="224"/>
      <c r="DR39" s="724">
        <v>7</v>
      </c>
      <c r="DS39" s="725"/>
      <c r="DT39" s="277" t="s">
        <v>929</v>
      </c>
      <c r="DU39" s="277"/>
      <c r="DV39" s="277"/>
      <c r="DW39" s="277"/>
      <c r="DX39" s="277"/>
      <c r="DY39" s="277"/>
      <c r="DZ39" s="277"/>
      <c r="EA39" s="277"/>
      <c r="EB39" s="277"/>
      <c r="EC39" s="255"/>
      <c r="ED39" s="232"/>
      <c r="EE39" s="253" t="s">
        <v>734</v>
      </c>
      <c r="EF39" s="254" t="s">
        <v>861</v>
      </c>
      <c r="EG39" s="255"/>
      <c r="EH39" s="225"/>
      <c r="EJ39" s="226"/>
      <c r="EK39" s="288"/>
      <c r="EL39" s="288"/>
      <c r="EM39" s="288"/>
      <c r="EN39" s="231"/>
      <c r="EO39" s="288"/>
      <c r="EP39" s="288"/>
      <c r="EQ39" s="263" t="s">
        <v>930</v>
      </c>
      <c r="ER39" s="287"/>
      <c r="ES39" s="287"/>
      <c r="ET39" s="287"/>
      <c r="EU39" s="287"/>
      <c r="EV39" s="232"/>
      <c r="EW39" s="232"/>
      <c r="EX39" s="233"/>
      <c r="EY39" s="232"/>
      <c r="EZ39" s="232"/>
      <c r="FA39" s="227"/>
    </row>
    <row r="40" spans="2:157" x14ac:dyDescent="0.3">
      <c r="B40" s="222"/>
      <c r="C40" s="235" t="s">
        <v>864</v>
      </c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29"/>
      <c r="O40" s="229"/>
      <c r="P40" s="244" t="s">
        <v>841</v>
      </c>
      <c r="Q40" s="254" t="s">
        <v>890</v>
      </c>
      <c r="R40" s="255"/>
      <c r="S40" s="223"/>
      <c r="V40" s="499"/>
      <c r="W40" s="490" t="s">
        <v>738</v>
      </c>
      <c r="X40" s="491"/>
      <c r="Y40" s="278" t="s">
        <v>871</v>
      </c>
      <c r="Z40" s="278"/>
      <c r="AA40" s="278"/>
      <c r="AB40" s="278"/>
      <c r="AC40" s="278"/>
      <c r="AD40" s="278"/>
      <c r="AE40" s="278"/>
      <c r="AF40" s="278"/>
      <c r="AG40" s="278"/>
      <c r="AH40" s="246"/>
      <c r="AI40" s="229"/>
      <c r="AJ40" s="244" t="s">
        <v>878</v>
      </c>
      <c r="AK40" s="254" t="s">
        <v>879</v>
      </c>
      <c r="AL40" s="246"/>
      <c r="AM40" s="500"/>
      <c r="AP40" s="499"/>
      <c r="AQ40" s="490" t="s">
        <v>734</v>
      </c>
      <c r="AR40" s="491"/>
      <c r="AS40" s="278" t="s">
        <v>893</v>
      </c>
      <c r="AT40" s="278"/>
      <c r="AU40" s="278"/>
      <c r="AV40" s="278"/>
      <c r="AW40" s="278"/>
      <c r="AX40" s="278"/>
      <c r="AY40" s="278"/>
      <c r="AZ40" s="278"/>
      <c r="BA40" s="278"/>
      <c r="BB40" s="246"/>
      <c r="BC40" s="229"/>
      <c r="BD40" s="244" t="s">
        <v>919</v>
      </c>
      <c r="BE40" s="282" t="s">
        <v>931</v>
      </c>
      <c r="BF40" s="283"/>
      <c r="BG40" s="500"/>
      <c r="BJ40" s="499"/>
      <c r="BK40" s="490" t="s">
        <v>915</v>
      </c>
      <c r="BL40" s="491"/>
      <c r="BM40" s="277" t="s">
        <v>916</v>
      </c>
      <c r="BN40" s="277"/>
      <c r="BO40" s="277"/>
      <c r="BP40" s="277"/>
      <c r="BQ40" s="277"/>
      <c r="BR40" s="277"/>
      <c r="BS40" s="277"/>
      <c r="BT40" s="277"/>
      <c r="BU40" s="277"/>
      <c r="BV40" s="255"/>
      <c r="BW40" s="229"/>
      <c r="BX40" s="244" t="s">
        <v>736</v>
      </c>
      <c r="BY40" s="245" t="s">
        <v>932</v>
      </c>
      <c r="BZ40" s="246"/>
      <c r="CA40" s="500"/>
      <c r="CD40" s="224"/>
      <c r="CE40" s="724">
        <v>9</v>
      </c>
      <c r="CF40" s="725"/>
      <c r="CG40" s="277" t="s">
        <v>933</v>
      </c>
      <c r="CH40" s="277"/>
      <c r="CI40" s="277"/>
      <c r="CJ40" s="277"/>
      <c r="CK40" s="277"/>
      <c r="CL40" s="277"/>
      <c r="CM40" s="277"/>
      <c r="CN40" s="277"/>
      <c r="CO40" s="277"/>
      <c r="CP40" s="255"/>
      <c r="CQ40" s="232"/>
      <c r="CR40" s="253" t="s">
        <v>934</v>
      </c>
      <c r="CS40" s="254" t="s">
        <v>914</v>
      </c>
      <c r="CT40" s="255"/>
      <c r="CU40" s="225"/>
      <c r="CX40" s="224"/>
      <c r="CY40" s="724">
        <v>9</v>
      </c>
      <c r="CZ40" s="725"/>
      <c r="DA40" s="277" t="s">
        <v>933</v>
      </c>
      <c r="DB40" s="277"/>
      <c r="DC40" s="277"/>
      <c r="DD40" s="277"/>
      <c r="DE40" s="277"/>
      <c r="DF40" s="277"/>
      <c r="DG40" s="277"/>
      <c r="DH40" s="277"/>
      <c r="DI40" s="277"/>
      <c r="DJ40" s="255"/>
      <c r="DK40" s="232"/>
      <c r="DL40" s="253" t="s">
        <v>867</v>
      </c>
      <c r="DM40" s="254" t="s">
        <v>935</v>
      </c>
      <c r="DN40" s="255"/>
      <c r="DO40" s="225"/>
      <c r="DQ40" s="224"/>
      <c r="DR40" s="724">
        <v>8</v>
      </c>
      <c r="DS40" s="725"/>
      <c r="DT40" s="277" t="s">
        <v>928</v>
      </c>
      <c r="DU40" s="277"/>
      <c r="DV40" s="277"/>
      <c r="DW40" s="277"/>
      <c r="DX40" s="277"/>
      <c r="DY40" s="277"/>
      <c r="DZ40" s="277"/>
      <c r="EA40" s="277"/>
      <c r="EB40" s="277"/>
      <c r="EC40" s="255"/>
      <c r="ED40" s="232"/>
      <c r="EE40" s="253" t="s">
        <v>867</v>
      </c>
      <c r="EF40" s="254" t="s">
        <v>935</v>
      </c>
      <c r="EG40" s="255"/>
      <c r="EH40" s="225"/>
      <c r="EJ40" s="226"/>
      <c r="EK40" s="288"/>
      <c r="EL40" s="288"/>
      <c r="EM40" s="288"/>
      <c r="EN40" s="231"/>
      <c r="EO40" s="288"/>
      <c r="EP40" s="263" t="s">
        <v>936</v>
      </c>
      <c r="EQ40" s="287"/>
      <c r="ER40" s="287"/>
      <c r="ES40" s="287"/>
      <c r="ET40" s="287"/>
      <c r="EU40" s="231"/>
      <c r="EV40" s="232"/>
      <c r="EW40" s="232"/>
      <c r="EX40" s="233"/>
      <c r="EY40" s="232"/>
      <c r="EZ40" s="232"/>
      <c r="FA40" s="227"/>
    </row>
    <row r="41" spans="2:157" x14ac:dyDescent="0.3">
      <c r="B41" s="222"/>
      <c r="C41" s="490" t="s">
        <v>746</v>
      </c>
      <c r="D41" s="491"/>
      <c r="E41" s="278" t="s">
        <v>741</v>
      </c>
      <c r="F41" s="278"/>
      <c r="G41" s="278"/>
      <c r="H41" s="278"/>
      <c r="I41" s="278"/>
      <c r="J41" s="278"/>
      <c r="K41" s="278"/>
      <c r="L41" s="278"/>
      <c r="M41" s="278"/>
      <c r="N41" s="246"/>
      <c r="O41" s="229"/>
      <c r="P41" s="244" t="s">
        <v>757</v>
      </c>
      <c r="Q41" s="245" t="s">
        <v>897</v>
      </c>
      <c r="R41" s="246"/>
      <c r="S41" s="223"/>
      <c r="V41" s="499"/>
      <c r="W41" s="490" t="s">
        <v>740</v>
      </c>
      <c r="X41" s="491"/>
      <c r="Y41" s="278" t="s">
        <v>881</v>
      </c>
      <c r="Z41" s="278"/>
      <c r="AA41" s="278"/>
      <c r="AB41" s="278"/>
      <c r="AC41" s="278"/>
      <c r="AD41" s="278"/>
      <c r="AE41" s="278"/>
      <c r="AF41" s="278"/>
      <c r="AG41" s="278"/>
      <c r="AH41" s="246"/>
      <c r="AI41" s="229"/>
      <c r="AJ41" s="244" t="s">
        <v>726</v>
      </c>
      <c r="AK41" s="280" t="s">
        <v>922</v>
      </c>
      <c r="AL41" s="246"/>
      <c r="AM41" s="500"/>
      <c r="AP41" s="499"/>
      <c r="AQ41" s="490" t="s">
        <v>851</v>
      </c>
      <c r="AR41" s="491"/>
      <c r="AS41" s="278" t="s">
        <v>899</v>
      </c>
      <c r="AT41" s="278"/>
      <c r="AU41" s="278"/>
      <c r="AV41" s="278"/>
      <c r="AW41" s="278"/>
      <c r="AX41" s="278"/>
      <c r="AY41" s="278"/>
      <c r="AZ41" s="278"/>
      <c r="BA41" s="278"/>
      <c r="BB41" s="246"/>
      <c r="BC41" s="229"/>
      <c r="BD41" s="244" t="s">
        <v>769</v>
      </c>
      <c r="BE41" s="254" t="s">
        <v>879</v>
      </c>
      <c r="BF41" s="246"/>
      <c r="BG41" s="500"/>
      <c r="BJ41" s="499"/>
      <c r="BK41" s="488" t="s">
        <v>841</v>
      </c>
      <c r="BL41" s="489"/>
      <c r="BM41" s="277" t="s">
        <v>905</v>
      </c>
      <c r="BN41" s="277"/>
      <c r="BO41" s="277"/>
      <c r="BP41" s="277"/>
      <c r="BQ41" s="277"/>
      <c r="BR41" s="277"/>
      <c r="BS41" s="277"/>
      <c r="BT41" s="277"/>
      <c r="BU41" s="277"/>
      <c r="BV41" s="255"/>
      <c r="BW41" s="229"/>
      <c r="BX41" s="244" t="s">
        <v>738</v>
      </c>
      <c r="BY41" s="254" t="s">
        <v>891</v>
      </c>
      <c r="BZ41" s="246"/>
      <c r="CA41" s="500"/>
      <c r="CD41" s="224"/>
      <c r="CE41" s="724" t="s">
        <v>728</v>
      </c>
      <c r="CF41" s="725"/>
      <c r="CG41" s="277" t="s">
        <v>937</v>
      </c>
      <c r="CH41" s="277"/>
      <c r="CI41" s="277"/>
      <c r="CJ41" s="277"/>
      <c r="CK41" s="277"/>
      <c r="CL41" s="277"/>
      <c r="CM41" s="277"/>
      <c r="CN41" s="277"/>
      <c r="CO41" s="277"/>
      <c r="CP41" s="255"/>
      <c r="CQ41" s="232"/>
      <c r="CR41" s="253" t="s">
        <v>769</v>
      </c>
      <c r="CS41" s="254" t="s">
        <v>879</v>
      </c>
      <c r="CT41" s="255"/>
      <c r="CU41" s="225"/>
      <c r="CX41" s="224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2"/>
      <c r="DK41" s="232"/>
      <c r="DL41" s="233"/>
      <c r="DM41" s="232"/>
      <c r="DN41" s="232"/>
      <c r="DO41" s="225"/>
      <c r="DQ41" s="224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2"/>
      <c r="ED41" s="232"/>
      <c r="EE41" s="233"/>
      <c r="EF41" s="232"/>
      <c r="EG41" s="232"/>
      <c r="EH41" s="225"/>
      <c r="EJ41" s="226"/>
      <c r="EK41" s="288"/>
      <c r="EL41" s="288"/>
      <c r="EM41" s="288"/>
      <c r="EN41" s="231"/>
      <c r="EO41" s="263" t="s">
        <v>938</v>
      </c>
      <c r="EP41" s="287"/>
      <c r="EQ41" s="287"/>
      <c r="ER41" s="287"/>
      <c r="ES41" s="231"/>
      <c r="ET41" s="231"/>
      <c r="EU41" s="231"/>
      <c r="EV41" s="232"/>
      <c r="EW41" s="232"/>
      <c r="EX41" s="233"/>
      <c r="EY41" s="232"/>
      <c r="EZ41" s="232"/>
      <c r="FA41" s="227"/>
    </row>
    <row r="42" spans="2:157" ht="17.25" thickBot="1" x14ac:dyDescent="0.35">
      <c r="B42" s="222"/>
      <c r="C42" s="490" t="s">
        <v>736</v>
      </c>
      <c r="D42" s="491"/>
      <c r="E42" s="278" t="s">
        <v>877</v>
      </c>
      <c r="F42" s="278"/>
      <c r="G42" s="278"/>
      <c r="H42" s="278"/>
      <c r="I42" s="278"/>
      <c r="J42" s="278"/>
      <c r="K42" s="278"/>
      <c r="L42" s="278"/>
      <c r="M42" s="278"/>
      <c r="N42" s="246"/>
      <c r="O42" s="229"/>
      <c r="P42" s="244" t="s">
        <v>729</v>
      </c>
      <c r="Q42" s="245" t="s">
        <v>897</v>
      </c>
      <c r="R42" s="246"/>
      <c r="S42" s="223"/>
      <c r="V42" s="499"/>
      <c r="W42" s="490" t="s">
        <v>729</v>
      </c>
      <c r="X42" s="491"/>
      <c r="Y42" s="278" t="s">
        <v>886</v>
      </c>
      <c r="Z42" s="278"/>
      <c r="AA42" s="278"/>
      <c r="AB42" s="278"/>
      <c r="AC42" s="278"/>
      <c r="AD42" s="278"/>
      <c r="AE42" s="278"/>
      <c r="AF42" s="278"/>
      <c r="AG42" s="278"/>
      <c r="AH42" s="246"/>
      <c r="AI42" s="229"/>
      <c r="AJ42" s="244" t="s">
        <v>746</v>
      </c>
      <c r="AK42" s="254" t="s">
        <v>914</v>
      </c>
      <c r="AL42" s="246"/>
      <c r="AM42" s="500"/>
      <c r="AP42" s="499"/>
      <c r="AQ42" s="490" t="s">
        <v>851</v>
      </c>
      <c r="AR42" s="491"/>
      <c r="AS42" s="277" t="s">
        <v>910</v>
      </c>
      <c r="AT42" s="277"/>
      <c r="AU42" s="277"/>
      <c r="AV42" s="277"/>
      <c r="AW42" s="277"/>
      <c r="AX42" s="277"/>
      <c r="AY42" s="277"/>
      <c r="AZ42" s="277"/>
      <c r="BA42" s="277"/>
      <c r="BB42" s="255"/>
      <c r="BC42" s="229"/>
      <c r="BD42" s="244" t="s">
        <v>775</v>
      </c>
      <c r="BE42" s="245" t="s">
        <v>939</v>
      </c>
      <c r="BF42" s="246"/>
      <c r="BG42" s="500"/>
      <c r="BJ42" s="499"/>
      <c r="BK42" s="488" t="s">
        <v>731</v>
      </c>
      <c r="BL42" s="489"/>
      <c r="BM42" s="277" t="s">
        <v>940</v>
      </c>
      <c r="BN42" s="277"/>
      <c r="BO42" s="289"/>
      <c r="BP42" s="289"/>
      <c r="BQ42" s="289"/>
      <c r="BR42" s="289"/>
      <c r="BS42" s="289"/>
      <c r="BT42" s="289"/>
      <c r="BU42" s="289"/>
      <c r="BV42" s="276"/>
      <c r="BW42" s="229"/>
      <c r="BX42" s="244" t="s">
        <v>727</v>
      </c>
      <c r="BY42" s="254" t="s">
        <v>891</v>
      </c>
      <c r="BZ42" s="246"/>
      <c r="CA42" s="500"/>
      <c r="CD42" s="224"/>
      <c r="CE42" s="231"/>
      <c r="CF42" s="231"/>
      <c r="CG42" s="233"/>
      <c r="CH42" s="233"/>
      <c r="CI42" s="233"/>
      <c r="CJ42" s="233"/>
      <c r="CK42" s="233"/>
      <c r="CL42" s="233"/>
      <c r="CM42" s="233"/>
      <c r="CN42" s="233"/>
      <c r="CO42" s="233"/>
      <c r="CP42" s="232"/>
      <c r="CQ42" s="232"/>
      <c r="CR42" s="253" t="s">
        <v>775</v>
      </c>
      <c r="CS42" s="254" t="s">
        <v>941</v>
      </c>
      <c r="CT42" s="255"/>
      <c r="CU42" s="225"/>
      <c r="CX42" s="290"/>
      <c r="CY42" s="291"/>
      <c r="CZ42" s="291"/>
      <c r="DA42" s="291"/>
      <c r="DB42" s="291"/>
      <c r="DC42" s="291"/>
      <c r="DD42" s="291"/>
      <c r="DE42" s="291"/>
      <c r="DF42" s="291"/>
      <c r="DG42" s="291"/>
      <c r="DH42" s="291"/>
      <c r="DI42" s="291"/>
      <c r="DJ42" s="292"/>
      <c r="DK42" s="292"/>
      <c r="DL42" s="293"/>
      <c r="DM42" s="292"/>
      <c r="DN42" s="292"/>
      <c r="DO42" s="294"/>
      <c r="DQ42" s="290"/>
      <c r="DR42" s="291"/>
      <c r="DS42" s="291"/>
      <c r="DT42" s="291"/>
      <c r="DU42" s="291"/>
      <c r="DV42" s="291"/>
      <c r="DW42" s="291"/>
      <c r="DX42" s="291"/>
      <c r="DY42" s="291"/>
      <c r="DZ42" s="291"/>
      <c r="EA42" s="291"/>
      <c r="EB42" s="291"/>
      <c r="EC42" s="292"/>
      <c r="ED42" s="292"/>
      <c r="EE42" s="293"/>
      <c r="EF42" s="292"/>
      <c r="EG42" s="292"/>
      <c r="EH42" s="294"/>
      <c r="EJ42" s="226"/>
      <c r="EK42" s="288"/>
      <c r="EL42" s="288"/>
      <c r="EM42" s="263" t="s">
        <v>942</v>
      </c>
      <c r="EN42" s="287"/>
      <c r="EO42" s="287"/>
      <c r="EP42" s="287"/>
      <c r="EQ42" s="287"/>
      <c r="ER42" s="231"/>
      <c r="ES42" s="231"/>
      <c r="ET42" s="231"/>
      <c r="EU42" s="231"/>
      <c r="EV42" s="232"/>
      <c r="EW42" s="232"/>
      <c r="EX42" s="233"/>
      <c r="EY42" s="232"/>
      <c r="EZ42" s="232"/>
      <c r="FA42" s="227"/>
    </row>
    <row r="43" spans="2:157" x14ac:dyDescent="0.3">
      <c r="B43" s="222"/>
      <c r="C43" s="490" t="s">
        <v>738</v>
      </c>
      <c r="D43" s="491"/>
      <c r="E43" s="278" t="s">
        <v>871</v>
      </c>
      <c r="F43" s="278"/>
      <c r="G43" s="278"/>
      <c r="H43" s="278"/>
      <c r="I43" s="278"/>
      <c r="J43" s="278"/>
      <c r="K43" s="278"/>
      <c r="L43" s="278"/>
      <c r="M43" s="278"/>
      <c r="N43" s="246"/>
      <c r="O43" s="229"/>
      <c r="P43" s="244" t="s">
        <v>878</v>
      </c>
      <c r="Q43" s="254" t="s">
        <v>879</v>
      </c>
      <c r="R43" s="246"/>
      <c r="S43" s="223"/>
      <c r="V43" s="499"/>
      <c r="W43" s="490" t="s">
        <v>734</v>
      </c>
      <c r="X43" s="491"/>
      <c r="Y43" s="278" t="s">
        <v>893</v>
      </c>
      <c r="Z43" s="278"/>
      <c r="AA43" s="278"/>
      <c r="AB43" s="278"/>
      <c r="AC43" s="278"/>
      <c r="AD43" s="278"/>
      <c r="AE43" s="278"/>
      <c r="AF43" s="278"/>
      <c r="AG43" s="278"/>
      <c r="AH43" s="246"/>
      <c r="AI43" s="229"/>
      <c r="AJ43" s="244" t="s">
        <v>919</v>
      </c>
      <c r="AK43" s="282" t="s">
        <v>931</v>
      </c>
      <c r="AL43" s="283"/>
      <c r="AM43" s="500"/>
      <c r="AP43" s="499"/>
      <c r="AQ43" s="490" t="s">
        <v>915</v>
      </c>
      <c r="AR43" s="491"/>
      <c r="AS43" s="277" t="s">
        <v>916</v>
      </c>
      <c r="AT43" s="277"/>
      <c r="AU43" s="277"/>
      <c r="AV43" s="277"/>
      <c r="AW43" s="277"/>
      <c r="AX43" s="277"/>
      <c r="AY43" s="277"/>
      <c r="AZ43" s="277"/>
      <c r="BA43" s="277"/>
      <c r="BB43" s="255"/>
      <c r="BC43" s="229"/>
      <c r="BD43" s="244" t="s">
        <v>736</v>
      </c>
      <c r="BE43" s="245" t="s">
        <v>932</v>
      </c>
      <c r="BF43" s="246"/>
      <c r="BG43" s="500"/>
      <c r="BJ43" s="499"/>
      <c r="BK43" s="300"/>
      <c r="BL43" s="300"/>
      <c r="BM43" s="300"/>
      <c r="BN43" s="300"/>
      <c r="BO43" s="300"/>
      <c r="BP43" s="300"/>
      <c r="BQ43" s="300"/>
      <c r="BR43" s="300"/>
      <c r="BS43" s="300"/>
      <c r="BT43" s="300"/>
      <c r="BU43" s="300"/>
      <c r="BV43" s="229"/>
      <c r="BW43" s="229"/>
      <c r="BX43" s="244" t="s">
        <v>943</v>
      </c>
      <c r="BY43" s="254" t="s">
        <v>902</v>
      </c>
      <c r="BZ43" s="246"/>
      <c r="CA43" s="500"/>
      <c r="CD43" s="224"/>
      <c r="CE43" s="231"/>
      <c r="CF43" s="231"/>
      <c r="CG43" s="233"/>
      <c r="CH43" s="233"/>
      <c r="CI43" s="233"/>
      <c r="CJ43" s="233"/>
      <c r="CK43" s="233"/>
      <c r="CL43" s="233"/>
      <c r="CM43" s="233"/>
      <c r="CN43" s="233"/>
      <c r="CO43" s="233"/>
      <c r="CP43" s="232"/>
      <c r="CQ43" s="232"/>
      <c r="CR43" s="253" t="s">
        <v>736</v>
      </c>
      <c r="CS43" s="254" t="s">
        <v>944</v>
      </c>
      <c r="CT43" s="255"/>
      <c r="CU43" s="225"/>
      <c r="CX43" s="215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7"/>
      <c r="DK43" s="217"/>
      <c r="DL43" s="218"/>
      <c r="DM43" s="217"/>
      <c r="DN43" s="217"/>
      <c r="DO43" s="219"/>
      <c r="DQ43" s="215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7"/>
      <c r="ED43" s="217"/>
      <c r="EE43" s="218"/>
      <c r="EF43" s="217"/>
      <c r="EG43" s="217"/>
      <c r="EH43" s="219"/>
      <c r="EJ43" s="226"/>
      <c r="EK43" s="288"/>
      <c r="EL43" s="263" t="s">
        <v>795</v>
      </c>
      <c r="EM43" s="287"/>
      <c r="EN43" s="287"/>
      <c r="EO43" s="287"/>
      <c r="EP43" s="231"/>
      <c r="EQ43" s="231"/>
      <c r="ER43" s="231"/>
      <c r="ES43" s="231"/>
      <c r="ET43" s="231"/>
      <c r="EU43" s="231"/>
      <c r="EV43" s="232"/>
      <c r="EW43" s="232"/>
      <c r="EX43" s="233"/>
      <c r="EY43" s="232"/>
      <c r="EZ43" s="232"/>
      <c r="FA43" s="227"/>
    </row>
    <row r="44" spans="2:157" x14ac:dyDescent="0.3">
      <c r="B44" s="222"/>
      <c r="C44" s="490" t="s">
        <v>740</v>
      </c>
      <c r="D44" s="491"/>
      <c r="E44" s="278" t="s">
        <v>881</v>
      </c>
      <c r="F44" s="278"/>
      <c r="G44" s="278"/>
      <c r="H44" s="278"/>
      <c r="I44" s="278"/>
      <c r="J44" s="278"/>
      <c r="K44" s="278"/>
      <c r="L44" s="278"/>
      <c r="M44" s="278"/>
      <c r="N44" s="246"/>
      <c r="O44" s="229"/>
      <c r="P44" s="244" t="s">
        <v>726</v>
      </c>
      <c r="Q44" s="280" t="s">
        <v>1101</v>
      </c>
      <c r="R44" s="246"/>
      <c r="S44" s="223"/>
      <c r="V44" s="499"/>
      <c r="W44" s="490" t="s">
        <v>851</v>
      </c>
      <c r="X44" s="491"/>
      <c r="Y44" s="278" t="s">
        <v>899</v>
      </c>
      <c r="Z44" s="278"/>
      <c r="AA44" s="278"/>
      <c r="AB44" s="278"/>
      <c r="AC44" s="278"/>
      <c r="AD44" s="278"/>
      <c r="AE44" s="278"/>
      <c r="AF44" s="278"/>
      <c r="AG44" s="278"/>
      <c r="AH44" s="246"/>
      <c r="AI44" s="229"/>
      <c r="AJ44" s="244" t="s">
        <v>769</v>
      </c>
      <c r="AK44" s="254" t="s">
        <v>879</v>
      </c>
      <c r="AL44" s="246"/>
      <c r="AM44" s="500"/>
      <c r="AP44" s="499"/>
      <c r="AQ44" s="488" t="s">
        <v>841</v>
      </c>
      <c r="AR44" s="489"/>
      <c r="AS44" s="277" t="s">
        <v>905</v>
      </c>
      <c r="AT44" s="277"/>
      <c r="AU44" s="277"/>
      <c r="AV44" s="277"/>
      <c r="AW44" s="277"/>
      <c r="AX44" s="277"/>
      <c r="AY44" s="277"/>
      <c r="AZ44" s="277"/>
      <c r="BA44" s="277"/>
      <c r="BB44" s="255"/>
      <c r="BC44" s="229"/>
      <c r="BD44" s="253" t="s">
        <v>734</v>
      </c>
      <c r="BE44" s="254" t="s">
        <v>945</v>
      </c>
      <c r="BF44" s="255"/>
      <c r="BG44" s="500"/>
      <c r="BJ44" s="499"/>
      <c r="BK44" s="235" t="s">
        <v>946</v>
      </c>
      <c r="BL44" s="229"/>
      <c r="BM44" s="229"/>
      <c r="BN44" s="233"/>
      <c r="BO44" s="233"/>
      <c r="BP44" s="233"/>
      <c r="BQ44" s="233"/>
      <c r="BR44" s="233"/>
      <c r="BS44" s="233"/>
      <c r="BT44" s="233"/>
      <c r="BU44" s="233"/>
      <c r="BV44" s="232"/>
      <c r="BW44" s="229"/>
      <c r="BX44" s="244" t="s">
        <v>907</v>
      </c>
      <c r="BY44" s="254" t="s">
        <v>908</v>
      </c>
      <c r="BZ44" s="246"/>
      <c r="CA44" s="500"/>
      <c r="CD44" s="224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2"/>
      <c r="CQ44" s="232"/>
      <c r="CR44" s="233"/>
      <c r="CS44" s="232"/>
      <c r="CT44" s="232"/>
      <c r="CU44" s="225"/>
      <c r="CX44" s="224"/>
      <c r="CY44" s="709" t="s">
        <v>947</v>
      </c>
      <c r="CZ44" s="710"/>
      <c r="DA44" s="710"/>
      <c r="DB44" s="710"/>
      <c r="DC44" s="710"/>
      <c r="DD44" s="710"/>
      <c r="DE44" s="710"/>
      <c r="DF44" s="710"/>
      <c r="DG44" s="710"/>
      <c r="DH44" s="710"/>
      <c r="DI44" s="710"/>
      <c r="DJ44" s="710"/>
      <c r="DK44" s="710"/>
      <c r="DL44" s="710"/>
      <c r="DM44" s="710"/>
      <c r="DN44" s="711"/>
      <c r="DO44" s="225"/>
      <c r="DQ44" s="224"/>
      <c r="DR44" s="717" t="s">
        <v>948</v>
      </c>
      <c r="DS44" s="718"/>
      <c r="DT44" s="718"/>
      <c r="DU44" s="718"/>
      <c r="DV44" s="718"/>
      <c r="DW44" s="718"/>
      <c r="DX44" s="718"/>
      <c r="DY44" s="718"/>
      <c r="DZ44" s="718"/>
      <c r="EA44" s="718"/>
      <c r="EB44" s="718"/>
      <c r="EC44" s="718"/>
      <c r="ED44" s="718"/>
      <c r="EE44" s="718"/>
      <c r="EF44" s="718"/>
      <c r="EG44" s="719"/>
      <c r="EH44" s="225"/>
      <c r="EJ44" s="226"/>
      <c r="EK44" s="263" t="s">
        <v>800</v>
      </c>
      <c r="EL44" s="287"/>
      <c r="EM44" s="287"/>
      <c r="EN44" s="231"/>
      <c r="EO44" s="231"/>
      <c r="EP44" s="231"/>
      <c r="EQ44" s="231"/>
      <c r="ER44" s="231"/>
      <c r="ES44" s="231"/>
      <c r="ET44" s="231"/>
      <c r="EU44" s="231"/>
      <c r="EV44" s="232"/>
      <c r="EW44" s="232"/>
      <c r="EX44" s="233"/>
      <c r="EY44" s="232"/>
      <c r="EZ44" s="232"/>
      <c r="FA44" s="227"/>
    </row>
    <row r="45" spans="2:157" x14ac:dyDescent="0.3">
      <c r="B45" s="222"/>
      <c r="C45" s="490" t="s">
        <v>729</v>
      </c>
      <c r="D45" s="491"/>
      <c r="E45" s="278" t="s">
        <v>886</v>
      </c>
      <c r="F45" s="278"/>
      <c r="G45" s="278"/>
      <c r="H45" s="278"/>
      <c r="I45" s="278"/>
      <c r="J45" s="278"/>
      <c r="K45" s="278"/>
      <c r="L45" s="278"/>
      <c r="M45" s="278"/>
      <c r="N45" s="246"/>
      <c r="O45" s="229"/>
      <c r="P45" s="244" t="s">
        <v>746</v>
      </c>
      <c r="Q45" s="254" t="s">
        <v>914</v>
      </c>
      <c r="R45" s="246"/>
      <c r="S45" s="223"/>
      <c r="V45" s="499"/>
      <c r="W45" s="490" t="s">
        <v>851</v>
      </c>
      <c r="X45" s="491"/>
      <c r="Y45" s="277" t="s">
        <v>910</v>
      </c>
      <c r="Z45" s="277"/>
      <c r="AA45" s="277"/>
      <c r="AB45" s="277"/>
      <c r="AC45" s="277"/>
      <c r="AD45" s="277"/>
      <c r="AE45" s="277"/>
      <c r="AF45" s="277"/>
      <c r="AG45" s="277"/>
      <c r="AH45" s="255"/>
      <c r="AI45" s="229"/>
      <c r="AJ45" s="502" t="s">
        <v>775</v>
      </c>
      <c r="AK45" s="503" t="s">
        <v>949</v>
      </c>
      <c r="AL45" s="504"/>
      <c r="AM45" s="500"/>
      <c r="AP45" s="499"/>
      <c r="AQ45" s="488" t="s">
        <v>731</v>
      </c>
      <c r="AR45" s="489"/>
      <c r="AS45" s="277" t="s">
        <v>940</v>
      </c>
      <c r="AT45" s="277"/>
      <c r="AU45" s="289"/>
      <c r="AV45" s="289"/>
      <c r="AW45" s="289"/>
      <c r="AX45" s="289"/>
      <c r="AY45" s="289"/>
      <c r="AZ45" s="289"/>
      <c r="BA45" s="289"/>
      <c r="BB45" s="276"/>
      <c r="BC45" s="229"/>
      <c r="BD45" s="253" t="s">
        <v>750</v>
      </c>
      <c r="BE45" s="254" t="s">
        <v>950</v>
      </c>
      <c r="BF45" s="255"/>
      <c r="BG45" s="500"/>
      <c r="BJ45" s="499"/>
      <c r="BK45" s="490">
        <v>9</v>
      </c>
      <c r="BL45" s="491"/>
      <c r="BM45" s="278" t="s">
        <v>951</v>
      </c>
      <c r="BN45" s="278"/>
      <c r="BO45" s="278"/>
      <c r="BP45" s="278"/>
      <c r="BQ45" s="278"/>
      <c r="BR45" s="278"/>
      <c r="BS45" s="278"/>
      <c r="BT45" s="278"/>
      <c r="BU45" s="278"/>
      <c r="BV45" s="246"/>
      <c r="BW45" s="229"/>
      <c r="BX45" s="244" t="s">
        <v>911</v>
      </c>
      <c r="BY45" s="254" t="s">
        <v>908</v>
      </c>
      <c r="BZ45" s="246"/>
      <c r="CA45" s="500"/>
      <c r="CD45" s="224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2"/>
      <c r="CQ45" s="232"/>
      <c r="CR45" s="237" t="s">
        <v>880</v>
      </c>
      <c r="CS45" s="232"/>
      <c r="CT45" s="232"/>
      <c r="CU45" s="225"/>
      <c r="CX45" s="224"/>
      <c r="CY45" s="231">
        <v>1</v>
      </c>
      <c r="CZ45" s="231">
        <v>2</v>
      </c>
      <c r="DA45" s="231">
        <v>3</v>
      </c>
      <c r="DB45" s="231">
        <v>4</v>
      </c>
      <c r="DC45" s="231">
        <v>5</v>
      </c>
      <c r="DD45" s="231">
        <v>6</v>
      </c>
      <c r="DE45" s="231">
        <v>7</v>
      </c>
      <c r="DF45" s="231">
        <v>8</v>
      </c>
      <c r="DG45" s="233"/>
      <c r="DH45" s="233"/>
      <c r="DI45" s="233"/>
      <c r="DJ45" s="232"/>
      <c r="DK45" s="232"/>
      <c r="DL45" s="233"/>
      <c r="DM45" s="232"/>
      <c r="DN45" s="232"/>
      <c r="DO45" s="225"/>
      <c r="DQ45" s="224"/>
      <c r="DR45" s="231">
        <v>1</v>
      </c>
      <c r="DS45" s="231">
        <v>2</v>
      </c>
      <c r="DT45" s="231">
        <v>3</v>
      </c>
      <c r="DU45" s="231">
        <v>4</v>
      </c>
      <c r="DV45" s="231">
        <v>5</v>
      </c>
      <c r="DW45" s="231">
        <v>6</v>
      </c>
      <c r="DX45" s="231">
        <v>7</v>
      </c>
      <c r="DY45" s="231">
        <v>8</v>
      </c>
      <c r="DZ45" s="233"/>
      <c r="EA45" s="233"/>
      <c r="EB45" s="233"/>
      <c r="EC45" s="232"/>
      <c r="ED45" s="232"/>
      <c r="EE45" s="233"/>
      <c r="EF45" s="232"/>
      <c r="EG45" s="232"/>
      <c r="EH45" s="225"/>
      <c r="EJ45" s="226"/>
      <c r="EK45" s="231"/>
      <c r="EL45" s="231"/>
      <c r="EM45" s="231"/>
      <c r="EN45" s="231"/>
      <c r="EO45" s="231"/>
      <c r="EP45" s="231"/>
      <c r="EQ45" s="231"/>
      <c r="ER45" s="231"/>
      <c r="ES45" s="231"/>
      <c r="ET45" s="231"/>
      <c r="EU45" s="231"/>
      <c r="EV45" s="232"/>
      <c r="EW45" s="232"/>
      <c r="EX45" s="233"/>
      <c r="EY45" s="232"/>
      <c r="EZ45" s="232"/>
      <c r="FA45" s="227"/>
    </row>
    <row r="46" spans="2:157" ht="17.25" thickBot="1" x14ac:dyDescent="0.35">
      <c r="B46" s="222"/>
      <c r="C46" s="490" t="s">
        <v>734</v>
      </c>
      <c r="D46" s="491"/>
      <c r="E46" s="278" t="s">
        <v>893</v>
      </c>
      <c r="F46" s="278"/>
      <c r="G46" s="278"/>
      <c r="H46" s="278"/>
      <c r="I46" s="278"/>
      <c r="J46" s="278"/>
      <c r="K46" s="278"/>
      <c r="L46" s="278"/>
      <c r="M46" s="278"/>
      <c r="N46" s="246"/>
      <c r="O46" s="229"/>
      <c r="P46" s="244" t="s">
        <v>919</v>
      </c>
      <c r="Q46" s="282" t="s">
        <v>931</v>
      </c>
      <c r="R46" s="283"/>
      <c r="S46" s="223"/>
      <c r="V46" s="499"/>
      <c r="W46" s="490" t="s">
        <v>915</v>
      </c>
      <c r="X46" s="491"/>
      <c r="Y46" s="277" t="s">
        <v>916</v>
      </c>
      <c r="Z46" s="277"/>
      <c r="AA46" s="277"/>
      <c r="AB46" s="277"/>
      <c r="AC46" s="277"/>
      <c r="AD46" s="277"/>
      <c r="AE46" s="277"/>
      <c r="AF46" s="277"/>
      <c r="AG46" s="277"/>
      <c r="AH46" s="255"/>
      <c r="AI46" s="229"/>
      <c r="AJ46" s="502" t="s">
        <v>736</v>
      </c>
      <c r="AK46" s="503" t="s">
        <v>952</v>
      </c>
      <c r="AL46" s="504"/>
      <c r="AM46" s="500"/>
      <c r="AP46" s="499"/>
      <c r="AQ46" s="300"/>
      <c r="AR46" s="300"/>
      <c r="AS46" s="300"/>
      <c r="AT46" s="300"/>
      <c r="AU46" s="300"/>
      <c r="AV46" s="300"/>
      <c r="AW46" s="300"/>
      <c r="AX46" s="300"/>
      <c r="AY46" s="300"/>
      <c r="AZ46" s="300"/>
      <c r="BA46" s="300"/>
      <c r="BB46" s="229"/>
      <c r="BC46" s="229"/>
      <c r="BD46" s="253" t="s">
        <v>738</v>
      </c>
      <c r="BE46" s="254" t="s">
        <v>891</v>
      </c>
      <c r="BF46" s="255"/>
      <c r="BG46" s="500"/>
      <c r="BJ46" s="499"/>
      <c r="BK46" s="490" t="s">
        <v>728</v>
      </c>
      <c r="BL46" s="491"/>
      <c r="BM46" s="278" t="s">
        <v>953</v>
      </c>
      <c r="BN46" s="278"/>
      <c r="BO46" s="278"/>
      <c r="BP46" s="278"/>
      <c r="BQ46" s="278"/>
      <c r="BR46" s="278"/>
      <c r="BS46" s="278"/>
      <c r="BT46" s="278"/>
      <c r="BU46" s="278"/>
      <c r="BV46" s="246"/>
      <c r="BW46" s="229"/>
      <c r="BX46" s="244" t="s">
        <v>765</v>
      </c>
      <c r="BY46" s="254" t="s">
        <v>917</v>
      </c>
      <c r="BZ46" s="246"/>
      <c r="CA46" s="500"/>
      <c r="CD46" s="224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2"/>
      <c r="CQ46" s="232"/>
      <c r="CR46" s="253">
        <v>1</v>
      </c>
      <c r="CS46" s="254" t="s">
        <v>885</v>
      </c>
      <c r="CT46" s="255"/>
      <c r="CU46" s="225"/>
      <c r="CX46" s="224"/>
      <c r="CY46" s="236" t="s">
        <v>726</v>
      </c>
      <c r="CZ46" s="236" t="s">
        <v>727</v>
      </c>
      <c r="DA46" s="236">
        <v>2</v>
      </c>
      <c r="DB46" s="236">
        <v>9</v>
      </c>
      <c r="DC46" s="236">
        <v>9</v>
      </c>
      <c r="DD46" s="236" t="s">
        <v>729</v>
      </c>
      <c r="DE46" s="236" t="s">
        <v>731</v>
      </c>
      <c r="DF46" s="236" t="s">
        <v>911</v>
      </c>
      <c r="DG46" s="233"/>
      <c r="DH46" s="233"/>
      <c r="DI46" s="233"/>
      <c r="DJ46" s="232"/>
      <c r="DK46" s="232"/>
      <c r="DL46" s="233"/>
      <c r="DM46" s="232"/>
      <c r="DN46" s="232"/>
      <c r="DO46" s="225"/>
      <c r="DQ46" s="224"/>
      <c r="DR46" s="236" t="s">
        <v>726</v>
      </c>
      <c r="DS46" s="236" t="s">
        <v>727</v>
      </c>
      <c r="DT46" s="236">
        <v>2</v>
      </c>
      <c r="DU46" s="236">
        <v>9</v>
      </c>
      <c r="DV46" s="236">
        <v>7</v>
      </c>
      <c r="DW46" s="236" t="s">
        <v>729</v>
      </c>
      <c r="DX46" s="236" t="s">
        <v>731</v>
      </c>
      <c r="DY46" s="236" t="s">
        <v>911</v>
      </c>
      <c r="DZ46" s="233"/>
      <c r="EA46" s="233"/>
      <c r="EB46" s="233"/>
      <c r="EC46" s="232"/>
      <c r="ED46" s="232"/>
      <c r="EE46" s="233"/>
      <c r="EF46" s="232"/>
      <c r="EG46" s="232"/>
      <c r="EH46" s="225"/>
      <c r="EJ46" s="295"/>
      <c r="EK46" s="291"/>
      <c r="EL46" s="291"/>
      <c r="EM46" s="291"/>
      <c r="EN46" s="291"/>
      <c r="EO46" s="291"/>
      <c r="EP46" s="291"/>
      <c r="EQ46" s="291"/>
      <c r="ER46" s="291"/>
      <c r="ES46" s="291"/>
      <c r="ET46" s="291"/>
      <c r="EU46" s="291"/>
      <c r="EV46" s="292"/>
      <c r="EW46" s="292"/>
      <c r="EX46" s="293"/>
      <c r="EY46" s="292"/>
      <c r="EZ46" s="292"/>
      <c r="FA46" s="296"/>
    </row>
    <row r="47" spans="2:157" x14ac:dyDescent="0.3">
      <c r="B47" s="222"/>
      <c r="C47" s="490" t="s">
        <v>851</v>
      </c>
      <c r="D47" s="491"/>
      <c r="E47" s="278" t="s">
        <v>899</v>
      </c>
      <c r="F47" s="278"/>
      <c r="G47" s="278"/>
      <c r="H47" s="278"/>
      <c r="I47" s="278"/>
      <c r="J47" s="278"/>
      <c r="K47" s="278"/>
      <c r="L47" s="278"/>
      <c r="M47" s="278"/>
      <c r="N47" s="246"/>
      <c r="O47" s="229"/>
      <c r="P47" s="244" t="s">
        <v>769</v>
      </c>
      <c r="Q47" s="254" t="s">
        <v>879</v>
      </c>
      <c r="R47" s="246"/>
      <c r="S47" s="223"/>
      <c r="V47" s="499"/>
      <c r="W47" s="488" t="s">
        <v>841</v>
      </c>
      <c r="X47" s="489"/>
      <c r="Y47" s="277" t="s">
        <v>905</v>
      </c>
      <c r="Z47" s="277"/>
      <c r="AA47" s="277"/>
      <c r="AB47" s="277"/>
      <c r="AC47" s="277"/>
      <c r="AD47" s="277"/>
      <c r="AE47" s="277"/>
      <c r="AF47" s="277"/>
      <c r="AG47" s="277"/>
      <c r="AH47" s="255"/>
      <c r="AI47" s="229"/>
      <c r="AJ47" s="253" t="s">
        <v>734</v>
      </c>
      <c r="AK47" s="254" t="s">
        <v>945</v>
      </c>
      <c r="AL47" s="255"/>
      <c r="AM47" s="500"/>
      <c r="AP47" s="499"/>
      <c r="AQ47" s="235" t="s">
        <v>946</v>
      </c>
      <c r="AR47" s="229"/>
      <c r="AS47" s="229"/>
      <c r="AT47" s="233"/>
      <c r="AU47" s="233"/>
      <c r="AV47" s="233"/>
      <c r="AW47" s="233"/>
      <c r="AX47" s="233"/>
      <c r="AY47" s="233"/>
      <c r="AZ47" s="233"/>
      <c r="BA47" s="233"/>
      <c r="BB47" s="232"/>
      <c r="BC47" s="229"/>
      <c r="BD47" s="253" t="s">
        <v>727</v>
      </c>
      <c r="BE47" s="254" t="s">
        <v>891</v>
      </c>
      <c r="BF47" s="255"/>
      <c r="BG47" s="500"/>
      <c r="BJ47" s="499"/>
      <c r="BK47" s="490" t="s">
        <v>954</v>
      </c>
      <c r="BL47" s="491"/>
      <c r="BM47" s="278" t="s">
        <v>955</v>
      </c>
      <c r="BN47" s="278"/>
      <c r="BO47" s="278"/>
      <c r="BP47" s="278"/>
      <c r="BQ47" s="278"/>
      <c r="BR47" s="278"/>
      <c r="BS47" s="278"/>
      <c r="BT47" s="278"/>
      <c r="BU47" s="278"/>
      <c r="BV47" s="246"/>
      <c r="BW47" s="229"/>
      <c r="BX47" s="244" t="s">
        <v>921</v>
      </c>
      <c r="BY47" s="254" t="s">
        <v>917</v>
      </c>
      <c r="BZ47" s="246"/>
      <c r="CA47" s="500"/>
      <c r="CD47" s="224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2"/>
      <c r="CQ47" s="232"/>
      <c r="CR47" s="253">
        <v>2</v>
      </c>
      <c r="CS47" s="254" t="s">
        <v>892</v>
      </c>
      <c r="CT47" s="255"/>
      <c r="CU47" s="225"/>
      <c r="CX47" s="224"/>
      <c r="CY47" s="284"/>
      <c r="CZ47" s="284"/>
      <c r="DA47" s="284"/>
      <c r="DB47" s="285"/>
      <c r="DC47" s="284"/>
      <c r="DD47" s="284"/>
      <c r="DE47" s="284"/>
      <c r="DF47" s="286" t="s">
        <v>926</v>
      </c>
      <c r="DG47" s="287"/>
      <c r="DH47" s="287"/>
      <c r="DI47" s="287"/>
      <c r="DJ47" s="265"/>
      <c r="DK47" s="232"/>
      <c r="DL47" s="233"/>
      <c r="DM47" s="232"/>
      <c r="DN47" s="232"/>
      <c r="DO47" s="225"/>
      <c r="DQ47" s="224"/>
      <c r="DR47" s="284"/>
      <c r="DS47" s="284"/>
      <c r="DT47" s="284"/>
      <c r="DU47" s="285"/>
      <c r="DV47" s="284"/>
      <c r="DW47" s="284"/>
      <c r="DX47" s="284"/>
      <c r="DY47" s="286" t="s">
        <v>926</v>
      </c>
      <c r="DZ47" s="287"/>
      <c r="EA47" s="287"/>
      <c r="EB47" s="287"/>
      <c r="EC47" s="265"/>
      <c r="ED47" s="232"/>
      <c r="EE47" s="233"/>
      <c r="EF47" s="232"/>
      <c r="EG47" s="232"/>
      <c r="EH47" s="225"/>
    </row>
    <row r="48" spans="2:157" x14ac:dyDescent="0.3">
      <c r="B48" s="222"/>
      <c r="C48" s="541"/>
      <c r="D48" s="542"/>
      <c r="E48" s="543" t="s">
        <v>1108</v>
      </c>
      <c r="F48" s="543"/>
      <c r="G48" s="543"/>
      <c r="H48" s="543"/>
      <c r="I48" s="543"/>
      <c r="J48" s="543"/>
      <c r="K48" s="543"/>
      <c r="L48" s="543"/>
      <c r="M48" s="543"/>
      <c r="N48" s="544"/>
      <c r="O48" s="229"/>
      <c r="P48" s="253" t="s">
        <v>775</v>
      </c>
      <c r="Q48" s="282" t="s">
        <v>1096</v>
      </c>
      <c r="R48" s="537"/>
      <c r="S48" s="223"/>
      <c r="V48" s="499"/>
      <c r="W48" s="488" t="s">
        <v>731</v>
      </c>
      <c r="X48" s="489"/>
      <c r="Y48" s="277" t="s">
        <v>940</v>
      </c>
      <c r="Z48" s="277"/>
      <c r="AA48" s="289"/>
      <c r="AB48" s="289"/>
      <c r="AC48" s="289"/>
      <c r="AD48" s="289"/>
      <c r="AE48" s="289"/>
      <c r="AF48" s="289"/>
      <c r="AG48" s="289"/>
      <c r="AH48" s="276"/>
      <c r="AI48" s="229"/>
      <c r="AJ48" s="253" t="s">
        <v>750</v>
      </c>
      <c r="AK48" s="254" t="s">
        <v>950</v>
      </c>
      <c r="AL48" s="255"/>
      <c r="AM48" s="500"/>
      <c r="AP48" s="499"/>
      <c r="AQ48" s="490">
        <v>9</v>
      </c>
      <c r="AR48" s="491"/>
      <c r="AS48" s="278" t="s">
        <v>951</v>
      </c>
      <c r="AT48" s="278"/>
      <c r="AU48" s="278"/>
      <c r="AV48" s="278"/>
      <c r="AW48" s="278"/>
      <c r="AX48" s="278"/>
      <c r="AY48" s="278"/>
      <c r="AZ48" s="278"/>
      <c r="BA48" s="278"/>
      <c r="BB48" s="246"/>
      <c r="BC48" s="229"/>
      <c r="BD48" s="253" t="s">
        <v>801</v>
      </c>
      <c r="BE48" s="254" t="s">
        <v>956</v>
      </c>
      <c r="BF48" s="255"/>
      <c r="BG48" s="500"/>
      <c r="BJ48" s="499"/>
      <c r="BK48" s="490" t="s">
        <v>957</v>
      </c>
      <c r="BL48" s="491"/>
      <c r="BM48" s="278" t="s">
        <v>958</v>
      </c>
      <c r="BN48" s="278"/>
      <c r="BO48" s="278"/>
      <c r="BP48" s="278"/>
      <c r="BQ48" s="278"/>
      <c r="BR48" s="278"/>
      <c r="BS48" s="278"/>
      <c r="BT48" s="278"/>
      <c r="BU48" s="278"/>
      <c r="BV48" s="246"/>
      <c r="BW48" s="229"/>
      <c r="BX48" s="229"/>
      <c r="BY48" s="229"/>
      <c r="BZ48" s="229"/>
      <c r="CA48" s="500"/>
      <c r="CD48" s="224"/>
      <c r="CE48" s="237" t="s">
        <v>925</v>
      </c>
      <c r="CF48" s="231"/>
      <c r="CG48" s="232"/>
      <c r="CH48" s="232"/>
      <c r="CI48" s="231"/>
      <c r="CJ48" s="231"/>
      <c r="CK48" s="231"/>
      <c r="CL48" s="231"/>
      <c r="CM48" s="231"/>
      <c r="CN48" s="231"/>
      <c r="CO48" s="231"/>
      <c r="CP48" s="232"/>
      <c r="CQ48" s="232"/>
      <c r="CR48" s="253" t="s">
        <v>750</v>
      </c>
      <c r="CS48" s="254" t="s">
        <v>898</v>
      </c>
      <c r="CT48" s="255"/>
      <c r="CU48" s="225"/>
      <c r="CX48" s="224"/>
      <c r="CY48" s="288"/>
      <c r="CZ48" s="288"/>
      <c r="DA48" s="288"/>
      <c r="DB48" s="231"/>
      <c r="DC48" s="288"/>
      <c r="DD48" s="288"/>
      <c r="DE48" s="263" t="s">
        <v>930</v>
      </c>
      <c r="DF48" s="287"/>
      <c r="DG48" s="287"/>
      <c r="DH48" s="287"/>
      <c r="DI48" s="287"/>
      <c r="DJ48" s="232"/>
      <c r="DK48" s="232"/>
      <c r="DL48" s="253" t="s">
        <v>740</v>
      </c>
      <c r="DM48" s="297" t="s">
        <v>741</v>
      </c>
      <c r="DN48" s="232"/>
      <c r="DO48" s="225"/>
      <c r="DQ48" s="224"/>
      <c r="DR48" s="288"/>
      <c r="DS48" s="288"/>
      <c r="DT48" s="288"/>
      <c r="DU48" s="231"/>
      <c r="DV48" s="288"/>
      <c r="DW48" s="288"/>
      <c r="DX48" s="263" t="s">
        <v>930</v>
      </c>
      <c r="DY48" s="287"/>
      <c r="DZ48" s="287"/>
      <c r="EA48" s="287"/>
      <c r="EB48" s="287"/>
      <c r="EC48" s="232"/>
      <c r="ED48" s="232"/>
      <c r="EE48" s="233"/>
      <c r="EF48" s="232"/>
      <c r="EG48" s="232"/>
      <c r="EH48" s="225"/>
    </row>
    <row r="49" spans="1:138" x14ac:dyDescent="0.3">
      <c r="B49" s="222"/>
      <c r="C49" s="541"/>
      <c r="D49" s="542"/>
      <c r="E49" s="543" t="s">
        <v>1109</v>
      </c>
      <c r="F49" s="543"/>
      <c r="G49" s="543"/>
      <c r="H49" s="543"/>
      <c r="I49" s="543"/>
      <c r="J49" s="543"/>
      <c r="K49" s="543"/>
      <c r="L49" s="543"/>
      <c r="M49" s="543"/>
      <c r="N49" s="544"/>
      <c r="O49" s="229"/>
      <c r="P49" s="253" t="s">
        <v>736</v>
      </c>
      <c r="Q49" s="282" t="s">
        <v>1097</v>
      </c>
      <c r="R49" s="537"/>
      <c r="S49" s="223"/>
      <c r="V49" s="499"/>
      <c r="W49" s="298" t="s">
        <v>878</v>
      </c>
      <c r="X49" s="299"/>
      <c r="Y49" s="289" t="s">
        <v>959</v>
      </c>
      <c r="Z49" s="289"/>
      <c r="AA49" s="289"/>
      <c r="AB49" s="289"/>
      <c r="AC49" s="289"/>
      <c r="AD49" s="289"/>
      <c r="AE49" s="289"/>
      <c r="AF49" s="289"/>
      <c r="AG49" s="289"/>
      <c r="AH49" s="276"/>
      <c r="AI49" s="229"/>
      <c r="AJ49" s="253" t="s">
        <v>738</v>
      </c>
      <c r="AK49" s="254" t="s">
        <v>891</v>
      </c>
      <c r="AL49" s="255"/>
      <c r="AM49" s="500"/>
      <c r="AP49" s="499"/>
      <c r="AQ49" s="490" t="s">
        <v>728</v>
      </c>
      <c r="AR49" s="491"/>
      <c r="AS49" s="278" t="s">
        <v>953</v>
      </c>
      <c r="AT49" s="278"/>
      <c r="AU49" s="278"/>
      <c r="AV49" s="278"/>
      <c r="AW49" s="278"/>
      <c r="AX49" s="278"/>
      <c r="AY49" s="278"/>
      <c r="AZ49" s="278"/>
      <c r="BA49" s="278"/>
      <c r="BB49" s="246"/>
      <c r="BC49" s="229"/>
      <c r="BD49" s="253" t="s">
        <v>960</v>
      </c>
      <c r="BE49" s="254" t="s">
        <v>961</v>
      </c>
      <c r="BF49" s="255"/>
      <c r="BG49" s="500"/>
      <c r="BJ49" s="499"/>
      <c r="BK49" s="300"/>
      <c r="BL49" s="300"/>
      <c r="BM49" s="230"/>
      <c r="BN49" s="230"/>
      <c r="BO49" s="230"/>
      <c r="BP49" s="230"/>
      <c r="BQ49" s="230"/>
      <c r="BR49" s="230"/>
      <c r="BS49" s="230"/>
      <c r="BT49" s="230"/>
      <c r="BU49" s="230"/>
      <c r="BV49" s="229"/>
      <c r="BW49" s="229"/>
      <c r="BX49" s="230"/>
      <c r="BY49" s="229"/>
      <c r="BZ49" s="229"/>
      <c r="CA49" s="500"/>
      <c r="CD49" s="224"/>
      <c r="CE49" s="724" t="s">
        <v>734</v>
      </c>
      <c r="CF49" s="725"/>
      <c r="CG49" s="254" t="s">
        <v>861</v>
      </c>
      <c r="CH49" s="255"/>
      <c r="CI49" s="301"/>
      <c r="CJ49" s="301"/>
      <c r="CK49" s="301"/>
      <c r="CL49" s="301"/>
      <c r="CM49" s="301"/>
      <c r="CN49" s="301"/>
      <c r="CO49" s="301"/>
      <c r="CP49" s="255"/>
      <c r="CQ49" s="232"/>
      <c r="CR49" s="253" t="s">
        <v>873</v>
      </c>
      <c r="CS49" s="254" t="s">
        <v>903</v>
      </c>
      <c r="CT49" s="255"/>
      <c r="CU49" s="225"/>
      <c r="CX49" s="224"/>
      <c r="CY49" s="288"/>
      <c r="CZ49" s="288"/>
      <c r="DA49" s="288"/>
      <c r="DB49" s="231"/>
      <c r="DC49" s="288"/>
      <c r="DD49" s="263" t="s">
        <v>936</v>
      </c>
      <c r="DE49" s="287"/>
      <c r="DF49" s="287"/>
      <c r="DG49" s="287"/>
      <c r="DH49" s="287"/>
      <c r="DI49" s="231"/>
      <c r="DJ49" s="232"/>
      <c r="DK49" s="232"/>
      <c r="DL49" s="253" t="s">
        <v>729</v>
      </c>
      <c r="DM49" s="297" t="s">
        <v>756</v>
      </c>
      <c r="DN49" s="232"/>
      <c r="DO49" s="225"/>
      <c r="DQ49" s="224"/>
      <c r="DR49" s="288"/>
      <c r="DS49" s="288"/>
      <c r="DT49" s="288"/>
      <c r="DU49" s="231"/>
      <c r="DV49" s="288"/>
      <c r="DW49" s="263" t="s">
        <v>936</v>
      </c>
      <c r="DX49" s="287"/>
      <c r="DY49" s="287"/>
      <c r="DZ49" s="287"/>
      <c r="EA49" s="287"/>
      <c r="EB49" s="231"/>
      <c r="EC49" s="232"/>
      <c r="ED49" s="232"/>
      <c r="EE49" s="233"/>
      <c r="EF49" s="232"/>
      <c r="EG49" s="232"/>
      <c r="EH49" s="225"/>
    </row>
    <row r="50" spans="1:138" x14ac:dyDescent="0.3">
      <c r="B50" s="222"/>
      <c r="C50" s="541"/>
      <c r="D50" s="542"/>
      <c r="E50" s="543" t="s">
        <v>1110</v>
      </c>
      <c r="F50" s="543"/>
      <c r="G50" s="543"/>
      <c r="H50" s="543"/>
      <c r="I50" s="543"/>
      <c r="J50" s="543"/>
      <c r="K50" s="543"/>
      <c r="L50" s="543"/>
      <c r="M50" s="543"/>
      <c r="N50" s="544"/>
      <c r="O50" s="229"/>
      <c r="P50" s="253" t="s">
        <v>734</v>
      </c>
      <c r="Q50" s="254" t="s">
        <v>945</v>
      </c>
      <c r="R50" s="255"/>
      <c r="S50" s="223"/>
      <c r="V50" s="499"/>
      <c r="W50" s="298" t="s">
        <v>726</v>
      </c>
      <c r="X50" s="299"/>
      <c r="Y50" s="289" t="s">
        <v>962</v>
      </c>
      <c r="Z50" s="289"/>
      <c r="AA50" s="289"/>
      <c r="AB50" s="289"/>
      <c r="AC50" s="289"/>
      <c r="AD50" s="289"/>
      <c r="AE50" s="289"/>
      <c r="AF50" s="289"/>
      <c r="AG50" s="289"/>
      <c r="AH50" s="276"/>
      <c r="AI50" s="229"/>
      <c r="AJ50" s="253" t="s">
        <v>727</v>
      </c>
      <c r="AK50" s="254" t="s">
        <v>891</v>
      </c>
      <c r="AL50" s="255"/>
      <c r="AM50" s="500"/>
      <c r="AP50" s="499"/>
      <c r="AQ50" s="490" t="s">
        <v>954</v>
      </c>
      <c r="AR50" s="491"/>
      <c r="AS50" s="278" t="s">
        <v>955</v>
      </c>
      <c r="AT50" s="278"/>
      <c r="AU50" s="278"/>
      <c r="AV50" s="278"/>
      <c r="AW50" s="278"/>
      <c r="AX50" s="278"/>
      <c r="AY50" s="278"/>
      <c r="AZ50" s="278"/>
      <c r="BA50" s="278"/>
      <c r="BB50" s="246"/>
      <c r="BC50" s="229"/>
      <c r="BD50" s="244" t="s">
        <v>907</v>
      </c>
      <c r="BE50" s="254" t="s">
        <v>908</v>
      </c>
      <c r="BF50" s="246"/>
      <c r="BG50" s="500"/>
      <c r="BJ50" s="499"/>
      <c r="BK50" s="300"/>
      <c r="BL50" s="300"/>
      <c r="BM50" s="230"/>
      <c r="BN50" s="230"/>
      <c r="BO50" s="230"/>
      <c r="BP50" s="230"/>
      <c r="BQ50" s="230"/>
      <c r="BR50" s="230"/>
      <c r="BS50" s="230"/>
      <c r="BT50" s="230"/>
      <c r="BU50" s="230"/>
      <c r="BV50" s="229"/>
      <c r="BW50" s="229"/>
      <c r="BX50" s="229"/>
      <c r="BY50" s="229"/>
      <c r="BZ50" s="229"/>
      <c r="CA50" s="500"/>
      <c r="CD50" s="224"/>
      <c r="CE50" s="724" t="s">
        <v>867</v>
      </c>
      <c r="CF50" s="725"/>
      <c r="CG50" s="254" t="s">
        <v>935</v>
      </c>
      <c r="CH50" s="255"/>
      <c r="CI50" s="301"/>
      <c r="CJ50" s="301"/>
      <c r="CK50" s="301"/>
      <c r="CL50" s="301"/>
      <c r="CM50" s="301"/>
      <c r="CN50" s="301"/>
      <c r="CO50" s="301"/>
      <c r="CP50" s="255"/>
      <c r="CQ50" s="232"/>
      <c r="CR50" s="253" t="s">
        <v>769</v>
      </c>
      <c r="CS50" s="254" t="s">
        <v>909</v>
      </c>
      <c r="CT50" s="255"/>
      <c r="CU50" s="225"/>
      <c r="CX50" s="224"/>
      <c r="CY50" s="288"/>
      <c r="CZ50" s="288"/>
      <c r="DA50" s="288"/>
      <c r="DB50" s="231"/>
      <c r="DC50" s="263" t="s">
        <v>938</v>
      </c>
      <c r="DD50" s="287"/>
      <c r="DE50" s="287"/>
      <c r="DF50" s="287"/>
      <c r="DG50" s="231"/>
      <c r="DH50" s="231"/>
      <c r="DI50" s="231"/>
      <c r="DJ50" s="232"/>
      <c r="DK50" s="232"/>
      <c r="DL50" s="253" t="s">
        <v>775</v>
      </c>
      <c r="DM50" s="297" t="s">
        <v>963</v>
      </c>
      <c r="DN50" s="232"/>
      <c r="DO50" s="225"/>
      <c r="DQ50" s="224"/>
      <c r="DR50" s="288"/>
      <c r="DS50" s="288"/>
      <c r="DT50" s="288"/>
      <c r="DU50" s="231"/>
      <c r="DV50" s="263" t="s">
        <v>938</v>
      </c>
      <c r="DW50" s="287"/>
      <c r="DX50" s="287"/>
      <c r="DY50" s="287"/>
      <c r="DZ50" s="231"/>
      <c r="EA50" s="231"/>
      <c r="EB50" s="231"/>
      <c r="EC50" s="232"/>
      <c r="ED50" s="232"/>
      <c r="EE50" s="233"/>
      <c r="EF50" s="232"/>
      <c r="EG50" s="232"/>
      <c r="EH50" s="225"/>
    </row>
    <row r="51" spans="1:138" x14ac:dyDescent="0.3">
      <c r="B51" s="222"/>
      <c r="C51" s="490" t="s">
        <v>851</v>
      </c>
      <c r="D51" s="491"/>
      <c r="E51" s="277" t="s">
        <v>910</v>
      </c>
      <c r="F51" s="277"/>
      <c r="G51" s="277"/>
      <c r="H51" s="277"/>
      <c r="I51" s="277"/>
      <c r="J51" s="277"/>
      <c r="K51" s="277"/>
      <c r="L51" s="277"/>
      <c r="M51" s="277"/>
      <c r="N51" s="255"/>
      <c r="O51" s="229"/>
      <c r="P51" s="253" t="s">
        <v>750</v>
      </c>
      <c r="Q51" s="254" t="s">
        <v>950</v>
      </c>
      <c r="R51" s="255"/>
      <c r="S51" s="223"/>
      <c r="V51" s="499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229"/>
      <c r="AI51" s="229"/>
      <c r="AJ51" s="253" t="s">
        <v>801</v>
      </c>
      <c r="AK51" s="254" t="s">
        <v>956</v>
      </c>
      <c r="AL51" s="255"/>
      <c r="AM51" s="500"/>
      <c r="AP51" s="499"/>
      <c r="AQ51" s="490" t="s">
        <v>957</v>
      </c>
      <c r="AR51" s="491"/>
      <c r="AS51" s="278" t="s">
        <v>958</v>
      </c>
      <c r="AT51" s="278"/>
      <c r="AU51" s="278"/>
      <c r="AV51" s="278"/>
      <c r="AW51" s="278"/>
      <c r="AX51" s="278"/>
      <c r="AY51" s="278"/>
      <c r="AZ51" s="278"/>
      <c r="BA51" s="278"/>
      <c r="BB51" s="246"/>
      <c r="BC51" s="229"/>
      <c r="BD51" s="244" t="s">
        <v>911</v>
      </c>
      <c r="BE51" s="254" t="s">
        <v>908</v>
      </c>
      <c r="BF51" s="246"/>
      <c r="BG51" s="500"/>
      <c r="BJ51" s="499"/>
      <c r="BK51" s="300"/>
      <c r="BL51" s="300"/>
      <c r="BM51" s="230"/>
      <c r="BN51" s="230"/>
      <c r="BO51" s="230"/>
      <c r="BP51" s="230"/>
      <c r="BQ51" s="230"/>
      <c r="BR51" s="230"/>
      <c r="BS51" s="230"/>
      <c r="BT51" s="230"/>
      <c r="BU51" s="230"/>
      <c r="BV51" s="229"/>
      <c r="BW51" s="229"/>
      <c r="BX51" s="229"/>
      <c r="BY51" s="229"/>
      <c r="BZ51" s="229"/>
      <c r="CA51" s="500"/>
      <c r="CD51" s="224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2"/>
      <c r="CQ51" s="232"/>
      <c r="CR51" s="253" t="s">
        <v>740</v>
      </c>
      <c r="CS51" s="254" t="s">
        <v>912</v>
      </c>
      <c r="CT51" s="255"/>
      <c r="CU51" s="225"/>
      <c r="CX51" s="224"/>
      <c r="CY51" s="288"/>
      <c r="CZ51" s="288"/>
      <c r="DA51" s="263" t="s">
        <v>942</v>
      </c>
      <c r="DB51" s="287"/>
      <c r="DC51" s="287"/>
      <c r="DD51" s="287"/>
      <c r="DE51" s="287"/>
      <c r="DF51" s="231"/>
      <c r="DG51" s="231"/>
      <c r="DH51" s="231"/>
      <c r="DI51" s="231"/>
      <c r="DJ51" s="232"/>
      <c r="DK51" s="232"/>
      <c r="DL51" s="233"/>
      <c r="DM51" s="232"/>
      <c r="DN51" s="232"/>
      <c r="DO51" s="225"/>
      <c r="DQ51" s="224"/>
      <c r="DR51" s="288"/>
      <c r="DS51" s="288"/>
      <c r="DT51" s="263" t="s">
        <v>942</v>
      </c>
      <c r="DU51" s="287"/>
      <c r="DV51" s="287"/>
      <c r="DW51" s="287"/>
      <c r="DX51" s="287"/>
      <c r="DY51" s="231"/>
      <c r="DZ51" s="231"/>
      <c r="EA51" s="231"/>
      <c r="EB51" s="231"/>
      <c r="EC51" s="232"/>
      <c r="ED51" s="232"/>
      <c r="EE51" s="233"/>
      <c r="EF51" s="232"/>
      <c r="EG51" s="232"/>
      <c r="EH51" s="225"/>
    </row>
    <row r="52" spans="1:138" x14ac:dyDescent="0.3">
      <c r="B52" s="222"/>
      <c r="C52" s="490" t="s">
        <v>915</v>
      </c>
      <c r="D52" s="491"/>
      <c r="E52" s="277" t="s">
        <v>916</v>
      </c>
      <c r="F52" s="277"/>
      <c r="G52" s="277"/>
      <c r="H52" s="277"/>
      <c r="I52" s="277"/>
      <c r="J52" s="277"/>
      <c r="K52" s="277"/>
      <c r="L52" s="277"/>
      <c r="M52" s="277"/>
      <c r="N52" s="255"/>
      <c r="O52" s="229"/>
      <c r="P52" s="253" t="s">
        <v>738</v>
      </c>
      <c r="Q52" s="254" t="s">
        <v>891</v>
      </c>
      <c r="R52" s="255"/>
      <c r="S52" s="223"/>
      <c r="V52" s="499"/>
      <c r="W52" s="235" t="s">
        <v>946</v>
      </c>
      <c r="X52" s="229"/>
      <c r="Y52" s="229"/>
      <c r="Z52" s="233"/>
      <c r="AA52" s="233"/>
      <c r="AB52" s="233"/>
      <c r="AC52" s="233"/>
      <c r="AD52" s="233"/>
      <c r="AE52" s="233"/>
      <c r="AF52" s="233"/>
      <c r="AG52" s="233"/>
      <c r="AH52" s="232"/>
      <c r="AI52" s="229"/>
      <c r="AJ52" s="253" t="s">
        <v>960</v>
      </c>
      <c r="AK52" s="254" t="s">
        <v>961</v>
      </c>
      <c r="AL52" s="255"/>
      <c r="AM52" s="500"/>
      <c r="AP52" s="499"/>
      <c r="AQ52" s="490" t="s">
        <v>964</v>
      </c>
      <c r="AR52" s="491"/>
      <c r="AS52" s="278" t="s">
        <v>965</v>
      </c>
      <c r="AT52" s="278"/>
      <c r="AU52" s="278"/>
      <c r="AV52" s="278"/>
      <c r="AW52" s="278"/>
      <c r="AX52" s="278"/>
      <c r="AY52" s="278"/>
      <c r="AZ52" s="278"/>
      <c r="BA52" s="278"/>
      <c r="BB52" s="246"/>
      <c r="BC52" s="229"/>
      <c r="BD52" s="244" t="s">
        <v>851</v>
      </c>
      <c r="BE52" s="267" t="s">
        <v>966</v>
      </c>
      <c r="BF52" s="246"/>
      <c r="BG52" s="500"/>
      <c r="BJ52" s="499"/>
      <c r="BK52" s="300"/>
      <c r="BL52" s="300"/>
      <c r="BM52" s="300"/>
      <c r="BN52" s="300"/>
      <c r="BO52" s="300"/>
      <c r="BP52" s="300"/>
      <c r="BQ52" s="300"/>
      <c r="BR52" s="300"/>
      <c r="BS52" s="300"/>
      <c r="BT52" s="300"/>
      <c r="BU52" s="300"/>
      <c r="BV52" s="229"/>
      <c r="BW52" s="229"/>
      <c r="BX52" s="230"/>
      <c r="BY52" s="229"/>
      <c r="BZ52" s="229"/>
      <c r="CA52" s="500"/>
      <c r="CD52" s="224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2"/>
      <c r="CQ52" s="232"/>
      <c r="CR52" s="253" t="s">
        <v>750</v>
      </c>
      <c r="CS52" s="254" t="s">
        <v>918</v>
      </c>
      <c r="CT52" s="255"/>
      <c r="CU52" s="225"/>
      <c r="CX52" s="224"/>
      <c r="CY52" s="288"/>
      <c r="CZ52" s="263" t="s">
        <v>795</v>
      </c>
      <c r="DA52" s="287"/>
      <c r="DB52" s="287"/>
      <c r="DC52" s="287"/>
      <c r="DD52" s="231"/>
      <c r="DE52" s="231"/>
      <c r="DF52" s="231"/>
      <c r="DG52" s="231"/>
      <c r="DH52" s="231"/>
      <c r="DI52" s="231"/>
      <c r="DJ52" s="232"/>
      <c r="DK52" s="232"/>
      <c r="DL52" s="233"/>
      <c r="DM52" s="232"/>
      <c r="DN52" s="232"/>
      <c r="DO52" s="225"/>
      <c r="DQ52" s="224"/>
      <c r="DR52" s="288"/>
      <c r="DS52" s="263" t="s">
        <v>795</v>
      </c>
      <c r="DT52" s="287"/>
      <c r="DU52" s="287"/>
      <c r="DV52" s="287"/>
      <c r="DW52" s="231"/>
      <c r="DX52" s="231"/>
      <c r="DY52" s="231"/>
      <c r="DZ52" s="231"/>
      <c r="EA52" s="231"/>
      <c r="EB52" s="231"/>
      <c r="EC52" s="232"/>
      <c r="ED52" s="232"/>
      <c r="EE52" s="233"/>
      <c r="EF52" s="232"/>
      <c r="EG52" s="232"/>
      <c r="EH52" s="225"/>
    </row>
    <row r="53" spans="1:138" ht="17.25" thickBot="1" x14ac:dyDescent="0.35">
      <c r="B53" s="222"/>
      <c r="C53" s="488" t="s">
        <v>841</v>
      </c>
      <c r="D53" s="489"/>
      <c r="E53" s="277" t="s">
        <v>905</v>
      </c>
      <c r="F53" s="277"/>
      <c r="G53" s="277"/>
      <c r="H53" s="277"/>
      <c r="I53" s="277"/>
      <c r="J53" s="277"/>
      <c r="K53" s="277"/>
      <c r="L53" s="277"/>
      <c r="M53" s="277"/>
      <c r="N53" s="255"/>
      <c r="O53" s="229"/>
      <c r="P53" s="253" t="s">
        <v>727</v>
      </c>
      <c r="Q53" s="254" t="s">
        <v>891</v>
      </c>
      <c r="R53" s="255"/>
      <c r="S53" s="223"/>
      <c r="V53" s="499"/>
      <c r="W53" s="490">
        <v>9</v>
      </c>
      <c r="X53" s="491"/>
      <c r="Y53" s="278" t="s">
        <v>951</v>
      </c>
      <c r="Z53" s="278"/>
      <c r="AA53" s="278"/>
      <c r="AB53" s="278"/>
      <c r="AC53" s="278"/>
      <c r="AD53" s="278"/>
      <c r="AE53" s="278"/>
      <c r="AF53" s="278"/>
      <c r="AG53" s="278"/>
      <c r="AH53" s="246"/>
      <c r="AI53" s="229"/>
      <c r="AJ53" s="244" t="s">
        <v>907</v>
      </c>
      <c r="AK53" s="254" t="s">
        <v>967</v>
      </c>
      <c r="AL53" s="246"/>
      <c r="AM53" s="500"/>
      <c r="AP53" s="499"/>
      <c r="AQ53" s="300"/>
      <c r="AR53" s="300"/>
      <c r="AS53" s="230"/>
      <c r="AT53" s="230"/>
      <c r="AU53" s="230"/>
      <c r="AV53" s="230"/>
      <c r="AW53" s="230"/>
      <c r="AX53" s="230"/>
      <c r="AY53" s="230"/>
      <c r="AZ53" s="230"/>
      <c r="BA53" s="230"/>
      <c r="BB53" s="229"/>
      <c r="BC53" s="229"/>
      <c r="BD53" s="244" t="s">
        <v>765</v>
      </c>
      <c r="BE53" s="254" t="s">
        <v>917</v>
      </c>
      <c r="BF53" s="246"/>
      <c r="BG53" s="500"/>
      <c r="BJ53" s="499"/>
      <c r="BK53" s="237" t="s">
        <v>925</v>
      </c>
      <c r="BL53" s="231"/>
      <c r="BM53" s="232"/>
      <c r="BN53" s="232"/>
      <c r="BO53" s="231"/>
      <c r="BP53" s="231"/>
      <c r="BQ53" s="231"/>
      <c r="BR53" s="231"/>
      <c r="BS53" s="231"/>
      <c r="BT53" s="231"/>
      <c r="BU53" s="231"/>
      <c r="BV53" s="232"/>
      <c r="BW53" s="232"/>
      <c r="BX53" s="237" t="s">
        <v>880</v>
      </c>
      <c r="BY53" s="232"/>
      <c r="BZ53" s="229"/>
      <c r="CA53" s="500"/>
      <c r="CD53" s="290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2"/>
      <c r="CQ53" s="292"/>
      <c r="CR53" s="293"/>
      <c r="CS53" s="292"/>
      <c r="CT53" s="292"/>
      <c r="CU53" s="294"/>
      <c r="CX53" s="224"/>
      <c r="CY53" s="263" t="s">
        <v>800</v>
      </c>
      <c r="CZ53" s="287"/>
      <c r="DA53" s="287"/>
      <c r="DB53" s="231"/>
      <c r="DC53" s="231"/>
      <c r="DD53" s="231"/>
      <c r="DE53" s="231"/>
      <c r="DF53" s="231"/>
      <c r="DG53" s="231"/>
      <c r="DH53" s="231"/>
      <c r="DI53" s="231"/>
      <c r="DJ53" s="232"/>
      <c r="DK53" s="232"/>
      <c r="DL53" s="233"/>
      <c r="DM53" s="232"/>
      <c r="DN53" s="232"/>
      <c r="DO53" s="225"/>
      <c r="DQ53" s="224"/>
      <c r="DR53" s="263" t="s">
        <v>800</v>
      </c>
      <c r="DS53" s="287"/>
      <c r="DT53" s="287"/>
      <c r="DU53" s="231"/>
      <c r="DV53" s="231"/>
      <c r="DW53" s="231"/>
      <c r="DX53" s="231"/>
      <c r="DY53" s="231"/>
      <c r="DZ53" s="231"/>
      <c r="EA53" s="231"/>
      <c r="EB53" s="231"/>
      <c r="EC53" s="232"/>
      <c r="ED53" s="232"/>
      <c r="EE53" s="233"/>
      <c r="EF53" s="232"/>
      <c r="EG53" s="232"/>
      <c r="EH53" s="225"/>
    </row>
    <row r="54" spans="1:138" ht="17.25" thickBot="1" x14ac:dyDescent="0.35">
      <c r="B54" s="222"/>
      <c r="C54" s="488" t="s">
        <v>731</v>
      </c>
      <c r="D54" s="489"/>
      <c r="E54" s="277" t="s">
        <v>940</v>
      </c>
      <c r="F54" s="277"/>
      <c r="G54" s="289"/>
      <c r="H54" s="289"/>
      <c r="I54" s="289"/>
      <c r="J54" s="289"/>
      <c r="K54" s="289"/>
      <c r="L54" s="289"/>
      <c r="M54" s="289"/>
      <c r="N54" s="276"/>
      <c r="O54" s="229"/>
      <c r="P54" s="253" t="s">
        <v>801</v>
      </c>
      <c r="Q54" s="254" t="s">
        <v>956</v>
      </c>
      <c r="R54" s="255"/>
      <c r="S54" s="223"/>
      <c r="V54" s="499"/>
      <c r="W54" s="490" t="s">
        <v>728</v>
      </c>
      <c r="X54" s="491"/>
      <c r="Y54" s="278" t="s">
        <v>953</v>
      </c>
      <c r="Z54" s="278"/>
      <c r="AA54" s="278"/>
      <c r="AB54" s="278"/>
      <c r="AC54" s="278"/>
      <c r="AD54" s="278"/>
      <c r="AE54" s="278"/>
      <c r="AF54" s="278"/>
      <c r="AG54" s="278"/>
      <c r="AH54" s="246"/>
      <c r="AI54" s="229"/>
      <c r="AJ54" s="244" t="s">
        <v>911</v>
      </c>
      <c r="AK54" s="254" t="s">
        <v>967</v>
      </c>
      <c r="AL54" s="246"/>
      <c r="AM54" s="500"/>
      <c r="AP54" s="499"/>
      <c r="AQ54" s="300"/>
      <c r="AR54" s="300"/>
      <c r="AS54" s="230"/>
      <c r="AT54" s="230"/>
      <c r="AU54" s="230"/>
      <c r="AV54" s="230"/>
      <c r="AW54" s="230"/>
      <c r="AX54" s="230"/>
      <c r="AY54" s="230"/>
      <c r="AZ54" s="230"/>
      <c r="BA54" s="230"/>
      <c r="BB54" s="229"/>
      <c r="BC54" s="229"/>
      <c r="BD54" s="244" t="s">
        <v>921</v>
      </c>
      <c r="BE54" s="254" t="s">
        <v>917</v>
      </c>
      <c r="BF54" s="246"/>
      <c r="BG54" s="500"/>
      <c r="BJ54" s="499"/>
      <c r="BK54" s="722" t="s">
        <v>734</v>
      </c>
      <c r="BL54" s="723"/>
      <c r="BM54" s="245" t="s">
        <v>968</v>
      </c>
      <c r="BN54" s="246"/>
      <c r="BO54" s="302"/>
      <c r="BP54" s="302"/>
      <c r="BQ54" s="302"/>
      <c r="BR54" s="302"/>
      <c r="BS54" s="302"/>
      <c r="BT54" s="302"/>
      <c r="BU54" s="302"/>
      <c r="BV54" s="246"/>
      <c r="BW54" s="229"/>
      <c r="BX54" s="244">
        <v>1</v>
      </c>
      <c r="BY54" s="245" t="s">
        <v>969</v>
      </c>
      <c r="BZ54" s="246"/>
      <c r="CA54" s="500"/>
      <c r="CD54" s="215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7"/>
      <c r="CQ54" s="217"/>
      <c r="CR54" s="218"/>
      <c r="CS54" s="217"/>
      <c r="CT54" s="217"/>
      <c r="CU54" s="219"/>
      <c r="CX54" s="290"/>
      <c r="CY54" s="291"/>
      <c r="CZ54" s="291"/>
      <c r="DA54" s="291"/>
      <c r="DB54" s="291"/>
      <c r="DC54" s="291"/>
      <c r="DD54" s="291"/>
      <c r="DE54" s="291"/>
      <c r="DF54" s="291"/>
      <c r="DG54" s="291"/>
      <c r="DH54" s="291"/>
      <c r="DI54" s="291"/>
      <c r="DJ54" s="292"/>
      <c r="DK54" s="292"/>
      <c r="DL54" s="293"/>
      <c r="DM54" s="292"/>
      <c r="DN54" s="292"/>
      <c r="DO54" s="294"/>
      <c r="DQ54" s="290"/>
      <c r="DR54" s="291"/>
      <c r="DS54" s="291"/>
      <c r="DT54" s="291"/>
      <c r="DU54" s="291"/>
      <c r="DV54" s="291"/>
      <c r="DW54" s="291"/>
      <c r="DX54" s="291"/>
      <c r="DY54" s="291"/>
      <c r="DZ54" s="291"/>
      <c r="EA54" s="291"/>
      <c r="EB54" s="291"/>
      <c r="EC54" s="292"/>
      <c r="ED54" s="292"/>
      <c r="EE54" s="293"/>
      <c r="EF54" s="292"/>
      <c r="EG54" s="292"/>
      <c r="EH54" s="294"/>
    </row>
    <row r="55" spans="1:138" x14ac:dyDescent="0.3">
      <c r="B55" s="222"/>
      <c r="C55" s="488" t="s">
        <v>878</v>
      </c>
      <c r="D55" s="489"/>
      <c r="E55" s="277" t="s">
        <v>1094</v>
      </c>
      <c r="F55" s="277"/>
      <c r="G55" s="277"/>
      <c r="H55" s="277"/>
      <c r="I55" s="277"/>
      <c r="J55" s="277"/>
      <c r="K55" s="277"/>
      <c r="L55" s="277"/>
      <c r="M55" s="277"/>
      <c r="N55" s="276"/>
      <c r="O55" s="229"/>
      <c r="P55" s="253" t="s">
        <v>960</v>
      </c>
      <c r="Q55" s="254" t="s">
        <v>961</v>
      </c>
      <c r="R55" s="255"/>
      <c r="S55" s="223"/>
      <c r="V55" s="499"/>
      <c r="W55" s="490" t="s">
        <v>954</v>
      </c>
      <c r="X55" s="491"/>
      <c r="Y55" s="278" t="s">
        <v>955</v>
      </c>
      <c r="Z55" s="278"/>
      <c r="AA55" s="278"/>
      <c r="AB55" s="278"/>
      <c r="AC55" s="278"/>
      <c r="AD55" s="278"/>
      <c r="AE55" s="278"/>
      <c r="AF55" s="278"/>
      <c r="AG55" s="278"/>
      <c r="AH55" s="246"/>
      <c r="AI55" s="229"/>
      <c r="AJ55" s="244" t="s">
        <v>851</v>
      </c>
      <c r="AK55" s="505" t="s">
        <v>970</v>
      </c>
      <c r="AL55" s="506"/>
      <c r="AM55" s="500"/>
      <c r="AP55" s="499"/>
      <c r="AQ55" s="300"/>
      <c r="AR55" s="300"/>
      <c r="AS55" s="230"/>
      <c r="AT55" s="230"/>
      <c r="AU55" s="230"/>
      <c r="AV55" s="230"/>
      <c r="AW55" s="230"/>
      <c r="AX55" s="230"/>
      <c r="AY55" s="230"/>
      <c r="AZ55" s="230"/>
      <c r="BA55" s="230"/>
      <c r="BB55" s="229"/>
      <c r="BC55" s="229"/>
      <c r="BD55" s="229"/>
      <c r="BE55" s="229"/>
      <c r="BF55" s="229"/>
      <c r="BG55" s="500"/>
      <c r="BJ55" s="499"/>
      <c r="BK55" s="722" t="s">
        <v>971</v>
      </c>
      <c r="BL55" s="723"/>
      <c r="BM55" s="245" t="s">
        <v>972</v>
      </c>
      <c r="BN55" s="246"/>
      <c r="BO55" s="302"/>
      <c r="BP55" s="302"/>
      <c r="BQ55" s="302"/>
      <c r="BR55" s="302"/>
      <c r="BS55" s="302"/>
      <c r="BT55" s="302"/>
      <c r="BU55" s="302"/>
      <c r="BV55" s="246"/>
      <c r="BW55" s="229"/>
      <c r="BX55" s="244">
        <v>2</v>
      </c>
      <c r="BY55" s="245" t="s">
        <v>973</v>
      </c>
      <c r="BZ55" s="246"/>
      <c r="CA55" s="500"/>
      <c r="CD55" s="224"/>
      <c r="CE55" s="709" t="s">
        <v>974</v>
      </c>
      <c r="CF55" s="710"/>
      <c r="CG55" s="710"/>
      <c r="CH55" s="710"/>
      <c r="CI55" s="710"/>
      <c r="CJ55" s="710"/>
      <c r="CK55" s="710"/>
      <c r="CL55" s="710"/>
      <c r="CM55" s="710"/>
      <c r="CN55" s="710"/>
      <c r="CO55" s="710"/>
      <c r="CP55" s="710"/>
      <c r="CQ55" s="710"/>
      <c r="CR55" s="710"/>
      <c r="CS55" s="710"/>
      <c r="CT55" s="711"/>
      <c r="CU55" s="225"/>
      <c r="CX55" s="215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7"/>
      <c r="DK55" s="217"/>
      <c r="DL55" s="218"/>
      <c r="DM55" s="217"/>
      <c r="DN55" s="217"/>
      <c r="DO55" s="219"/>
      <c r="DQ55" s="215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7"/>
      <c r="ED55" s="217"/>
      <c r="EE55" s="218"/>
      <c r="EF55" s="217"/>
      <c r="EG55" s="217"/>
      <c r="EH55" s="219"/>
    </row>
    <row r="56" spans="1:138" x14ac:dyDescent="0.3">
      <c r="B56" s="222"/>
      <c r="C56" s="488" t="s">
        <v>726</v>
      </c>
      <c r="D56" s="489"/>
      <c r="E56" s="277" t="s">
        <v>1095</v>
      </c>
      <c r="F56" s="277"/>
      <c r="G56" s="277"/>
      <c r="H56" s="277"/>
      <c r="I56" s="277"/>
      <c r="J56" s="277"/>
      <c r="K56" s="277"/>
      <c r="L56" s="277"/>
      <c r="M56" s="277"/>
      <c r="N56" s="276"/>
      <c r="O56" s="229"/>
      <c r="P56" s="244" t="s">
        <v>907</v>
      </c>
      <c r="Q56" s="254" t="s">
        <v>967</v>
      </c>
      <c r="R56" s="246"/>
      <c r="S56" s="223"/>
      <c r="V56" s="499"/>
      <c r="W56" s="490" t="s">
        <v>957</v>
      </c>
      <c r="X56" s="491"/>
      <c r="Y56" s="278" t="s">
        <v>958</v>
      </c>
      <c r="Z56" s="278"/>
      <c r="AA56" s="278"/>
      <c r="AB56" s="278"/>
      <c r="AC56" s="278"/>
      <c r="AD56" s="278"/>
      <c r="AE56" s="278"/>
      <c r="AF56" s="278"/>
      <c r="AG56" s="278"/>
      <c r="AH56" s="246"/>
      <c r="AI56" s="229"/>
      <c r="AJ56" s="720" t="s">
        <v>765</v>
      </c>
      <c r="AK56" s="507" t="s">
        <v>975</v>
      </c>
      <c r="AL56" s="508"/>
      <c r="AM56" s="500"/>
      <c r="AP56" s="499"/>
      <c r="AQ56" s="300"/>
      <c r="AR56" s="300"/>
      <c r="AS56" s="230"/>
      <c r="AT56" s="230"/>
      <c r="AU56" s="230"/>
      <c r="AV56" s="230"/>
      <c r="AW56" s="230"/>
      <c r="AX56" s="230"/>
      <c r="AY56" s="230"/>
      <c r="AZ56" s="230"/>
      <c r="BA56" s="230"/>
      <c r="BB56" s="229"/>
      <c r="BC56" s="229"/>
      <c r="BD56" s="229"/>
      <c r="BE56" s="229"/>
      <c r="BF56" s="229"/>
      <c r="BG56" s="500"/>
      <c r="BJ56" s="499"/>
      <c r="BK56" s="300"/>
      <c r="BL56" s="300"/>
      <c r="BM56" s="300"/>
      <c r="BN56" s="300"/>
      <c r="BO56" s="300"/>
      <c r="BP56" s="300"/>
      <c r="BQ56" s="300"/>
      <c r="BR56" s="300"/>
      <c r="BS56" s="300"/>
      <c r="BT56" s="300"/>
      <c r="BU56" s="300"/>
      <c r="BV56" s="229"/>
      <c r="BW56" s="229"/>
      <c r="BX56" s="244" t="s">
        <v>750</v>
      </c>
      <c r="BY56" s="245" t="s">
        <v>976</v>
      </c>
      <c r="BZ56" s="246"/>
      <c r="CA56" s="500"/>
      <c r="CD56" s="224"/>
      <c r="CE56" s="231">
        <v>1</v>
      </c>
      <c r="CF56" s="231">
        <v>2</v>
      </c>
      <c r="CG56" s="231">
        <v>3</v>
      </c>
      <c r="CH56" s="231">
        <v>4</v>
      </c>
      <c r="CI56" s="231">
        <v>5</v>
      </c>
      <c r="CJ56" s="231">
        <v>6</v>
      </c>
      <c r="CK56" s="231">
        <v>7</v>
      </c>
      <c r="CL56" s="231">
        <v>8</v>
      </c>
      <c r="CM56" s="233"/>
      <c r="CN56" s="233"/>
      <c r="CO56" s="233"/>
      <c r="CP56" s="232"/>
      <c r="CQ56" s="232"/>
      <c r="CR56" s="233"/>
      <c r="CS56" s="232"/>
      <c r="CT56" s="232"/>
      <c r="CU56" s="225"/>
      <c r="CX56" s="224"/>
      <c r="CY56" s="709" t="s">
        <v>977</v>
      </c>
      <c r="CZ56" s="710"/>
      <c r="DA56" s="710"/>
      <c r="DB56" s="710"/>
      <c r="DC56" s="710"/>
      <c r="DD56" s="710"/>
      <c r="DE56" s="710"/>
      <c r="DF56" s="710"/>
      <c r="DG56" s="710"/>
      <c r="DH56" s="710"/>
      <c r="DI56" s="710"/>
      <c r="DJ56" s="710"/>
      <c r="DK56" s="710"/>
      <c r="DL56" s="710"/>
      <c r="DM56" s="710"/>
      <c r="DN56" s="711"/>
      <c r="DO56" s="225"/>
      <c r="DQ56" s="224"/>
      <c r="DR56" s="717" t="s">
        <v>978</v>
      </c>
      <c r="DS56" s="718"/>
      <c r="DT56" s="718"/>
      <c r="DU56" s="718"/>
      <c r="DV56" s="718"/>
      <c r="DW56" s="718"/>
      <c r="DX56" s="718"/>
      <c r="DY56" s="718"/>
      <c r="DZ56" s="718"/>
      <c r="EA56" s="718"/>
      <c r="EB56" s="718"/>
      <c r="EC56" s="718"/>
      <c r="ED56" s="718"/>
      <c r="EE56" s="718"/>
      <c r="EF56" s="718"/>
      <c r="EG56" s="719"/>
      <c r="EH56" s="225"/>
    </row>
    <row r="57" spans="1:138" x14ac:dyDescent="0.3">
      <c r="B57" s="222"/>
      <c r="O57" s="229"/>
      <c r="P57" s="244" t="s">
        <v>911</v>
      </c>
      <c r="Q57" s="254" t="s">
        <v>967</v>
      </c>
      <c r="R57" s="246"/>
      <c r="S57" s="223"/>
      <c r="V57" s="499"/>
      <c r="W57" s="490" t="s">
        <v>964</v>
      </c>
      <c r="X57" s="491"/>
      <c r="Y57" s="278" t="s">
        <v>965</v>
      </c>
      <c r="Z57" s="278"/>
      <c r="AA57" s="278"/>
      <c r="AB57" s="278"/>
      <c r="AC57" s="278"/>
      <c r="AD57" s="278"/>
      <c r="AE57" s="278"/>
      <c r="AF57" s="278"/>
      <c r="AG57" s="278"/>
      <c r="AH57" s="246"/>
      <c r="AI57" s="229"/>
      <c r="AJ57" s="721"/>
      <c r="AK57" s="509" t="s">
        <v>979</v>
      </c>
      <c r="AL57" s="510"/>
      <c r="AM57" s="500"/>
      <c r="AP57" s="499"/>
      <c r="AQ57" s="300"/>
      <c r="AR57" s="300"/>
      <c r="AS57" s="300"/>
      <c r="AT57" s="300"/>
      <c r="AU57" s="300"/>
      <c r="AV57" s="300"/>
      <c r="AW57" s="300"/>
      <c r="AX57" s="300"/>
      <c r="AY57" s="300"/>
      <c r="AZ57" s="300"/>
      <c r="BA57" s="300"/>
      <c r="BB57" s="229"/>
      <c r="BC57" s="229"/>
      <c r="BD57" s="230"/>
      <c r="BE57" s="229"/>
      <c r="BF57" s="229"/>
      <c r="BG57" s="500"/>
      <c r="BJ57" s="499"/>
      <c r="BK57" s="300"/>
      <c r="BL57" s="300"/>
      <c r="BM57" s="300"/>
      <c r="BN57" s="300"/>
      <c r="BO57" s="300"/>
      <c r="BP57" s="300"/>
      <c r="BQ57" s="300"/>
      <c r="BR57" s="300"/>
      <c r="BS57" s="300"/>
      <c r="BT57" s="300"/>
      <c r="BU57" s="300"/>
      <c r="BV57" s="229"/>
      <c r="BW57" s="229"/>
      <c r="BX57" s="244" t="s">
        <v>873</v>
      </c>
      <c r="BY57" s="245" t="s">
        <v>980</v>
      </c>
      <c r="BZ57" s="246"/>
      <c r="CA57" s="500"/>
      <c r="CD57" s="224"/>
      <c r="CE57" s="236" t="s">
        <v>726</v>
      </c>
      <c r="CF57" s="236" t="s">
        <v>727</v>
      </c>
      <c r="CG57" s="236">
        <v>2</v>
      </c>
      <c r="CH57" s="236">
        <v>9</v>
      </c>
      <c r="CI57" s="236">
        <v>9</v>
      </c>
      <c r="CJ57" s="236" t="s">
        <v>729</v>
      </c>
      <c r="CK57" s="236" t="s">
        <v>731</v>
      </c>
      <c r="CL57" s="236" t="s">
        <v>911</v>
      </c>
      <c r="CM57" s="233"/>
      <c r="CN57" s="233"/>
      <c r="CO57" s="233"/>
      <c r="CP57" s="232"/>
      <c r="CQ57" s="232"/>
      <c r="CR57" s="233"/>
      <c r="CS57" s="232"/>
      <c r="CT57" s="232"/>
      <c r="CU57" s="225"/>
      <c r="CX57" s="224"/>
      <c r="CY57" s="231">
        <v>1</v>
      </c>
      <c r="CZ57" s="231">
        <v>2</v>
      </c>
      <c r="DA57" s="231">
        <v>3</v>
      </c>
      <c r="DB57" s="231">
        <v>4</v>
      </c>
      <c r="DC57" s="231">
        <v>5</v>
      </c>
      <c r="DD57" s="231">
        <v>6</v>
      </c>
      <c r="DE57" s="231">
        <v>7</v>
      </c>
      <c r="DF57" s="231">
        <v>8</v>
      </c>
      <c r="DG57" s="233"/>
      <c r="DH57" s="233"/>
      <c r="DI57" s="233"/>
      <c r="DJ57" s="232"/>
      <c r="DK57" s="232"/>
      <c r="DL57" s="233"/>
      <c r="DM57" s="232"/>
      <c r="DN57" s="232"/>
      <c r="DO57" s="225"/>
      <c r="DQ57" s="224"/>
      <c r="DR57" s="231">
        <v>1</v>
      </c>
      <c r="DS57" s="231">
        <v>2</v>
      </c>
      <c r="DT57" s="231">
        <v>3</v>
      </c>
      <c r="DU57" s="231">
        <v>4</v>
      </c>
      <c r="DV57" s="231">
        <v>5</v>
      </c>
      <c r="DW57" s="231">
        <v>6</v>
      </c>
      <c r="DX57" s="231">
        <v>7</v>
      </c>
      <c r="DY57" s="231">
        <v>8</v>
      </c>
      <c r="DZ57" s="233"/>
      <c r="EA57" s="233"/>
      <c r="EB57" s="233"/>
      <c r="EC57" s="232"/>
      <c r="ED57" s="232"/>
      <c r="EE57" s="233"/>
      <c r="EF57" s="232"/>
      <c r="EG57" s="232"/>
      <c r="EH57" s="225"/>
    </row>
    <row r="58" spans="1:138" x14ac:dyDescent="0.3">
      <c r="B58" s="222"/>
      <c r="O58" s="229"/>
      <c r="P58" s="244" t="s">
        <v>851</v>
      </c>
      <c r="Q58" s="505" t="s">
        <v>970</v>
      </c>
      <c r="R58" s="506"/>
      <c r="S58" s="223"/>
      <c r="V58" s="499"/>
      <c r="W58" s="300"/>
      <c r="X58" s="300"/>
      <c r="Y58" s="230"/>
      <c r="Z58" s="230"/>
      <c r="AA58" s="230"/>
      <c r="AB58" s="230"/>
      <c r="AC58" s="230"/>
      <c r="AD58" s="230"/>
      <c r="AE58" s="230"/>
      <c r="AF58" s="230"/>
      <c r="AG58" s="230"/>
      <c r="AH58" s="229"/>
      <c r="AI58" s="229"/>
      <c r="AJ58" s="720" t="s">
        <v>921</v>
      </c>
      <c r="AK58" s="507" t="s">
        <v>975</v>
      </c>
      <c r="AL58" s="508"/>
      <c r="AM58" s="500"/>
      <c r="AP58" s="499"/>
      <c r="AQ58" s="237" t="s">
        <v>925</v>
      </c>
      <c r="AR58" s="231"/>
      <c r="AS58" s="232"/>
      <c r="AT58" s="232"/>
      <c r="AU58" s="231"/>
      <c r="AV58" s="231"/>
      <c r="AW58" s="231"/>
      <c r="AX58" s="231"/>
      <c r="AY58" s="231"/>
      <c r="AZ58" s="231"/>
      <c r="BA58" s="231"/>
      <c r="BB58" s="232"/>
      <c r="BC58" s="232"/>
      <c r="BD58" s="237" t="s">
        <v>880</v>
      </c>
      <c r="BE58" s="232"/>
      <c r="BF58" s="229"/>
      <c r="BG58" s="500"/>
      <c r="BJ58" s="499"/>
      <c r="BK58" s="300"/>
      <c r="BL58" s="300"/>
      <c r="BM58" s="300"/>
      <c r="BN58" s="300"/>
      <c r="BO58" s="300"/>
      <c r="BP58" s="300"/>
      <c r="BQ58" s="300"/>
      <c r="BR58" s="300"/>
      <c r="BS58" s="300"/>
      <c r="BT58" s="300"/>
      <c r="BU58" s="300"/>
      <c r="BV58" s="229"/>
      <c r="BW58" s="229"/>
      <c r="BX58" s="244" t="s">
        <v>769</v>
      </c>
      <c r="BY58" s="245" t="s">
        <v>981</v>
      </c>
      <c r="BZ58" s="246"/>
      <c r="CA58" s="500"/>
      <c r="CD58" s="224"/>
      <c r="CE58" s="284"/>
      <c r="CF58" s="284"/>
      <c r="CG58" s="284"/>
      <c r="CH58" s="285"/>
      <c r="CI58" s="284"/>
      <c r="CJ58" s="284"/>
      <c r="CK58" s="284"/>
      <c r="CL58" s="286" t="s">
        <v>926</v>
      </c>
      <c r="CM58" s="287"/>
      <c r="CN58" s="287"/>
      <c r="CO58" s="287"/>
      <c r="CP58" s="265"/>
      <c r="CQ58" s="232"/>
      <c r="CR58" s="233"/>
      <c r="CS58" s="232"/>
      <c r="CT58" s="232"/>
      <c r="CU58" s="225"/>
      <c r="CX58" s="224"/>
      <c r="CY58" s="236" t="s">
        <v>740</v>
      </c>
      <c r="CZ58" s="236" t="s">
        <v>727</v>
      </c>
      <c r="DA58" s="236">
        <v>1</v>
      </c>
      <c r="DB58" s="236">
        <v>2</v>
      </c>
      <c r="DC58" s="236">
        <v>9</v>
      </c>
      <c r="DD58" s="236">
        <v>2</v>
      </c>
      <c r="DE58" s="236" t="s">
        <v>731</v>
      </c>
      <c r="DF58" s="236" t="s">
        <v>911</v>
      </c>
      <c r="DG58" s="233"/>
      <c r="DH58" s="233"/>
      <c r="DI58" s="233"/>
      <c r="DJ58" s="232"/>
      <c r="DK58" s="232"/>
      <c r="DL58" s="233"/>
      <c r="DM58" s="232"/>
      <c r="DN58" s="232"/>
      <c r="DO58" s="225"/>
      <c r="DQ58" s="224"/>
      <c r="DR58" s="236" t="s">
        <v>726</v>
      </c>
      <c r="DS58" s="236" t="s">
        <v>727</v>
      </c>
      <c r="DT58" s="236">
        <v>2</v>
      </c>
      <c r="DU58" s="236">
        <v>9</v>
      </c>
      <c r="DV58" s="236">
        <v>7</v>
      </c>
      <c r="DW58" s="236" t="s">
        <v>729</v>
      </c>
      <c r="DX58" s="236" t="s">
        <v>731</v>
      </c>
      <c r="DY58" s="236" t="s">
        <v>911</v>
      </c>
      <c r="DZ58" s="233"/>
      <c r="EA58" s="233"/>
      <c r="EB58" s="233"/>
      <c r="EC58" s="232"/>
      <c r="ED58" s="232"/>
      <c r="EE58" s="233"/>
      <c r="EF58" s="232"/>
      <c r="EG58" s="232"/>
      <c r="EH58" s="225"/>
    </row>
    <row r="59" spans="1:138" x14ac:dyDescent="0.3">
      <c r="B59" s="222"/>
      <c r="C59" s="235" t="s">
        <v>946</v>
      </c>
      <c r="D59" s="229"/>
      <c r="E59" s="229"/>
      <c r="F59" s="233"/>
      <c r="G59" s="233"/>
      <c r="H59" s="233"/>
      <c r="I59" s="233"/>
      <c r="J59" s="233"/>
      <c r="K59" s="233"/>
      <c r="L59" s="233"/>
      <c r="M59" s="233"/>
      <c r="N59" s="232"/>
      <c r="O59" s="229"/>
      <c r="P59" s="538" t="s">
        <v>765</v>
      </c>
      <c r="Q59" s="531" t="s">
        <v>1098</v>
      </c>
      <c r="R59" s="532"/>
      <c r="S59" s="223"/>
      <c r="V59" s="499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229"/>
      <c r="AI59" s="229"/>
      <c r="AJ59" s="721"/>
      <c r="AK59" s="511" t="s">
        <v>982</v>
      </c>
      <c r="AL59" s="512"/>
      <c r="AM59" s="500"/>
      <c r="AP59" s="499"/>
      <c r="AQ59" s="722" t="s">
        <v>734</v>
      </c>
      <c r="AR59" s="723"/>
      <c r="AS59" s="245" t="s">
        <v>968</v>
      </c>
      <c r="AT59" s="246"/>
      <c r="AU59" s="302"/>
      <c r="AV59" s="302"/>
      <c r="AW59" s="302"/>
      <c r="AX59" s="302"/>
      <c r="AY59" s="302"/>
      <c r="AZ59" s="302"/>
      <c r="BA59" s="302"/>
      <c r="BB59" s="246"/>
      <c r="BC59" s="229"/>
      <c r="BD59" s="244">
        <v>1</v>
      </c>
      <c r="BE59" s="245" t="s">
        <v>969</v>
      </c>
      <c r="BF59" s="246"/>
      <c r="BG59" s="500"/>
      <c r="BJ59" s="499"/>
      <c r="BK59" s="300"/>
      <c r="BL59" s="300"/>
      <c r="BM59" s="300"/>
      <c r="BN59" s="300"/>
      <c r="BO59" s="300"/>
      <c r="BP59" s="300"/>
      <c r="BQ59" s="300"/>
      <c r="BR59" s="300"/>
      <c r="BS59" s="300"/>
      <c r="BT59" s="300"/>
      <c r="BU59" s="300"/>
      <c r="BV59" s="229"/>
      <c r="BW59" s="229"/>
      <c r="BX59" s="244" t="s">
        <v>740</v>
      </c>
      <c r="BY59" s="245" t="s">
        <v>983</v>
      </c>
      <c r="BZ59" s="246"/>
      <c r="CA59" s="500"/>
      <c r="CD59" s="224"/>
      <c r="CE59" s="288"/>
      <c r="CF59" s="288"/>
      <c r="CG59" s="288"/>
      <c r="CH59" s="231"/>
      <c r="CI59" s="288"/>
      <c r="CJ59" s="288"/>
      <c r="CK59" s="263" t="s">
        <v>930</v>
      </c>
      <c r="CL59" s="287"/>
      <c r="CM59" s="287"/>
      <c r="CN59" s="287"/>
      <c r="CO59" s="287"/>
      <c r="CP59" s="232"/>
      <c r="CQ59" s="232"/>
      <c r="CR59" s="253" t="s">
        <v>740</v>
      </c>
      <c r="CS59" s="297" t="s">
        <v>741</v>
      </c>
      <c r="CT59" s="232"/>
      <c r="CU59" s="225"/>
      <c r="CX59" s="224"/>
      <c r="CY59" s="284"/>
      <c r="CZ59" s="284"/>
      <c r="DA59" s="284"/>
      <c r="DB59" s="285"/>
      <c r="DC59" s="284"/>
      <c r="DD59" s="284"/>
      <c r="DE59" s="284"/>
      <c r="DF59" s="286" t="s">
        <v>926</v>
      </c>
      <c r="DG59" s="287"/>
      <c r="DH59" s="287"/>
      <c r="DI59" s="287"/>
      <c r="DJ59" s="265"/>
      <c r="DK59" s="232"/>
      <c r="DL59" s="233"/>
      <c r="DM59" s="232"/>
      <c r="DN59" s="232"/>
      <c r="DO59" s="225"/>
      <c r="DQ59" s="224"/>
      <c r="DR59" s="284"/>
      <c r="DS59" s="284"/>
      <c r="DT59" s="284"/>
      <c r="DU59" s="285"/>
      <c r="DV59" s="284"/>
      <c r="DW59" s="284"/>
      <c r="DX59" s="284"/>
      <c r="DY59" s="286" t="s">
        <v>926</v>
      </c>
      <c r="DZ59" s="287"/>
      <c r="EA59" s="287"/>
      <c r="EB59" s="287"/>
      <c r="EC59" s="265"/>
      <c r="ED59" s="232"/>
      <c r="EE59" s="233"/>
      <c r="EF59" s="232"/>
      <c r="EG59" s="232"/>
      <c r="EH59" s="225"/>
    </row>
    <row r="60" spans="1:138" x14ac:dyDescent="0.3">
      <c r="A60" s="223"/>
      <c r="C60" s="490">
        <v>9</v>
      </c>
      <c r="D60" s="491"/>
      <c r="E60" s="278" t="s">
        <v>951</v>
      </c>
      <c r="F60" s="278"/>
      <c r="G60" s="278"/>
      <c r="H60" s="278"/>
      <c r="I60" s="278"/>
      <c r="J60" s="278"/>
      <c r="K60" s="278"/>
      <c r="L60" s="278"/>
      <c r="M60" s="278"/>
      <c r="N60" s="246"/>
      <c r="O60" s="229"/>
      <c r="P60" s="539"/>
      <c r="Q60" s="535" t="s">
        <v>1099</v>
      </c>
      <c r="R60" s="534"/>
      <c r="S60" s="223"/>
      <c r="V60" s="499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229"/>
      <c r="AI60" s="229"/>
      <c r="AJ60" s="230"/>
      <c r="AK60" s="513"/>
      <c r="AL60" s="229"/>
      <c r="AM60" s="500"/>
      <c r="AP60" s="499"/>
      <c r="AQ60" s="722" t="s">
        <v>971</v>
      </c>
      <c r="AR60" s="723"/>
      <c r="AS60" s="245" t="s">
        <v>972</v>
      </c>
      <c r="AT60" s="246"/>
      <c r="AU60" s="302"/>
      <c r="AV60" s="302"/>
      <c r="AW60" s="302"/>
      <c r="AX60" s="302"/>
      <c r="AY60" s="302"/>
      <c r="AZ60" s="302"/>
      <c r="BA60" s="302"/>
      <c r="BB60" s="246"/>
      <c r="BC60" s="229"/>
      <c r="BD60" s="244">
        <v>2</v>
      </c>
      <c r="BE60" s="245" t="s">
        <v>973</v>
      </c>
      <c r="BF60" s="246"/>
      <c r="BG60" s="500"/>
      <c r="BJ60" s="499"/>
      <c r="BK60" s="300"/>
      <c r="BL60" s="300"/>
      <c r="BM60" s="300"/>
      <c r="BN60" s="300"/>
      <c r="BO60" s="300"/>
      <c r="BP60" s="300"/>
      <c r="BQ60" s="300"/>
      <c r="BR60" s="300"/>
      <c r="BS60" s="300"/>
      <c r="BT60" s="300"/>
      <c r="BU60" s="300"/>
      <c r="BV60" s="229"/>
      <c r="BW60" s="229"/>
      <c r="BX60" s="244" t="s">
        <v>750</v>
      </c>
      <c r="BY60" s="245" t="s">
        <v>984</v>
      </c>
      <c r="BZ60" s="246"/>
      <c r="CA60" s="500"/>
      <c r="CD60" s="224"/>
      <c r="CE60" s="288"/>
      <c r="CF60" s="288"/>
      <c r="CG60" s="288"/>
      <c r="CH60" s="231"/>
      <c r="CI60" s="288"/>
      <c r="CJ60" s="263" t="s">
        <v>936</v>
      </c>
      <c r="CK60" s="287"/>
      <c r="CL60" s="287"/>
      <c r="CM60" s="287"/>
      <c r="CN60" s="287"/>
      <c r="CO60" s="231"/>
      <c r="CP60" s="232"/>
      <c r="CQ60" s="232"/>
      <c r="CR60" s="253" t="s">
        <v>729</v>
      </c>
      <c r="CS60" s="297" t="s">
        <v>756</v>
      </c>
      <c r="CT60" s="232"/>
      <c r="CU60" s="225"/>
      <c r="CX60" s="224"/>
      <c r="CY60" s="288"/>
      <c r="CZ60" s="288"/>
      <c r="DA60" s="288"/>
      <c r="DB60" s="231"/>
      <c r="DC60" s="288"/>
      <c r="DD60" s="288"/>
      <c r="DE60" s="263" t="s">
        <v>930</v>
      </c>
      <c r="DF60" s="287"/>
      <c r="DG60" s="287"/>
      <c r="DH60" s="287"/>
      <c r="DI60" s="287"/>
      <c r="DJ60" s="232"/>
      <c r="DK60" s="232"/>
      <c r="DL60" s="253" t="s">
        <v>738</v>
      </c>
      <c r="DM60" s="297" t="s">
        <v>985</v>
      </c>
      <c r="DN60" s="232"/>
      <c r="DO60" s="225"/>
      <c r="DQ60" s="224"/>
      <c r="DR60" s="288"/>
      <c r="DS60" s="288"/>
      <c r="DT60" s="288"/>
      <c r="DU60" s="231"/>
      <c r="DV60" s="288"/>
      <c r="DW60" s="288"/>
      <c r="DX60" s="263" t="s">
        <v>930</v>
      </c>
      <c r="DY60" s="287"/>
      <c r="DZ60" s="287"/>
      <c r="EA60" s="287"/>
      <c r="EB60" s="287"/>
      <c r="EC60" s="232"/>
      <c r="ED60" s="232"/>
      <c r="EE60" s="233"/>
      <c r="EF60" s="232"/>
      <c r="EG60" s="232"/>
      <c r="EH60" s="225"/>
    </row>
    <row r="61" spans="1:138" x14ac:dyDescent="0.3">
      <c r="A61" s="223"/>
      <c r="C61" s="490" t="s">
        <v>728</v>
      </c>
      <c r="D61" s="491"/>
      <c r="E61" s="278" t="s">
        <v>953</v>
      </c>
      <c r="F61" s="278"/>
      <c r="G61" s="278"/>
      <c r="H61" s="278"/>
      <c r="I61" s="278"/>
      <c r="J61" s="278"/>
      <c r="K61" s="278"/>
      <c r="L61" s="278"/>
      <c r="M61" s="278"/>
      <c r="N61" s="246"/>
      <c r="O61" s="229"/>
      <c r="P61" s="538" t="s">
        <v>921</v>
      </c>
      <c r="Q61" s="531" t="s">
        <v>1098</v>
      </c>
      <c r="R61" s="532"/>
      <c r="S61" s="223"/>
      <c r="V61" s="499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229"/>
      <c r="AI61" s="229"/>
      <c r="AJ61" s="230"/>
      <c r="AK61" s="229"/>
      <c r="AL61" s="229"/>
      <c r="AM61" s="500"/>
      <c r="AP61" s="499"/>
      <c r="AQ61" s="300"/>
      <c r="AR61" s="300"/>
      <c r="AS61" s="300"/>
      <c r="AT61" s="300"/>
      <c r="AU61" s="300"/>
      <c r="AV61" s="300"/>
      <c r="AW61" s="300"/>
      <c r="AX61" s="300"/>
      <c r="AY61" s="300"/>
      <c r="AZ61" s="300"/>
      <c r="BA61" s="300"/>
      <c r="BB61" s="229"/>
      <c r="BC61" s="229"/>
      <c r="BD61" s="244" t="s">
        <v>750</v>
      </c>
      <c r="BE61" s="245" t="s">
        <v>976</v>
      </c>
      <c r="BF61" s="246"/>
      <c r="BG61" s="500"/>
      <c r="BJ61" s="499"/>
      <c r="BK61" s="300"/>
      <c r="BL61" s="300"/>
      <c r="BM61" s="300"/>
      <c r="BN61" s="300"/>
      <c r="BO61" s="300"/>
      <c r="BP61" s="300"/>
      <c r="BQ61" s="300"/>
      <c r="BR61" s="300"/>
      <c r="BS61" s="300"/>
      <c r="BT61" s="300"/>
      <c r="BU61" s="300"/>
      <c r="BV61" s="229"/>
      <c r="BW61" s="229"/>
      <c r="BX61" s="279"/>
      <c r="BY61" s="229"/>
      <c r="BZ61" s="229"/>
      <c r="CA61" s="500"/>
      <c r="CD61" s="224"/>
      <c r="CE61" s="288"/>
      <c r="CF61" s="288"/>
      <c r="CG61" s="288"/>
      <c r="CH61" s="231"/>
      <c r="CI61" s="263" t="s">
        <v>938</v>
      </c>
      <c r="CJ61" s="287"/>
      <c r="CK61" s="287"/>
      <c r="CL61" s="287"/>
      <c r="CM61" s="231"/>
      <c r="CN61" s="231"/>
      <c r="CO61" s="231"/>
      <c r="CP61" s="232"/>
      <c r="CQ61" s="232"/>
      <c r="CR61" s="253" t="s">
        <v>765</v>
      </c>
      <c r="CS61" s="297" t="s">
        <v>963</v>
      </c>
      <c r="CT61" s="232"/>
      <c r="CU61" s="225"/>
      <c r="CX61" s="224"/>
      <c r="CY61" s="288"/>
      <c r="CZ61" s="288"/>
      <c r="DA61" s="288"/>
      <c r="DB61" s="231"/>
      <c r="DC61" s="288"/>
      <c r="DD61" s="263" t="s">
        <v>986</v>
      </c>
      <c r="DE61" s="287"/>
      <c r="DF61" s="287"/>
      <c r="DG61" s="287"/>
      <c r="DH61" s="287"/>
      <c r="DI61" s="231"/>
      <c r="DJ61" s="232"/>
      <c r="DK61" s="232"/>
      <c r="DL61" s="253" t="s">
        <v>769</v>
      </c>
      <c r="DM61" s="297" t="s">
        <v>987</v>
      </c>
      <c r="DN61" s="232"/>
      <c r="DO61" s="225"/>
      <c r="DQ61" s="224"/>
      <c r="DR61" s="288"/>
      <c r="DS61" s="288"/>
      <c r="DT61" s="288"/>
      <c r="DU61" s="231"/>
      <c r="DV61" s="288"/>
      <c r="DW61" s="263" t="s">
        <v>986</v>
      </c>
      <c r="DX61" s="287"/>
      <c r="DY61" s="287"/>
      <c r="DZ61" s="287"/>
      <c r="EA61" s="287"/>
      <c r="EB61" s="231"/>
      <c r="EC61" s="232"/>
      <c r="ED61" s="232"/>
      <c r="EE61" s="233"/>
      <c r="EF61" s="232"/>
      <c r="EG61" s="232"/>
      <c r="EH61" s="225"/>
    </row>
    <row r="62" spans="1:138" x14ac:dyDescent="0.3">
      <c r="A62" s="223"/>
      <c r="C62" s="490" t="s">
        <v>954</v>
      </c>
      <c r="D62" s="491"/>
      <c r="E62" s="278" t="s">
        <v>955</v>
      </c>
      <c r="F62" s="278"/>
      <c r="G62" s="278"/>
      <c r="H62" s="278"/>
      <c r="I62" s="278"/>
      <c r="J62" s="278"/>
      <c r="K62" s="278"/>
      <c r="L62" s="278"/>
      <c r="M62" s="278"/>
      <c r="N62" s="246"/>
      <c r="O62" s="229"/>
      <c r="P62" s="539"/>
      <c r="Q62" s="533" t="s">
        <v>1100</v>
      </c>
      <c r="R62" s="536"/>
      <c r="S62" s="223"/>
      <c r="V62" s="499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229"/>
      <c r="AI62" s="229"/>
      <c r="AJ62" s="230"/>
      <c r="AK62" s="229"/>
      <c r="AL62" s="229"/>
      <c r="AM62" s="500"/>
      <c r="AP62" s="499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229"/>
      <c r="BC62" s="229"/>
      <c r="BD62" s="244" t="s">
        <v>873</v>
      </c>
      <c r="BE62" s="245" t="s">
        <v>980</v>
      </c>
      <c r="BF62" s="246"/>
      <c r="BG62" s="500"/>
      <c r="BJ62" s="499"/>
      <c r="BK62" s="300"/>
      <c r="BL62" s="300"/>
      <c r="BM62" s="300"/>
      <c r="BN62" s="300"/>
      <c r="BO62" s="300"/>
      <c r="BP62" s="300"/>
      <c r="BQ62" s="300"/>
      <c r="BR62" s="300"/>
      <c r="BS62" s="300"/>
      <c r="BT62" s="300"/>
      <c r="BU62" s="300"/>
      <c r="BV62" s="229"/>
      <c r="BW62" s="229"/>
      <c r="BX62" s="279"/>
      <c r="BY62" s="229"/>
      <c r="BZ62" s="229"/>
      <c r="CA62" s="500"/>
      <c r="CD62" s="224"/>
      <c r="CE62" s="288"/>
      <c r="CF62" s="288"/>
      <c r="CG62" s="263" t="s">
        <v>942</v>
      </c>
      <c r="CH62" s="287"/>
      <c r="CI62" s="287"/>
      <c r="CJ62" s="287"/>
      <c r="CK62" s="287"/>
      <c r="CL62" s="231"/>
      <c r="CM62" s="231"/>
      <c r="CN62" s="231"/>
      <c r="CO62" s="231"/>
      <c r="CP62" s="232"/>
      <c r="CQ62" s="232"/>
      <c r="CR62" s="253" t="s">
        <v>757</v>
      </c>
      <c r="CS62" s="297" t="s">
        <v>758</v>
      </c>
      <c r="CT62" s="232"/>
      <c r="CU62" s="225"/>
      <c r="CX62" s="224"/>
      <c r="CY62" s="288"/>
      <c r="CZ62" s="288"/>
      <c r="DA62" s="288"/>
      <c r="DB62" s="231"/>
      <c r="DC62" s="263" t="s">
        <v>938</v>
      </c>
      <c r="DD62" s="287"/>
      <c r="DE62" s="287"/>
      <c r="DF62" s="287"/>
      <c r="DG62" s="231"/>
      <c r="DH62" s="231"/>
      <c r="DI62" s="231"/>
      <c r="DJ62" s="232"/>
      <c r="DK62" s="232"/>
      <c r="DL62" s="253" t="s">
        <v>988</v>
      </c>
      <c r="DM62" s="297" t="s">
        <v>989</v>
      </c>
      <c r="DN62" s="232"/>
      <c r="DO62" s="225"/>
      <c r="DQ62" s="224"/>
      <c r="DR62" s="288"/>
      <c r="DS62" s="288"/>
      <c r="DT62" s="288"/>
      <c r="DU62" s="231"/>
      <c r="DV62" s="263" t="s">
        <v>938</v>
      </c>
      <c r="DW62" s="287"/>
      <c r="DX62" s="287"/>
      <c r="DY62" s="287"/>
      <c r="DZ62" s="231"/>
      <c r="EA62" s="231"/>
      <c r="EB62" s="231"/>
      <c r="EC62" s="232"/>
      <c r="ED62" s="232"/>
      <c r="EE62" s="233"/>
      <c r="EF62" s="232"/>
      <c r="EG62" s="232"/>
      <c r="EH62" s="225"/>
    </row>
    <row r="63" spans="1:138" x14ac:dyDescent="0.3">
      <c r="B63" s="222"/>
      <c r="C63" s="490" t="s">
        <v>957</v>
      </c>
      <c r="D63" s="491"/>
      <c r="E63" s="278" t="s">
        <v>958</v>
      </c>
      <c r="F63" s="278"/>
      <c r="G63" s="278"/>
      <c r="H63" s="278"/>
      <c r="I63" s="278"/>
      <c r="J63" s="278"/>
      <c r="K63" s="278"/>
      <c r="L63" s="278"/>
      <c r="M63" s="278"/>
      <c r="N63" s="246"/>
      <c r="S63" s="223"/>
      <c r="V63" s="499"/>
      <c r="W63" s="237" t="s">
        <v>925</v>
      </c>
      <c r="X63" s="231"/>
      <c r="Y63" s="232"/>
      <c r="Z63" s="232"/>
      <c r="AA63" s="231"/>
      <c r="AB63" s="231"/>
      <c r="AC63" s="231"/>
      <c r="AD63" s="231"/>
      <c r="AE63" s="231"/>
      <c r="AF63" s="231"/>
      <c r="AG63" s="231"/>
      <c r="AH63" s="232"/>
      <c r="AI63" s="232"/>
      <c r="AJ63" s="237" t="s">
        <v>880</v>
      </c>
      <c r="AK63" s="232"/>
      <c r="AL63" s="229"/>
      <c r="AM63" s="500"/>
      <c r="AP63" s="499"/>
      <c r="AQ63" s="300"/>
      <c r="AR63" s="300"/>
      <c r="AS63" s="300"/>
      <c r="AT63" s="300"/>
      <c r="AU63" s="300"/>
      <c r="AV63" s="300"/>
      <c r="AW63" s="300"/>
      <c r="AX63" s="300"/>
      <c r="AY63" s="300"/>
      <c r="AZ63" s="300"/>
      <c r="BA63" s="300"/>
      <c r="BB63" s="229"/>
      <c r="BC63" s="229"/>
      <c r="BD63" s="244" t="s">
        <v>769</v>
      </c>
      <c r="BE63" s="245" t="s">
        <v>981</v>
      </c>
      <c r="BF63" s="246"/>
      <c r="BG63" s="500"/>
      <c r="BJ63" s="499"/>
      <c r="BK63" s="709" t="s">
        <v>990</v>
      </c>
      <c r="BL63" s="710"/>
      <c r="BM63" s="710"/>
      <c r="BN63" s="710"/>
      <c r="BO63" s="710"/>
      <c r="BP63" s="710"/>
      <c r="BQ63" s="710"/>
      <c r="BR63" s="710"/>
      <c r="BS63" s="710"/>
      <c r="BT63" s="710"/>
      <c r="BU63" s="710"/>
      <c r="BV63" s="710"/>
      <c r="BW63" s="710"/>
      <c r="BX63" s="710"/>
      <c r="BY63" s="710"/>
      <c r="BZ63" s="711"/>
      <c r="CA63" s="500"/>
      <c r="CD63" s="224"/>
      <c r="CE63" s="288"/>
      <c r="CF63" s="263" t="s">
        <v>795</v>
      </c>
      <c r="CG63" s="287"/>
      <c r="CH63" s="287"/>
      <c r="CI63" s="287"/>
      <c r="CJ63" s="231"/>
      <c r="CK63" s="231"/>
      <c r="CL63" s="231"/>
      <c r="CM63" s="231"/>
      <c r="CN63" s="231"/>
      <c r="CO63" s="231"/>
      <c r="CP63" s="232"/>
      <c r="CQ63" s="232"/>
      <c r="CR63" s="233"/>
      <c r="CS63" s="232"/>
      <c r="CT63" s="232"/>
      <c r="CU63" s="225"/>
      <c r="CX63" s="224"/>
      <c r="CY63" s="288"/>
      <c r="CZ63" s="288"/>
      <c r="DA63" s="263" t="s">
        <v>942</v>
      </c>
      <c r="DB63" s="287"/>
      <c r="DC63" s="287"/>
      <c r="DD63" s="287"/>
      <c r="DE63" s="287"/>
      <c r="DF63" s="231"/>
      <c r="DG63" s="231"/>
      <c r="DH63" s="231"/>
      <c r="DI63" s="231"/>
      <c r="DJ63" s="232"/>
      <c r="DK63" s="232"/>
      <c r="DL63" s="253">
        <v>7</v>
      </c>
      <c r="DM63" s="297" t="s">
        <v>741</v>
      </c>
      <c r="DN63" s="232"/>
      <c r="DO63" s="225"/>
      <c r="DQ63" s="224"/>
      <c r="DR63" s="288"/>
      <c r="DS63" s="288"/>
      <c r="DT63" s="263" t="s">
        <v>942</v>
      </c>
      <c r="DU63" s="287"/>
      <c r="DV63" s="287"/>
      <c r="DW63" s="287"/>
      <c r="DX63" s="287"/>
      <c r="DY63" s="231"/>
      <c r="DZ63" s="231"/>
      <c r="EA63" s="231"/>
      <c r="EB63" s="231"/>
      <c r="EC63" s="232"/>
      <c r="ED63" s="232"/>
      <c r="EE63" s="233"/>
      <c r="EF63" s="232"/>
      <c r="EG63" s="232"/>
      <c r="EH63" s="225"/>
    </row>
    <row r="64" spans="1:138" x14ac:dyDescent="0.3">
      <c r="B64" s="222"/>
      <c r="C64" s="490" t="s">
        <v>964</v>
      </c>
      <c r="D64" s="491"/>
      <c r="E64" s="278" t="s">
        <v>965</v>
      </c>
      <c r="F64" s="278"/>
      <c r="G64" s="278"/>
      <c r="H64" s="278"/>
      <c r="I64" s="278"/>
      <c r="J64" s="278"/>
      <c r="K64" s="278"/>
      <c r="L64" s="278"/>
      <c r="M64" s="278"/>
      <c r="N64" s="246"/>
      <c r="O64" s="232"/>
      <c r="P64" s="237" t="s">
        <v>880</v>
      </c>
      <c r="Q64" s="232"/>
      <c r="R64" s="229"/>
      <c r="S64" s="223"/>
      <c r="V64" s="499"/>
      <c r="W64" s="490" t="s">
        <v>734</v>
      </c>
      <c r="X64" s="491"/>
      <c r="Y64" s="245" t="s">
        <v>968</v>
      </c>
      <c r="Z64" s="246"/>
      <c r="AA64" s="302"/>
      <c r="AB64" s="302"/>
      <c r="AC64" s="302"/>
      <c r="AD64" s="302"/>
      <c r="AE64" s="302"/>
      <c r="AF64" s="302"/>
      <c r="AG64" s="302"/>
      <c r="AH64" s="246"/>
      <c r="AI64" s="229"/>
      <c r="AJ64" s="244">
        <v>1</v>
      </c>
      <c r="AK64" s="245" t="s">
        <v>969</v>
      </c>
      <c r="AL64" s="246"/>
      <c r="AM64" s="500"/>
      <c r="AP64" s="499"/>
      <c r="AQ64" s="300"/>
      <c r="AR64" s="300"/>
      <c r="AS64" s="300"/>
      <c r="AT64" s="300"/>
      <c r="AU64" s="300"/>
      <c r="AV64" s="300"/>
      <c r="AW64" s="300"/>
      <c r="AX64" s="300"/>
      <c r="AY64" s="300"/>
      <c r="AZ64" s="300"/>
      <c r="BA64" s="300"/>
      <c r="BB64" s="229"/>
      <c r="BC64" s="229"/>
      <c r="BD64" s="244" t="s">
        <v>740</v>
      </c>
      <c r="BE64" s="245" t="s">
        <v>983</v>
      </c>
      <c r="BF64" s="246"/>
      <c r="BG64" s="500"/>
      <c r="BJ64" s="514"/>
      <c r="BK64" s="304"/>
      <c r="BL64" s="304"/>
      <c r="BM64" s="304"/>
      <c r="BN64" s="304"/>
      <c r="BO64" s="304"/>
      <c r="BP64" s="304"/>
      <c r="BQ64" s="304"/>
      <c r="BR64" s="304"/>
      <c r="BS64" s="304"/>
      <c r="BT64" s="304"/>
      <c r="BU64" s="304"/>
      <c r="BV64" s="304"/>
      <c r="BW64" s="304"/>
      <c r="BX64" s="304"/>
      <c r="BY64" s="304"/>
      <c r="BZ64" s="304"/>
      <c r="CA64" s="515"/>
      <c r="CD64" s="224"/>
      <c r="CE64" s="263" t="s">
        <v>800</v>
      </c>
      <c r="CF64" s="287"/>
      <c r="CG64" s="287"/>
      <c r="CH64" s="231"/>
      <c r="CI64" s="231"/>
      <c r="CJ64" s="231"/>
      <c r="CK64" s="231"/>
      <c r="CL64" s="231"/>
      <c r="CM64" s="231"/>
      <c r="CN64" s="231"/>
      <c r="CO64" s="231"/>
      <c r="CP64" s="232"/>
      <c r="CQ64" s="232"/>
      <c r="CR64" s="233"/>
      <c r="CS64" s="232"/>
      <c r="CT64" s="232"/>
      <c r="CU64" s="225"/>
      <c r="CX64" s="224"/>
      <c r="CY64" s="288"/>
      <c r="CZ64" s="263" t="s">
        <v>795</v>
      </c>
      <c r="DA64" s="287"/>
      <c r="DB64" s="287"/>
      <c r="DC64" s="287"/>
      <c r="DD64" s="231"/>
      <c r="DE64" s="231"/>
      <c r="DF64" s="231"/>
      <c r="DG64" s="231"/>
      <c r="DH64" s="231"/>
      <c r="DI64" s="231"/>
      <c r="DJ64" s="232"/>
      <c r="DK64" s="232"/>
      <c r="DL64" s="232"/>
      <c r="DM64" s="232"/>
      <c r="DN64" s="232"/>
      <c r="DO64" s="225"/>
      <c r="DQ64" s="224"/>
      <c r="DR64" s="288"/>
      <c r="DS64" s="263" t="s">
        <v>795</v>
      </c>
      <c r="DT64" s="287"/>
      <c r="DU64" s="287"/>
      <c r="DV64" s="287"/>
      <c r="DW64" s="231"/>
      <c r="DX64" s="231"/>
      <c r="DY64" s="231"/>
      <c r="DZ64" s="231"/>
      <c r="EA64" s="231"/>
      <c r="EB64" s="231"/>
      <c r="EC64" s="232"/>
      <c r="ED64" s="232"/>
      <c r="EE64" s="233"/>
      <c r="EF64" s="232"/>
      <c r="EG64" s="232"/>
      <c r="EH64" s="225"/>
    </row>
    <row r="65" spans="2:138" ht="17.25" thickBot="1" x14ac:dyDescent="0.35">
      <c r="B65" s="222"/>
      <c r="C65" s="541" t="s">
        <v>1111</v>
      </c>
      <c r="D65" s="542"/>
      <c r="E65" s="543" t="s">
        <v>1112</v>
      </c>
      <c r="F65" s="543"/>
      <c r="G65" s="543"/>
      <c r="H65" s="543"/>
      <c r="I65" s="543"/>
      <c r="J65" s="543"/>
      <c r="K65" s="543"/>
      <c r="L65" s="543"/>
      <c r="M65" s="543"/>
      <c r="N65" s="544"/>
      <c r="O65" s="229"/>
      <c r="P65" s="244">
        <v>1</v>
      </c>
      <c r="Q65" s="245" t="s">
        <v>969</v>
      </c>
      <c r="R65" s="246"/>
      <c r="S65" s="223"/>
      <c r="V65" s="499"/>
      <c r="W65" s="335" t="s">
        <v>971</v>
      </c>
      <c r="X65" s="491"/>
      <c r="Y65" s="245" t="s">
        <v>972</v>
      </c>
      <c r="Z65" s="246"/>
      <c r="AA65" s="302"/>
      <c r="AB65" s="302"/>
      <c r="AC65" s="302"/>
      <c r="AD65" s="302"/>
      <c r="AE65" s="302"/>
      <c r="AF65" s="302"/>
      <c r="AG65" s="302"/>
      <c r="AH65" s="246"/>
      <c r="AI65" s="229"/>
      <c r="AJ65" s="244">
        <v>2</v>
      </c>
      <c r="AK65" s="245" t="s">
        <v>973</v>
      </c>
      <c r="AL65" s="246"/>
      <c r="AM65" s="500"/>
      <c r="AP65" s="499"/>
      <c r="AQ65" s="300"/>
      <c r="AR65" s="300"/>
      <c r="AS65" s="300"/>
      <c r="AT65" s="300"/>
      <c r="AU65" s="300"/>
      <c r="AV65" s="300"/>
      <c r="AW65" s="300"/>
      <c r="AX65" s="300"/>
      <c r="AY65" s="300"/>
      <c r="AZ65" s="300"/>
      <c r="BA65" s="300"/>
      <c r="BB65" s="229"/>
      <c r="BC65" s="229"/>
      <c r="BD65" s="244" t="s">
        <v>750</v>
      </c>
      <c r="BE65" s="245" t="s">
        <v>984</v>
      </c>
      <c r="BF65" s="246"/>
      <c r="BG65" s="500"/>
      <c r="BJ65" s="514"/>
      <c r="BK65" s="228">
        <v>1</v>
      </c>
      <c r="BL65" s="228">
        <v>2</v>
      </c>
      <c r="BM65" s="228">
        <v>3</v>
      </c>
      <c r="BN65" s="228">
        <v>4</v>
      </c>
      <c r="BO65" s="228">
        <v>5</v>
      </c>
      <c r="BP65" s="304"/>
      <c r="BQ65" s="304"/>
      <c r="BR65" s="304"/>
      <c r="BS65" s="304"/>
      <c r="BT65" s="304"/>
      <c r="BU65" s="304"/>
      <c r="BV65" s="304"/>
      <c r="BW65" s="304"/>
      <c r="BX65" s="237" t="s">
        <v>991</v>
      </c>
      <c r="BY65" s="232"/>
      <c r="BZ65" s="229"/>
      <c r="CA65" s="515"/>
      <c r="CD65" s="290"/>
      <c r="CE65" s="291"/>
      <c r="CF65" s="291"/>
      <c r="CG65" s="291"/>
      <c r="CH65" s="291"/>
      <c r="CI65" s="291"/>
      <c r="CJ65" s="291"/>
      <c r="CK65" s="291"/>
      <c r="CL65" s="291"/>
      <c r="CM65" s="291"/>
      <c r="CN65" s="291"/>
      <c r="CO65" s="291"/>
      <c r="CP65" s="292"/>
      <c r="CQ65" s="292"/>
      <c r="CR65" s="293"/>
      <c r="CS65" s="292"/>
      <c r="CT65" s="292"/>
      <c r="CU65" s="294"/>
      <c r="CX65" s="224"/>
      <c r="CY65" s="263" t="s">
        <v>800</v>
      </c>
      <c r="CZ65" s="287"/>
      <c r="DA65" s="287"/>
      <c r="DB65" s="231"/>
      <c r="DC65" s="231"/>
      <c r="DD65" s="231"/>
      <c r="DE65" s="231"/>
      <c r="DF65" s="231"/>
      <c r="DG65" s="231"/>
      <c r="DH65" s="231"/>
      <c r="DI65" s="231"/>
      <c r="DJ65" s="232"/>
      <c r="DK65" s="232"/>
      <c r="DL65" s="232"/>
      <c r="DM65" s="232"/>
      <c r="DN65" s="232"/>
      <c r="DO65" s="225"/>
      <c r="DQ65" s="224"/>
      <c r="DR65" s="263" t="s">
        <v>800</v>
      </c>
      <c r="DS65" s="287"/>
      <c r="DT65" s="287"/>
      <c r="DU65" s="231"/>
      <c r="DV65" s="231"/>
      <c r="DW65" s="231"/>
      <c r="DX65" s="231"/>
      <c r="DY65" s="231"/>
      <c r="DZ65" s="231"/>
      <c r="EA65" s="231"/>
      <c r="EB65" s="231"/>
      <c r="EC65" s="232"/>
      <c r="ED65" s="232"/>
      <c r="EE65" s="233"/>
      <c r="EF65" s="232"/>
      <c r="EG65" s="232"/>
      <c r="EH65" s="225"/>
    </row>
    <row r="66" spans="2:138" ht="17.25" thickBot="1" x14ac:dyDescent="0.35">
      <c r="B66" s="222"/>
      <c r="C66" s="300"/>
      <c r="D66" s="300"/>
      <c r="E66" s="230"/>
      <c r="F66" s="230"/>
      <c r="G66" s="230"/>
      <c r="H66" s="230"/>
      <c r="I66" s="230"/>
      <c r="J66" s="230"/>
      <c r="K66" s="230"/>
      <c r="L66" s="230"/>
      <c r="M66" s="230"/>
      <c r="N66" s="229"/>
      <c r="O66" s="229"/>
      <c r="P66" s="244">
        <v>2</v>
      </c>
      <c r="Q66" s="245" t="s">
        <v>973</v>
      </c>
      <c r="R66" s="246"/>
      <c r="S66" s="223"/>
      <c r="V66" s="499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229"/>
      <c r="AI66" s="229"/>
      <c r="AJ66" s="244" t="s">
        <v>750</v>
      </c>
      <c r="AK66" s="245" t="s">
        <v>976</v>
      </c>
      <c r="AL66" s="246"/>
      <c r="AM66" s="500"/>
      <c r="AP66" s="499"/>
      <c r="AQ66" s="300"/>
      <c r="AR66" s="300"/>
      <c r="AS66" s="300"/>
      <c r="AT66" s="300"/>
      <c r="AU66" s="300"/>
      <c r="AV66" s="300"/>
      <c r="AW66" s="300"/>
      <c r="AX66" s="300"/>
      <c r="AY66" s="300"/>
      <c r="AZ66" s="300"/>
      <c r="BA66" s="300"/>
      <c r="BB66" s="229"/>
      <c r="BC66" s="229"/>
      <c r="BD66" s="279"/>
      <c r="BE66" s="229"/>
      <c r="BF66" s="229"/>
      <c r="BG66" s="500"/>
      <c r="BJ66" s="499"/>
      <c r="BK66" s="234" t="s">
        <v>731</v>
      </c>
      <c r="BL66" s="234" t="s">
        <v>775</v>
      </c>
      <c r="BM66" s="234" t="s">
        <v>992</v>
      </c>
      <c r="BN66" s="234" t="s">
        <v>993</v>
      </c>
      <c r="BO66" s="234" t="s">
        <v>841</v>
      </c>
      <c r="BP66" s="300"/>
      <c r="BQ66" s="300"/>
      <c r="BR66" s="300"/>
      <c r="BS66" s="300"/>
      <c r="BT66" s="300"/>
      <c r="BU66" s="300"/>
      <c r="BV66" s="229"/>
      <c r="BW66" s="229"/>
      <c r="BX66" s="244" t="s">
        <v>994</v>
      </c>
      <c r="BY66" s="245" t="s">
        <v>995</v>
      </c>
      <c r="BZ66" s="246"/>
      <c r="CA66" s="500"/>
      <c r="CD66" s="215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7"/>
      <c r="CQ66" s="217"/>
      <c r="CR66" s="218"/>
      <c r="CS66" s="217"/>
      <c r="CT66" s="217"/>
      <c r="CU66" s="219"/>
      <c r="CX66" s="290"/>
      <c r="CY66" s="291"/>
      <c r="CZ66" s="291"/>
      <c r="DA66" s="291"/>
      <c r="DB66" s="291"/>
      <c r="DC66" s="291"/>
      <c r="DD66" s="291"/>
      <c r="DE66" s="291"/>
      <c r="DF66" s="291"/>
      <c r="DG66" s="291"/>
      <c r="DH66" s="291"/>
      <c r="DI66" s="291"/>
      <c r="DJ66" s="292"/>
      <c r="DK66" s="292"/>
      <c r="DL66" s="293"/>
      <c r="DM66" s="292"/>
      <c r="DN66" s="292"/>
      <c r="DO66" s="294"/>
      <c r="DQ66" s="290"/>
      <c r="DR66" s="291"/>
      <c r="DS66" s="291"/>
      <c r="DT66" s="291"/>
      <c r="DU66" s="291"/>
      <c r="DV66" s="291"/>
      <c r="DW66" s="291"/>
      <c r="DX66" s="291"/>
      <c r="DY66" s="291"/>
      <c r="DZ66" s="291"/>
      <c r="EA66" s="291"/>
      <c r="EB66" s="291"/>
      <c r="EC66" s="292"/>
      <c r="ED66" s="292"/>
      <c r="EE66" s="293"/>
      <c r="EF66" s="292"/>
      <c r="EG66" s="292"/>
      <c r="EH66" s="294"/>
    </row>
    <row r="67" spans="2:138" x14ac:dyDescent="0.3">
      <c r="B67" s="222"/>
      <c r="O67" s="229"/>
      <c r="P67" s="244" t="s">
        <v>750</v>
      </c>
      <c r="Q67" s="245" t="s">
        <v>976</v>
      </c>
      <c r="R67" s="246"/>
      <c r="S67" s="223"/>
      <c r="V67" s="499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229"/>
      <c r="AI67" s="229"/>
      <c r="AJ67" s="244" t="s">
        <v>873</v>
      </c>
      <c r="AK67" s="245" t="s">
        <v>980</v>
      </c>
      <c r="AL67" s="246"/>
      <c r="AM67" s="500"/>
      <c r="AP67" s="499"/>
      <c r="AQ67" s="300"/>
      <c r="AR67" s="300"/>
      <c r="AS67" s="300"/>
      <c r="AT67" s="300"/>
      <c r="AU67" s="300"/>
      <c r="AV67" s="300"/>
      <c r="AW67" s="300"/>
      <c r="AX67" s="300"/>
      <c r="AY67" s="300"/>
      <c r="AZ67" s="300"/>
      <c r="BA67" s="300"/>
      <c r="BB67" s="229"/>
      <c r="BC67" s="229"/>
      <c r="BD67" s="279"/>
      <c r="BE67" s="229"/>
      <c r="BF67" s="229"/>
      <c r="BG67" s="500"/>
      <c r="BJ67" s="499"/>
      <c r="BK67" s="238"/>
      <c r="BL67" s="239"/>
      <c r="BM67" s="239"/>
      <c r="BN67" s="306"/>
      <c r="BO67" s="241" t="s">
        <v>996</v>
      </c>
      <c r="BP67" s="307"/>
      <c r="BQ67" s="308"/>
      <c r="BR67" s="300"/>
      <c r="BS67" s="300"/>
      <c r="BT67" s="300"/>
      <c r="BU67" s="300"/>
      <c r="BV67" s="229"/>
      <c r="BW67" s="229"/>
      <c r="BX67" s="244" t="s">
        <v>997</v>
      </c>
      <c r="BY67" s="245" t="s">
        <v>998</v>
      </c>
      <c r="BZ67" s="246"/>
      <c r="CA67" s="500"/>
      <c r="CD67" s="224"/>
      <c r="CE67" s="709" t="s">
        <v>999</v>
      </c>
      <c r="CF67" s="710"/>
      <c r="CG67" s="710"/>
      <c r="CH67" s="710"/>
      <c r="CI67" s="710"/>
      <c r="CJ67" s="710"/>
      <c r="CK67" s="710"/>
      <c r="CL67" s="710"/>
      <c r="CM67" s="710"/>
      <c r="CN67" s="710"/>
      <c r="CO67" s="710"/>
      <c r="CP67" s="710"/>
      <c r="CQ67" s="710"/>
      <c r="CR67" s="710"/>
      <c r="CS67" s="710"/>
      <c r="CT67" s="711"/>
      <c r="CU67" s="225"/>
      <c r="CY67" s="206" t="s">
        <v>960</v>
      </c>
      <c r="CZ67" s="206" t="s">
        <v>1000</v>
      </c>
      <c r="DA67" s="206">
        <v>0</v>
      </c>
      <c r="DB67" s="206">
        <v>7</v>
      </c>
      <c r="DC67" s="206" t="s">
        <v>954</v>
      </c>
      <c r="DD67" s="206">
        <v>9</v>
      </c>
      <c r="DE67" s="206" t="s">
        <v>1001</v>
      </c>
      <c r="DF67" s="206" t="s">
        <v>1002</v>
      </c>
      <c r="DG67" s="206" t="s">
        <v>728</v>
      </c>
      <c r="DH67" s="206" t="s">
        <v>1003</v>
      </c>
    </row>
    <row r="68" spans="2:138" ht="17.25" thickBot="1" x14ac:dyDescent="0.35">
      <c r="B68" s="222"/>
      <c r="O68" s="229"/>
      <c r="P68" s="244" t="s">
        <v>873</v>
      </c>
      <c r="Q68" s="245" t="s">
        <v>980</v>
      </c>
      <c r="R68" s="246"/>
      <c r="S68" s="223"/>
      <c r="V68" s="499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229"/>
      <c r="AI68" s="229"/>
      <c r="AJ68" s="244" t="s">
        <v>769</v>
      </c>
      <c r="AK68" s="245" t="s">
        <v>981</v>
      </c>
      <c r="AL68" s="246"/>
      <c r="AM68" s="500"/>
      <c r="AP68" s="499"/>
      <c r="AQ68" s="709" t="s">
        <v>1004</v>
      </c>
      <c r="AR68" s="710"/>
      <c r="AS68" s="710"/>
      <c r="AT68" s="710"/>
      <c r="AU68" s="710"/>
      <c r="AV68" s="710"/>
      <c r="AW68" s="710"/>
      <c r="AX68" s="710"/>
      <c r="AY68" s="710"/>
      <c r="AZ68" s="710"/>
      <c r="BA68" s="710"/>
      <c r="BB68" s="710"/>
      <c r="BC68" s="710"/>
      <c r="BD68" s="710"/>
      <c r="BE68" s="710"/>
      <c r="BF68" s="711"/>
      <c r="BG68" s="500"/>
      <c r="BJ68" s="499"/>
      <c r="BK68" s="256"/>
      <c r="BL68" s="230"/>
      <c r="BM68" s="230"/>
      <c r="BN68" s="230"/>
      <c r="BO68" s="229"/>
      <c r="BP68" s="300"/>
      <c r="BQ68" s="300"/>
      <c r="BR68" s="300"/>
      <c r="BS68" s="300"/>
      <c r="BT68" s="300"/>
      <c r="BU68" s="300"/>
      <c r="BV68" s="229"/>
      <c r="BW68" s="229"/>
      <c r="BX68" s="244" t="s">
        <v>1005</v>
      </c>
      <c r="BY68" s="245" t="s">
        <v>1006</v>
      </c>
      <c r="BZ68" s="246"/>
      <c r="CA68" s="500"/>
      <c r="CD68" s="224"/>
      <c r="CE68" s="231">
        <v>1</v>
      </c>
      <c r="CF68" s="231">
        <v>2</v>
      </c>
      <c r="CG68" s="231">
        <v>3</v>
      </c>
      <c r="CH68" s="231">
        <v>4</v>
      </c>
      <c r="CI68" s="231">
        <v>5</v>
      </c>
      <c r="CJ68" s="231">
        <v>6</v>
      </c>
      <c r="CK68" s="231">
        <v>7</v>
      </c>
      <c r="CL68" s="231">
        <v>8</v>
      </c>
      <c r="CM68" s="233"/>
      <c r="CN68" s="233"/>
      <c r="CO68" s="233"/>
      <c r="CP68" s="232"/>
      <c r="CQ68" s="232"/>
      <c r="CR68" s="233"/>
      <c r="CS68" s="232"/>
      <c r="CT68" s="232"/>
      <c r="CU68" s="225"/>
      <c r="CY68" s="207"/>
      <c r="DM68" s="205" t="s">
        <v>537</v>
      </c>
    </row>
    <row r="69" spans="2:138" x14ac:dyDescent="0.3">
      <c r="B69" s="222"/>
      <c r="C69" s="237" t="s">
        <v>925</v>
      </c>
      <c r="D69" s="206"/>
      <c r="E69" s="232"/>
      <c r="F69" s="232"/>
      <c r="G69" s="231"/>
      <c r="H69" s="231"/>
      <c r="I69" s="231"/>
      <c r="J69" s="231"/>
      <c r="K69" s="231"/>
      <c r="L69" s="231"/>
      <c r="M69" s="231"/>
      <c r="N69" s="232"/>
      <c r="O69" s="229"/>
      <c r="P69" s="244" t="s">
        <v>769</v>
      </c>
      <c r="Q69" s="245" t="s">
        <v>981</v>
      </c>
      <c r="R69" s="246"/>
      <c r="S69" s="223"/>
      <c r="V69" s="499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229"/>
      <c r="AI69" s="229"/>
      <c r="AJ69" s="244" t="s">
        <v>740</v>
      </c>
      <c r="AK69" s="245" t="s">
        <v>983</v>
      </c>
      <c r="AL69" s="246"/>
      <c r="AM69" s="500"/>
      <c r="AP69" s="51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515"/>
      <c r="BJ69" s="499"/>
      <c r="BK69" s="256"/>
      <c r="BL69" s="230"/>
      <c r="BM69" s="230"/>
      <c r="BN69" s="230"/>
      <c r="BO69" s="229"/>
      <c r="BP69" s="300"/>
      <c r="BQ69" s="300"/>
      <c r="BR69" s="300"/>
      <c r="BS69" s="300"/>
      <c r="BT69" s="300"/>
      <c r="BU69" s="300"/>
      <c r="BV69" s="229"/>
      <c r="BW69" s="229"/>
      <c r="BX69" s="244" t="s">
        <v>1007</v>
      </c>
      <c r="BY69" s="245" t="s">
        <v>1008</v>
      </c>
      <c r="BZ69" s="246"/>
      <c r="CA69" s="500"/>
      <c r="CD69" s="224"/>
      <c r="CE69" s="236" t="s">
        <v>740</v>
      </c>
      <c r="CF69" s="236" t="s">
        <v>727</v>
      </c>
      <c r="CG69" s="236">
        <v>1</v>
      </c>
      <c r="CH69" s="236">
        <v>2</v>
      </c>
      <c r="CI69" s="236">
        <v>9</v>
      </c>
      <c r="CJ69" s="236">
        <v>2</v>
      </c>
      <c r="CK69" s="236" t="s">
        <v>731</v>
      </c>
      <c r="CL69" s="236" t="s">
        <v>911</v>
      </c>
      <c r="CM69" s="233"/>
      <c r="CN69" s="233"/>
      <c r="CO69" s="233"/>
      <c r="CP69" s="232"/>
      <c r="CQ69" s="232"/>
      <c r="CR69" s="233"/>
      <c r="CS69" s="232"/>
      <c r="CT69" s="232"/>
      <c r="CU69" s="225"/>
      <c r="CX69" s="215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7"/>
      <c r="DK69" s="217"/>
      <c r="DL69" s="218"/>
      <c r="DM69" s="217"/>
      <c r="DN69" s="217"/>
      <c r="DO69" s="219"/>
    </row>
    <row r="70" spans="2:138" x14ac:dyDescent="0.3">
      <c r="B70" s="222"/>
      <c r="C70" s="490" t="s">
        <v>734</v>
      </c>
      <c r="D70" s="491"/>
      <c r="E70" s="245" t="s">
        <v>968</v>
      </c>
      <c r="F70" s="246"/>
      <c r="G70" s="302"/>
      <c r="H70" s="302"/>
      <c r="I70" s="302"/>
      <c r="J70" s="302"/>
      <c r="K70" s="302"/>
      <c r="L70" s="302"/>
      <c r="M70" s="302"/>
      <c r="N70" s="246"/>
      <c r="O70" s="229"/>
      <c r="P70" s="244" t="s">
        <v>740</v>
      </c>
      <c r="Q70" s="245" t="s">
        <v>983</v>
      </c>
      <c r="R70" s="246"/>
      <c r="S70" s="223"/>
      <c r="V70" s="499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229"/>
      <c r="AI70" s="229"/>
      <c r="AJ70" s="244" t="s">
        <v>750</v>
      </c>
      <c r="AK70" s="245" t="s">
        <v>984</v>
      </c>
      <c r="AL70" s="246"/>
      <c r="AM70" s="500"/>
      <c r="AP70" s="514"/>
      <c r="AQ70" s="228">
        <v>1</v>
      </c>
      <c r="AR70" s="228">
        <v>2</v>
      </c>
      <c r="AS70" s="228">
        <v>3</v>
      </c>
      <c r="AT70" s="228">
        <v>4</v>
      </c>
      <c r="AU70" s="228">
        <v>5</v>
      </c>
      <c r="AV70" s="228">
        <v>6</v>
      </c>
      <c r="AW70" s="228">
        <v>7</v>
      </c>
      <c r="AX70" s="304"/>
      <c r="AY70" s="304"/>
      <c r="AZ70" s="304"/>
      <c r="BA70" s="304"/>
      <c r="BB70" s="304"/>
      <c r="BC70" s="304"/>
      <c r="BD70" s="237" t="s">
        <v>1009</v>
      </c>
      <c r="BE70" s="232"/>
      <c r="BF70" s="229"/>
      <c r="BG70" s="515"/>
      <c r="BJ70" s="499"/>
      <c r="BK70" s="256"/>
      <c r="BL70" s="230"/>
      <c r="BM70" s="230"/>
      <c r="BN70" s="300"/>
      <c r="BO70" s="229"/>
      <c r="BP70" s="300"/>
      <c r="BQ70" s="300"/>
      <c r="BR70" s="300"/>
      <c r="BS70" s="300"/>
      <c r="BT70" s="300"/>
      <c r="BU70" s="300"/>
      <c r="BV70" s="229"/>
      <c r="BW70" s="229"/>
      <c r="BX70" s="229"/>
      <c r="BY70" s="229"/>
      <c r="BZ70" s="229"/>
      <c r="CA70" s="500"/>
      <c r="CD70" s="224"/>
      <c r="CE70" s="284"/>
      <c r="CF70" s="284"/>
      <c r="CG70" s="284"/>
      <c r="CH70" s="285"/>
      <c r="CI70" s="284"/>
      <c r="CJ70" s="284"/>
      <c r="CK70" s="284"/>
      <c r="CL70" s="286" t="s">
        <v>926</v>
      </c>
      <c r="CM70" s="287"/>
      <c r="CN70" s="287"/>
      <c r="CO70" s="287"/>
      <c r="CP70" s="265"/>
      <c r="CQ70" s="232"/>
      <c r="CR70" s="233"/>
      <c r="CS70" s="232"/>
      <c r="CT70" s="232"/>
      <c r="CU70" s="225"/>
      <c r="CX70" s="224"/>
      <c r="CY70" s="709" t="s">
        <v>1010</v>
      </c>
      <c r="CZ70" s="710"/>
      <c r="DA70" s="710"/>
      <c r="DB70" s="710"/>
      <c r="DC70" s="710"/>
      <c r="DD70" s="710"/>
      <c r="DE70" s="710"/>
      <c r="DF70" s="710"/>
      <c r="DG70" s="710"/>
      <c r="DH70" s="710"/>
      <c r="DI70" s="710"/>
      <c r="DJ70" s="710"/>
      <c r="DK70" s="710"/>
      <c r="DL70" s="710"/>
      <c r="DM70" s="710"/>
      <c r="DN70" s="711"/>
      <c r="DO70" s="225"/>
    </row>
    <row r="71" spans="2:138" x14ac:dyDescent="0.3">
      <c r="B71" s="222"/>
      <c r="C71" s="335" t="s">
        <v>971</v>
      </c>
      <c r="D71" s="491"/>
      <c r="E71" s="245" t="s">
        <v>972</v>
      </c>
      <c r="F71" s="246"/>
      <c r="G71" s="302"/>
      <c r="H71" s="302"/>
      <c r="I71" s="302"/>
      <c r="J71" s="302"/>
      <c r="K71" s="302"/>
      <c r="L71" s="302"/>
      <c r="M71" s="302"/>
      <c r="N71" s="246"/>
      <c r="O71" s="229"/>
      <c r="P71" s="244" t="s">
        <v>750</v>
      </c>
      <c r="Q71" s="245" t="s">
        <v>984</v>
      </c>
      <c r="R71" s="246"/>
      <c r="S71" s="223"/>
      <c r="V71" s="499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229"/>
      <c r="AI71" s="229"/>
      <c r="AJ71" s="279"/>
      <c r="AK71" s="229"/>
      <c r="AL71" s="229"/>
      <c r="AM71" s="500"/>
      <c r="AP71" s="499"/>
      <c r="AQ71" s="234" t="s">
        <v>731</v>
      </c>
      <c r="AR71" s="234" t="s">
        <v>775</v>
      </c>
      <c r="AS71" s="234" t="s">
        <v>992</v>
      </c>
      <c r="AT71" s="234" t="s">
        <v>993</v>
      </c>
      <c r="AU71" s="234" t="s">
        <v>841</v>
      </c>
      <c r="AV71" s="234" t="s">
        <v>730</v>
      </c>
      <c r="AW71" s="234" t="s">
        <v>907</v>
      </c>
      <c r="AX71" s="300"/>
      <c r="AY71" s="300"/>
      <c r="AZ71" s="300"/>
      <c r="BA71" s="300"/>
      <c r="BB71" s="229"/>
      <c r="BC71" s="229"/>
      <c r="BD71" s="244" t="s">
        <v>994</v>
      </c>
      <c r="BE71" s="245" t="s">
        <v>995</v>
      </c>
      <c r="BF71" s="246"/>
      <c r="BG71" s="500"/>
      <c r="BJ71" s="499"/>
      <c r="BK71" s="258" t="s">
        <v>1011</v>
      </c>
      <c r="BL71" s="259"/>
      <c r="BM71" s="300"/>
      <c r="BN71" s="300"/>
      <c r="BO71" s="229"/>
      <c r="BP71" s="300"/>
      <c r="BQ71" s="300"/>
      <c r="BR71" s="300"/>
      <c r="BS71" s="300"/>
      <c r="BT71" s="300"/>
      <c r="BU71" s="300"/>
      <c r="BV71" s="229"/>
      <c r="BW71" s="229"/>
      <c r="BX71" s="229"/>
      <c r="BY71" s="229"/>
      <c r="BZ71" s="229"/>
      <c r="CA71" s="500"/>
      <c r="CD71" s="224"/>
      <c r="CE71" s="288"/>
      <c r="CF71" s="288"/>
      <c r="CG71" s="288"/>
      <c r="CH71" s="231"/>
      <c r="CI71" s="288"/>
      <c r="CJ71" s="288"/>
      <c r="CK71" s="263" t="s">
        <v>930</v>
      </c>
      <c r="CL71" s="287"/>
      <c r="CM71" s="287"/>
      <c r="CN71" s="287"/>
      <c r="CO71" s="287"/>
      <c r="CP71" s="232"/>
      <c r="CQ71" s="232"/>
      <c r="CR71" s="253" t="s">
        <v>738</v>
      </c>
      <c r="CS71" s="297" t="s">
        <v>985</v>
      </c>
      <c r="CT71" s="232"/>
      <c r="CU71" s="225"/>
      <c r="CX71" s="224"/>
      <c r="CY71" s="231">
        <v>1</v>
      </c>
      <c r="CZ71" s="231">
        <v>2</v>
      </c>
      <c r="DA71" s="231">
        <v>3</v>
      </c>
      <c r="DB71" s="231">
        <v>4</v>
      </c>
      <c r="DC71" s="231">
        <v>5</v>
      </c>
      <c r="DD71" s="231">
        <v>6</v>
      </c>
      <c r="DE71" s="231">
        <v>7</v>
      </c>
      <c r="DF71" s="231">
        <v>8</v>
      </c>
      <c r="DG71" s="233"/>
      <c r="DH71" s="233"/>
      <c r="DI71" s="233"/>
      <c r="DJ71" s="232"/>
      <c r="DK71" s="232"/>
      <c r="DL71" s="233"/>
      <c r="DM71" s="232"/>
      <c r="DN71" s="232"/>
      <c r="DO71" s="225"/>
    </row>
    <row r="72" spans="2:138" ht="17.25" thickBot="1" x14ac:dyDescent="0.35">
      <c r="B72" s="222"/>
      <c r="S72" s="223"/>
      <c r="V72" s="499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229"/>
      <c r="AI72" s="229"/>
      <c r="AJ72" s="279"/>
      <c r="AK72" s="229"/>
      <c r="AL72" s="229"/>
      <c r="AM72" s="500"/>
      <c r="AP72" s="499"/>
      <c r="AQ72" s="238"/>
      <c r="AR72" s="239"/>
      <c r="AS72" s="239"/>
      <c r="AT72" s="306"/>
      <c r="AU72" s="309"/>
      <c r="AV72" s="307" t="s">
        <v>1012</v>
      </c>
      <c r="AW72" s="308"/>
      <c r="AX72" s="300"/>
      <c r="AY72" s="300"/>
      <c r="AZ72" s="300"/>
      <c r="BA72" s="300"/>
      <c r="BB72" s="229"/>
      <c r="BC72" s="229"/>
      <c r="BD72" s="244" t="s">
        <v>997</v>
      </c>
      <c r="BE72" s="245" t="s">
        <v>998</v>
      </c>
      <c r="BF72" s="246"/>
      <c r="BG72" s="500"/>
      <c r="BJ72" s="516"/>
      <c r="BK72" s="517"/>
      <c r="BL72" s="517"/>
      <c r="BM72" s="517"/>
      <c r="BN72" s="517"/>
      <c r="BO72" s="517"/>
      <c r="BP72" s="517"/>
      <c r="BQ72" s="517"/>
      <c r="BR72" s="517"/>
      <c r="BS72" s="517"/>
      <c r="BT72" s="517"/>
      <c r="BU72" s="517"/>
      <c r="BV72" s="518"/>
      <c r="BW72" s="518"/>
      <c r="BX72" s="519"/>
      <c r="BY72" s="518"/>
      <c r="BZ72" s="518"/>
      <c r="CA72" s="520"/>
      <c r="CD72" s="224"/>
      <c r="CE72" s="288"/>
      <c r="CF72" s="288"/>
      <c r="CG72" s="288"/>
      <c r="CH72" s="231"/>
      <c r="CI72" s="288"/>
      <c r="CJ72" s="263" t="s">
        <v>986</v>
      </c>
      <c r="CK72" s="287"/>
      <c r="CL72" s="287"/>
      <c r="CM72" s="287"/>
      <c r="CN72" s="287"/>
      <c r="CO72" s="231"/>
      <c r="CP72" s="232"/>
      <c r="CQ72" s="232"/>
      <c r="CR72" s="253" t="s">
        <v>769</v>
      </c>
      <c r="CS72" s="297" t="s">
        <v>987</v>
      </c>
      <c r="CT72" s="232"/>
      <c r="CU72" s="225"/>
      <c r="CX72" s="224"/>
      <c r="CY72" s="236" t="s">
        <v>738</v>
      </c>
      <c r="CZ72" s="236" t="s">
        <v>727</v>
      </c>
      <c r="DA72" s="236">
        <v>0</v>
      </c>
      <c r="DB72" s="236">
        <v>8</v>
      </c>
      <c r="DC72" s="236" t="s">
        <v>964</v>
      </c>
      <c r="DD72" s="236" t="s">
        <v>728</v>
      </c>
      <c r="DE72" s="236" t="s">
        <v>765</v>
      </c>
      <c r="DF72" s="236" t="s">
        <v>731</v>
      </c>
      <c r="DG72" s="233"/>
      <c r="DH72" s="233"/>
      <c r="DI72" s="233"/>
      <c r="DJ72" s="232"/>
      <c r="DK72" s="232"/>
      <c r="DL72" s="253" t="s">
        <v>738</v>
      </c>
      <c r="DM72" s="297" t="s">
        <v>1013</v>
      </c>
      <c r="DN72" s="232"/>
      <c r="DO72" s="225"/>
    </row>
    <row r="73" spans="2:138" x14ac:dyDescent="0.3">
      <c r="B73" s="222"/>
      <c r="S73" s="223"/>
      <c r="V73" s="499"/>
      <c r="W73" s="700" t="s">
        <v>1014</v>
      </c>
      <c r="X73" s="701"/>
      <c r="Y73" s="701"/>
      <c r="Z73" s="701"/>
      <c r="AA73" s="701"/>
      <c r="AB73" s="701"/>
      <c r="AC73" s="701"/>
      <c r="AD73" s="701"/>
      <c r="AE73" s="701"/>
      <c r="AF73" s="701"/>
      <c r="AG73" s="701"/>
      <c r="AH73" s="701"/>
      <c r="AI73" s="701"/>
      <c r="AJ73" s="701"/>
      <c r="AK73" s="701"/>
      <c r="AL73" s="702"/>
      <c r="AM73" s="500"/>
      <c r="AP73" s="499"/>
      <c r="AQ73" s="256"/>
      <c r="AR73" s="230"/>
      <c r="AS73" s="230"/>
      <c r="AT73" s="230"/>
      <c r="AU73" s="315" t="s">
        <v>996</v>
      </c>
      <c r="AV73" s="307"/>
      <c r="AW73" s="308"/>
      <c r="AX73" s="300"/>
      <c r="AY73" s="300"/>
      <c r="AZ73" s="300"/>
      <c r="BA73" s="300"/>
      <c r="BB73" s="229"/>
      <c r="BC73" s="229"/>
      <c r="BD73" s="244" t="s">
        <v>1005</v>
      </c>
      <c r="BE73" s="245" t="s">
        <v>1006</v>
      </c>
      <c r="BF73" s="246"/>
      <c r="BG73" s="500"/>
      <c r="BJ73" s="494"/>
      <c r="BK73" s="497"/>
      <c r="BL73" s="497"/>
      <c r="BM73" s="497"/>
      <c r="BN73" s="497"/>
      <c r="BO73" s="497"/>
      <c r="BP73" s="497"/>
      <c r="BQ73" s="497"/>
      <c r="BR73" s="497"/>
      <c r="BS73" s="497"/>
      <c r="BT73" s="497"/>
      <c r="BU73" s="497"/>
      <c r="BV73" s="496"/>
      <c r="BW73" s="496"/>
      <c r="BX73" s="497"/>
      <c r="BY73" s="496"/>
      <c r="BZ73" s="496"/>
      <c r="CA73" s="498"/>
      <c r="CD73" s="224"/>
      <c r="CE73" s="288"/>
      <c r="CF73" s="288"/>
      <c r="CG73" s="288"/>
      <c r="CH73" s="231"/>
      <c r="CI73" s="263" t="s">
        <v>938</v>
      </c>
      <c r="CJ73" s="287"/>
      <c r="CK73" s="287"/>
      <c r="CL73" s="287"/>
      <c r="CM73" s="231"/>
      <c r="CN73" s="231"/>
      <c r="CO73" s="231"/>
      <c r="CP73" s="232"/>
      <c r="CQ73" s="232"/>
      <c r="CR73" s="253" t="s">
        <v>988</v>
      </c>
      <c r="CS73" s="297" t="s">
        <v>989</v>
      </c>
      <c r="CT73" s="232"/>
      <c r="CU73" s="225"/>
      <c r="CX73" s="224"/>
      <c r="CY73" s="284"/>
      <c r="CZ73" s="284"/>
      <c r="DA73" s="284"/>
      <c r="DB73" s="285"/>
      <c r="DC73" s="284"/>
      <c r="DD73" s="284"/>
      <c r="DE73" s="284"/>
      <c r="DF73" s="286" t="s">
        <v>1015</v>
      </c>
      <c r="DG73" s="287"/>
      <c r="DH73" s="287"/>
      <c r="DI73" s="287"/>
      <c r="DJ73" s="265"/>
      <c r="DK73" s="232"/>
      <c r="DL73" s="253" t="s">
        <v>765</v>
      </c>
      <c r="DM73" s="297" t="s">
        <v>1016</v>
      </c>
      <c r="DN73" s="232"/>
      <c r="DO73" s="225"/>
    </row>
    <row r="74" spans="2:138" x14ac:dyDescent="0.3">
      <c r="B74" s="222"/>
      <c r="O74" s="229"/>
      <c r="P74" s="279"/>
      <c r="Q74" s="229"/>
      <c r="R74" s="229"/>
      <c r="S74" s="223"/>
      <c r="V74" s="51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515"/>
      <c r="AP74" s="499"/>
      <c r="AQ74" s="256"/>
      <c r="AR74" s="230"/>
      <c r="AS74" s="230"/>
      <c r="AT74" s="230"/>
      <c r="AU74" s="229"/>
      <c r="AV74" s="300"/>
      <c r="AW74" s="300"/>
      <c r="AX74" s="300"/>
      <c r="AY74" s="300"/>
      <c r="AZ74" s="300"/>
      <c r="BA74" s="300"/>
      <c r="BB74" s="229"/>
      <c r="BC74" s="229"/>
      <c r="BD74" s="244" t="s">
        <v>1007</v>
      </c>
      <c r="BE74" s="245" t="s">
        <v>1008</v>
      </c>
      <c r="BF74" s="246"/>
      <c r="BG74" s="500"/>
      <c r="BJ74" s="499"/>
      <c r="BK74" s="709" t="s">
        <v>1017</v>
      </c>
      <c r="BL74" s="710"/>
      <c r="BM74" s="710"/>
      <c r="BN74" s="710"/>
      <c r="BO74" s="710"/>
      <c r="BP74" s="710"/>
      <c r="BQ74" s="710"/>
      <c r="BR74" s="710"/>
      <c r="BS74" s="710"/>
      <c r="BT74" s="710"/>
      <c r="BU74" s="710"/>
      <c r="BV74" s="710"/>
      <c r="BW74" s="710"/>
      <c r="BX74" s="710"/>
      <c r="BY74" s="710"/>
      <c r="BZ74" s="711"/>
      <c r="CA74" s="500"/>
      <c r="CD74" s="224"/>
      <c r="CE74" s="288"/>
      <c r="CF74" s="288"/>
      <c r="CG74" s="263" t="s">
        <v>942</v>
      </c>
      <c r="CH74" s="287"/>
      <c r="CI74" s="287"/>
      <c r="CJ74" s="287"/>
      <c r="CK74" s="287"/>
      <c r="CL74" s="231"/>
      <c r="CM74" s="231"/>
      <c r="CN74" s="231"/>
      <c r="CO74" s="231"/>
      <c r="CP74" s="232"/>
      <c r="CQ74" s="232"/>
      <c r="CR74" s="253">
        <v>7</v>
      </c>
      <c r="CS74" s="297" t="s">
        <v>741</v>
      </c>
      <c r="CT74" s="232"/>
      <c r="CU74" s="225"/>
      <c r="CX74" s="224"/>
      <c r="CY74" s="288"/>
      <c r="CZ74" s="288"/>
      <c r="DA74" s="288"/>
      <c r="DB74" s="231"/>
      <c r="DC74" s="288"/>
      <c r="DD74" s="288"/>
      <c r="DE74" s="263" t="s">
        <v>1018</v>
      </c>
      <c r="DF74" s="287"/>
      <c r="DG74" s="287"/>
      <c r="DH74" s="287"/>
      <c r="DI74" s="287"/>
      <c r="DJ74" s="232"/>
      <c r="DK74" s="232"/>
      <c r="DL74" s="233"/>
      <c r="DM74" s="232"/>
      <c r="DN74" s="232"/>
      <c r="DO74" s="225"/>
    </row>
    <row r="75" spans="2:138" x14ac:dyDescent="0.3">
      <c r="B75" s="222"/>
      <c r="C75" s="697" t="s">
        <v>1014</v>
      </c>
      <c r="D75" s="698"/>
      <c r="E75" s="698"/>
      <c r="F75" s="698"/>
      <c r="G75" s="698"/>
      <c r="H75" s="698"/>
      <c r="I75" s="698"/>
      <c r="J75" s="698"/>
      <c r="K75" s="698"/>
      <c r="L75" s="698"/>
      <c r="M75" s="698"/>
      <c r="N75" s="698"/>
      <c r="O75" s="698"/>
      <c r="P75" s="698"/>
      <c r="Q75" s="698"/>
      <c r="R75" s="699"/>
      <c r="S75" s="223"/>
      <c r="V75" s="514"/>
      <c r="W75" s="228">
        <v>1</v>
      </c>
      <c r="X75" s="228">
        <v>2</v>
      </c>
      <c r="Y75" s="228">
        <v>3</v>
      </c>
      <c r="Z75" s="228">
        <v>4</v>
      </c>
      <c r="AA75" s="228">
        <v>5</v>
      </c>
      <c r="AB75" s="228">
        <v>6</v>
      </c>
      <c r="AC75" s="228">
        <v>7</v>
      </c>
      <c r="AD75" s="304"/>
      <c r="AE75" s="304"/>
      <c r="AF75" s="304"/>
      <c r="AG75" s="304"/>
      <c r="AH75" s="304"/>
      <c r="AI75" s="304"/>
      <c r="AJ75" s="237" t="s">
        <v>1009</v>
      </c>
      <c r="AK75" s="232"/>
      <c r="AL75" s="229"/>
      <c r="AM75" s="515"/>
      <c r="AP75" s="499"/>
      <c r="AQ75" s="256"/>
      <c r="AR75" s="230"/>
      <c r="AS75" s="230"/>
      <c r="AT75" s="300"/>
      <c r="AU75" s="229"/>
      <c r="AV75" s="300"/>
      <c r="AW75" s="300"/>
      <c r="AX75" s="300"/>
      <c r="AY75" s="300"/>
      <c r="AZ75" s="300"/>
      <c r="BA75" s="300"/>
      <c r="BB75" s="229"/>
      <c r="BC75" s="229"/>
      <c r="BD75" s="229"/>
      <c r="BE75" s="229"/>
      <c r="BF75" s="229"/>
      <c r="BG75" s="500"/>
      <c r="BJ75" s="499"/>
      <c r="BK75" s="228">
        <v>1</v>
      </c>
      <c r="BL75" s="228">
        <v>2</v>
      </c>
      <c r="BM75" s="228">
        <v>3</v>
      </c>
      <c r="BN75" s="228">
        <v>4</v>
      </c>
      <c r="BO75" s="228">
        <v>5</v>
      </c>
      <c r="BP75" s="228">
        <v>6</v>
      </c>
      <c r="BQ75" s="228">
        <v>7</v>
      </c>
      <c r="BR75" s="228">
        <v>8</v>
      </c>
      <c r="BS75" s="230"/>
      <c r="BT75" s="230"/>
      <c r="BU75" s="230"/>
      <c r="BV75" s="229"/>
      <c r="BW75" s="229"/>
      <c r="BX75" s="230"/>
      <c r="BY75" s="229"/>
      <c r="BZ75" s="229"/>
      <c r="CA75" s="500"/>
      <c r="CD75" s="224"/>
      <c r="CE75" s="288"/>
      <c r="CF75" s="263" t="s">
        <v>795</v>
      </c>
      <c r="CG75" s="287"/>
      <c r="CH75" s="287"/>
      <c r="CI75" s="287"/>
      <c r="CJ75" s="231"/>
      <c r="CK75" s="231"/>
      <c r="CL75" s="231"/>
      <c r="CM75" s="231"/>
      <c r="CN75" s="231"/>
      <c r="CO75" s="231"/>
      <c r="CP75" s="232"/>
      <c r="CQ75" s="232"/>
      <c r="CR75" s="253" t="s">
        <v>538</v>
      </c>
      <c r="CS75" s="297" t="s">
        <v>1019</v>
      </c>
      <c r="CT75" s="232"/>
      <c r="CU75" s="225"/>
      <c r="CX75" s="224"/>
      <c r="CY75" s="288"/>
      <c r="CZ75" s="288"/>
      <c r="DA75" s="288"/>
      <c r="DB75" s="231"/>
      <c r="DC75" s="288"/>
      <c r="DD75" s="263" t="s">
        <v>1020</v>
      </c>
      <c r="DE75" s="287"/>
      <c r="DF75" s="287"/>
      <c r="DG75" s="287"/>
      <c r="DH75" s="287"/>
      <c r="DI75" s="231"/>
      <c r="DJ75" s="232"/>
      <c r="DK75" s="232"/>
      <c r="DL75" s="233"/>
      <c r="DM75" s="232"/>
      <c r="DN75" s="232"/>
      <c r="DO75" s="225"/>
    </row>
    <row r="76" spans="2:138" x14ac:dyDescent="0.3">
      <c r="B76" s="303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5"/>
      <c r="V76" s="499"/>
      <c r="W76" s="501" t="s">
        <v>731</v>
      </c>
      <c r="X76" s="501" t="s">
        <v>775</v>
      </c>
      <c r="Y76" s="501" t="s">
        <v>992</v>
      </c>
      <c r="Z76" s="501" t="s">
        <v>993</v>
      </c>
      <c r="AA76" s="501" t="s">
        <v>841</v>
      </c>
      <c r="AB76" s="501" t="s">
        <v>730</v>
      </c>
      <c r="AC76" s="501" t="s">
        <v>907</v>
      </c>
      <c r="AD76" s="300"/>
      <c r="AE76" s="300"/>
      <c r="AF76" s="300"/>
      <c r="AG76" s="300"/>
      <c r="AH76" s="229"/>
      <c r="AI76" s="229"/>
      <c r="AJ76" s="244" t="s">
        <v>994</v>
      </c>
      <c r="AK76" s="245" t="s">
        <v>995</v>
      </c>
      <c r="AL76" s="246"/>
      <c r="AM76" s="500"/>
      <c r="AP76" s="499"/>
      <c r="AQ76" s="258" t="s">
        <v>1011</v>
      </c>
      <c r="AR76" s="259"/>
      <c r="AS76" s="300"/>
      <c r="AT76" s="300"/>
      <c r="AU76" s="229"/>
      <c r="AV76" s="300"/>
      <c r="AW76" s="300"/>
      <c r="AX76" s="300"/>
      <c r="AY76" s="300"/>
      <c r="AZ76" s="300"/>
      <c r="BA76" s="300"/>
      <c r="BB76" s="229"/>
      <c r="BC76" s="229"/>
      <c r="BD76" s="237" t="s">
        <v>1021</v>
      </c>
      <c r="BE76" s="232"/>
      <c r="BF76" s="229"/>
      <c r="BG76" s="500"/>
      <c r="BJ76" s="499"/>
      <c r="BK76" s="234" t="s">
        <v>726</v>
      </c>
      <c r="BL76" s="234" t="s">
        <v>727</v>
      </c>
      <c r="BM76" s="234">
        <v>2</v>
      </c>
      <c r="BN76" s="234">
        <v>9</v>
      </c>
      <c r="BO76" s="234">
        <v>9</v>
      </c>
      <c r="BP76" s="234" t="s">
        <v>729</v>
      </c>
      <c r="BQ76" s="234" t="s">
        <v>731</v>
      </c>
      <c r="BR76" s="234" t="s">
        <v>911</v>
      </c>
      <c r="BS76" s="230"/>
      <c r="BT76" s="230"/>
      <c r="BU76" s="230"/>
      <c r="BV76" s="229"/>
      <c r="BW76" s="229"/>
      <c r="BX76" s="230"/>
      <c r="BY76" s="229"/>
      <c r="BZ76" s="229"/>
      <c r="CA76" s="500"/>
      <c r="CD76" s="224"/>
      <c r="CE76" s="263" t="s">
        <v>800</v>
      </c>
      <c r="CF76" s="287"/>
      <c r="CG76" s="287"/>
      <c r="CH76" s="231"/>
      <c r="CI76" s="231"/>
      <c r="CJ76" s="231"/>
      <c r="CK76" s="231"/>
      <c r="CL76" s="231"/>
      <c r="CM76" s="231"/>
      <c r="CN76" s="231"/>
      <c r="CO76" s="231"/>
      <c r="CP76" s="232"/>
      <c r="CQ76" s="232"/>
      <c r="CR76" s="253" t="s">
        <v>539</v>
      </c>
      <c r="CS76" s="297" t="s">
        <v>1022</v>
      </c>
      <c r="CT76" s="232"/>
      <c r="CU76" s="225"/>
      <c r="CX76" s="224"/>
      <c r="CY76" s="288"/>
      <c r="CZ76" s="288"/>
      <c r="DA76" s="288"/>
      <c r="DB76" s="231"/>
      <c r="DC76" s="263" t="s">
        <v>1023</v>
      </c>
      <c r="DD76" s="287"/>
      <c r="DE76" s="287"/>
      <c r="DF76" s="287"/>
      <c r="DG76" s="231"/>
      <c r="DH76" s="231"/>
      <c r="DI76" s="231"/>
      <c r="DJ76" s="232"/>
      <c r="DK76" s="232"/>
      <c r="DL76" s="233"/>
      <c r="DM76" s="232"/>
      <c r="DN76" s="232"/>
      <c r="DO76" s="225"/>
    </row>
    <row r="77" spans="2:138" ht="16.5" customHeight="1" x14ac:dyDescent="0.3">
      <c r="B77" s="303"/>
      <c r="C77" s="228">
        <v>1</v>
      </c>
      <c r="D77" s="228">
        <v>2</v>
      </c>
      <c r="E77" s="228">
        <v>3</v>
      </c>
      <c r="F77" s="228">
        <v>4</v>
      </c>
      <c r="G77" s="228">
        <v>5</v>
      </c>
      <c r="H77" s="228">
        <v>6</v>
      </c>
      <c r="I77" s="228">
        <v>7</v>
      </c>
      <c r="J77" s="304"/>
      <c r="K77" s="304"/>
      <c r="L77" s="304"/>
      <c r="M77" s="304"/>
      <c r="N77" s="304"/>
      <c r="O77" s="304"/>
      <c r="P77" s="237" t="s">
        <v>1009</v>
      </c>
      <c r="Q77" s="232"/>
      <c r="R77" s="229"/>
      <c r="S77" s="305"/>
      <c r="V77" s="499"/>
      <c r="W77" s="238"/>
      <c r="X77" s="239"/>
      <c r="Y77" s="239"/>
      <c r="Z77" s="306"/>
      <c r="AA77" s="309"/>
      <c r="AB77" s="307" t="s">
        <v>1012</v>
      </c>
      <c r="AC77" s="308"/>
      <c r="AD77" s="300"/>
      <c r="AE77" s="300"/>
      <c r="AF77" s="300"/>
      <c r="AG77" s="300"/>
      <c r="AH77" s="229"/>
      <c r="AI77" s="229"/>
      <c r="AJ77" s="244" t="s">
        <v>997</v>
      </c>
      <c r="AK77" s="245" t="s">
        <v>998</v>
      </c>
      <c r="AL77" s="246"/>
      <c r="AM77" s="500"/>
      <c r="AP77" s="499"/>
      <c r="AQ77" s="300"/>
      <c r="AR77" s="300"/>
      <c r="AS77" s="300"/>
      <c r="AT77" s="300"/>
      <c r="AU77" s="300"/>
      <c r="AV77" s="300"/>
      <c r="AW77" s="300"/>
      <c r="AX77" s="300"/>
      <c r="AY77" s="300"/>
      <c r="AZ77" s="300"/>
      <c r="BA77" s="300"/>
      <c r="BB77" s="229"/>
      <c r="BC77" s="229"/>
      <c r="BD77" s="703" t="s">
        <v>1024</v>
      </c>
      <c r="BE77" s="715" t="s">
        <v>1025</v>
      </c>
      <c r="BF77" s="715"/>
      <c r="BG77" s="500"/>
      <c r="BJ77" s="499"/>
      <c r="BK77" s="316"/>
      <c r="BL77" s="316"/>
      <c r="BM77" s="316"/>
      <c r="BN77" s="317"/>
      <c r="BO77" s="316"/>
      <c r="BP77" s="316"/>
      <c r="BQ77" s="316"/>
      <c r="BR77" s="318" t="s">
        <v>1026</v>
      </c>
      <c r="BS77" s="319"/>
      <c r="BT77" s="319"/>
      <c r="BU77" s="319"/>
      <c r="BV77" s="260"/>
      <c r="BW77" s="229"/>
      <c r="BX77" s="230"/>
      <c r="BY77" s="229"/>
      <c r="BZ77" s="229"/>
      <c r="CA77" s="500"/>
      <c r="CD77" s="224"/>
      <c r="CE77" s="233"/>
      <c r="CF77" s="231"/>
      <c r="CG77" s="231"/>
      <c r="CH77" s="231"/>
      <c r="CI77" s="231"/>
      <c r="CJ77" s="231"/>
      <c r="CK77" s="231"/>
      <c r="CL77" s="231"/>
      <c r="CM77" s="231"/>
      <c r="CN77" s="231"/>
      <c r="CO77" s="231"/>
      <c r="CP77" s="232"/>
      <c r="CQ77" s="232"/>
      <c r="CR77" s="232"/>
      <c r="CS77" s="232"/>
      <c r="CT77" s="232"/>
      <c r="CU77" s="225"/>
      <c r="CX77" s="224"/>
      <c r="CY77" s="288"/>
      <c r="CZ77" s="288"/>
      <c r="DA77" s="263" t="s">
        <v>1027</v>
      </c>
      <c r="DB77" s="287"/>
      <c r="DC77" s="287"/>
      <c r="DD77" s="287"/>
      <c r="DE77" s="287"/>
      <c r="DF77" s="231"/>
      <c r="DG77" s="231"/>
      <c r="DH77" s="231"/>
      <c r="DI77" s="231"/>
      <c r="DJ77" s="232"/>
      <c r="DK77" s="232"/>
      <c r="DL77" s="233"/>
      <c r="DM77" s="232"/>
      <c r="DN77" s="232"/>
      <c r="DO77" s="225"/>
    </row>
    <row r="78" spans="2:138" x14ac:dyDescent="0.3">
      <c r="B78" s="222"/>
      <c r="C78" s="501" t="s">
        <v>731</v>
      </c>
      <c r="D78" s="501" t="s">
        <v>775</v>
      </c>
      <c r="E78" s="501" t="s">
        <v>992</v>
      </c>
      <c r="F78" s="501" t="s">
        <v>993</v>
      </c>
      <c r="G78" s="501" t="s">
        <v>841</v>
      </c>
      <c r="H78" s="501" t="s">
        <v>730</v>
      </c>
      <c r="I78" s="501" t="s">
        <v>907</v>
      </c>
      <c r="O78" s="229"/>
      <c r="P78" s="244" t="s">
        <v>994</v>
      </c>
      <c r="Q78" s="245" t="s">
        <v>995</v>
      </c>
      <c r="R78" s="246"/>
      <c r="S78" s="223"/>
      <c r="V78" s="499"/>
      <c r="W78" s="256"/>
      <c r="X78" s="230"/>
      <c r="Y78" s="230"/>
      <c r="Z78" s="230"/>
      <c r="AA78" s="315" t="s">
        <v>996</v>
      </c>
      <c r="AB78" s="307"/>
      <c r="AC78" s="308"/>
      <c r="AD78" s="300"/>
      <c r="AE78" s="300"/>
      <c r="AF78" s="300"/>
      <c r="AG78" s="300"/>
      <c r="AH78" s="229"/>
      <c r="AI78" s="229"/>
      <c r="AJ78" s="244" t="s">
        <v>1005</v>
      </c>
      <c r="AK78" s="245" t="s">
        <v>1006</v>
      </c>
      <c r="AL78" s="246"/>
      <c r="AM78" s="500"/>
      <c r="AP78" s="499"/>
      <c r="AQ78" s="300"/>
      <c r="AR78" s="300"/>
      <c r="AS78" s="300"/>
      <c r="AT78" s="300"/>
      <c r="AU78" s="300"/>
      <c r="AV78" s="300"/>
      <c r="AW78" s="300"/>
      <c r="AX78" s="300"/>
      <c r="AY78" s="300"/>
      <c r="AZ78" s="300"/>
      <c r="BA78" s="300"/>
      <c r="BB78" s="229"/>
      <c r="BC78" s="229"/>
      <c r="BD78" s="704"/>
      <c r="BE78" s="716"/>
      <c r="BF78" s="716"/>
      <c r="BG78" s="500"/>
      <c r="BJ78" s="499"/>
      <c r="BK78" s="320"/>
      <c r="BL78" s="320"/>
      <c r="BM78" s="320"/>
      <c r="BN78" s="300"/>
      <c r="BO78" s="320"/>
      <c r="BP78" s="320"/>
      <c r="BQ78" s="258" t="s">
        <v>1028</v>
      </c>
      <c r="BR78" s="319"/>
      <c r="BS78" s="319"/>
      <c r="BT78" s="319"/>
      <c r="BU78" s="319"/>
      <c r="BV78" s="229"/>
      <c r="BW78" s="229"/>
      <c r="BX78" s="244" t="s">
        <v>740</v>
      </c>
      <c r="BY78" s="321" t="s">
        <v>741</v>
      </c>
      <c r="BZ78" s="229"/>
      <c r="CA78" s="500"/>
      <c r="CD78" s="224"/>
      <c r="CE78" s="233"/>
      <c r="CF78" s="231"/>
      <c r="CG78" s="231"/>
      <c r="CH78" s="231"/>
      <c r="CI78" s="231"/>
      <c r="CJ78" s="231"/>
      <c r="CK78" s="231"/>
      <c r="CL78" s="231"/>
      <c r="CM78" s="231"/>
      <c r="CN78" s="231"/>
      <c r="CO78" s="231"/>
      <c r="CP78" s="232"/>
      <c r="CQ78" s="232"/>
      <c r="CR78" s="232"/>
      <c r="CS78" s="232"/>
      <c r="CT78" s="232"/>
      <c r="CU78" s="225"/>
      <c r="CX78" s="224"/>
      <c r="CY78" s="288"/>
      <c r="CZ78" s="263" t="s">
        <v>795</v>
      </c>
      <c r="DA78" s="287"/>
      <c r="DB78" s="287"/>
      <c r="DC78" s="287"/>
      <c r="DD78" s="231"/>
      <c r="DE78" s="231"/>
      <c r="DF78" s="231"/>
      <c r="DG78" s="231"/>
      <c r="DH78" s="231"/>
      <c r="DI78" s="231"/>
      <c r="DJ78" s="232"/>
      <c r="DK78" s="232"/>
      <c r="DL78" s="232"/>
      <c r="DM78" s="232"/>
      <c r="DN78" s="232"/>
      <c r="DO78" s="225"/>
    </row>
    <row r="79" spans="2:138" ht="17.25" customHeight="1" thickBot="1" x14ac:dyDescent="0.35">
      <c r="B79" s="222"/>
      <c r="C79" s="238"/>
      <c r="D79" s="239"/>
      <c r="E79" s="239"/>
      <c r="F79" s="306"/>
      <c r="G79" s="309"/>
      <c r="H79" s="307" t="s">
        <v>1012</v>
      </c>
      <c r="I79" s="308"/>
      <c r="O79" s="229"/>
      <c r="P79" s="244" t="s">
        <v>997</v>
      </c>
      <c r="Q79" s="245" t="s">
        <v>998</v>
      </c>
      <c r="R79" s="246"/>
      <c r="S79" s="223"/>
      <c r="V79" s="499"/>
      <c r="W79" s="258" t="s">
        <v>1011</v>
      </c>
      <c r="X79" s="259"/>
      <c r="Y79" s="230"/>
      <c r="Z79" s="230"/>
      <c r="AA79" s="229"/>
      <c r="AB79" s="300"/>
      <c r="AC79" s="300"/>
      <c r="AD79" s="300"/>
      <c r="AE79" s="300"/>
      <c r="AF79" s="300"/>
      <c r="AG79" s="300"/>
      <c r="AH79" s="229"/>
      <c r="AI79" s="229"/>
      <c r="AJ79" s="244" t="s">
        <v>1007</v>
      </c>
      <c r="AK79" s="245" t="s">
        <v>1008</v>
      </c>
      <c r="AL79" s="246"/>
      <c r="AM79" s="500"/>
      <c r="AP79" s="516"/>
      <c r="AQ79" s="517"/>
      <c r="AR79" s="517"/>
      <c r="AS79" s="517"/>
      <c r="AT79" s="517"/>
      <c r="AU79" s="517"/>
      <c r="AV79" s="517"/>
      <c r="AW79" s="517"/>
      <c r="AX79" s="517"/>
      <c r="AY79" s="517"/>
      <c r="AZ79" s="517"/>
      <c r="BA79" s="517"/>
      <c r="BB79" s="518"/>
      <c r="BC79" s="518"/>
      <c r="BD79" s="519"/>
      <c r="BE79" s="518"/>
      <c r="BF79" s="518"/>
      <c r="BG79" s="520"/>
      <c r="BJ79" s="499"/>
      <c r="BK79" s="320"/>
      <c r="BL79" s="320"/>
      <c r="BM79" s="320"/>
      <c r="BN79" s="300"/>
      <c r="BO79" s="320"/>
      <c r="BP79" s="258" t="s">
        <v>1029</v>
      </c>
      <c r="BQ79" s="319"/>
      <c r="BR79" s="319"/>
      <c r="BS79" s="319"/>
      <c r="BT79" s="319"/>
      <c r="BU79" s="300"/>
      <c r="BV79" s="229"/>
      <c r="BW79" s="229"/>
      <c r="BX79" s="244" t="s">
        <v>750</v>
      </c>
      <c r="BY79" s="321" t="s">
        <v>754</v>
      </c>
      <c r="BZ79" s="229"/>
      <c r="CA79" s="500"/>
      <c r="CD79" s="290"/>
      <c r="CE79" s="291"/>
      <c r="CF79" s="291"/>
      <c r="CG79" s="291"/>
      <c r="CH79" s="291"/>
      <c r="CI79" s="291"/>
      <c r="CJ79" s="291"/>
      <c r="CK79" s="291"/>
      <c r="CL79" s="291"/>
      <c r="CM79" s="291"/>
      <c r="CN79" s="291"/>
      <c r="CO79" s="291"/>
      <c r="CP79" s="292"/>
      <c r="CQ79" s="292"/>
      <c r="CR79" s="293"/>
      <c r="CS79" s="292"/>
      <c r="CT79" s="292"/>
      <c r="CU79" s="294"/>
      <c r="CX79" s="224"/>
      <c r="CY79" s="263" t="s">
        <v>800</v>
      </c>
      <c r="CZ79" s="287"/>
      <c r="DA79" s="287"/>
      <c r="DB79" s="231"/>
      <c r="DC79" s="231"/>
      <c r="DD79" s="231"/>
      <c r="DE79" s="231"/>
      <c r="DF79" s="231"/>
      <c r="DG79" s="231"/>
      <c r="DH79" s="231"/>
      <c r="DI79" s="231"/>
      <c r="DJ79" s="232"/>
      <c r="DK79" s="232"/>
      <c r="DL79" s="232"/>
      <c r="DM79" s="232"/>
      <c r="DN79" s="232"/>
      <c r="DO79" s="225"/>
    </row>
    <row r="80" spans="2:138" ht="17.25" thickBot="1" x14ac:dyDescent="0.35">
      <c r="B80" s="222"/>
      <c r="C80" s="256"/>
      <c r="D80" s="230"/>
      <c r="E80" s="230"/>
      <c r="F80" s="230"/>
      <c r="G80" s="315" t="s">
        <v>996</v>
      </c>
      <c r="H80" s="307"/>
      <c r="I80" s="308"/>
      <c r="O80" s="229"/>
      <c r="P80" s="244" t="s">
        <v>1005</v>
      </c>
      <c r="Q80" s="245" t="s">
        <v>1006</v>
      </c>
      <c r="R80" s="246"/>
      <c r="S80" s="223"/>
      <c r="V80" s="499"/>
      <c r="W80" s="300"/>
      <c r="X80" s="230"/>
      <c r="Y80" s="230"/>
      <c r="Z80" s="300"/>
      <c r="AA80" s="229"/>
      <c r="AB80" s="300"/>
      <c r="AC80" s="300"/>
      <c r="AD80" s="300"/>
      <c r="AE80" s="300"/>
      <c r="AF80" s="300"/>
      <c r="AG80" s="300"/>
      <c r="AH80" s="229"/>
      <c r="AI80" s="229"/>
      <c r="AJ80" s="266" t="s">
        <v>888</v>
      </c>
      <c r="AK80" s="281" t="s">
        <v>889</v>
      </c>
      <c r="AL80" s="255"/>
      <c r="AM80" s="500"/>
      <c r="AP80" s="494"/>
      <c r="AQ80" s="497"/>
      <c r="AR80" s="497"/>
      <c r="AS80" s="497"/>
      <c r="AT80" s="497"/>
      <c r="AU80" s="497"/>
      <c r="AV80" s="497"/>
      <c r="AW80" s="497"/>
      <c r="AX80" s="497"/>
      <c r="AY80" s="497"/>
      <c r="AZ80" s="497"/>
      <c r="BA80" s="497"/>
      <c r="BB80" s="496"/>
      <c r="BC80" s="496"/>
      <c r="BD80" s="497"/>
      <c r="BE80" s="496"/>
      <c r="BF80" s="496"/>
      <c r="BG80" s="498"/>
      <c r="BJ80" s="499"/>
      <c r="BK80" s="320"/>
      <c r="BL80" s="320"/>
      <c r="BM80" s="320"/>
      <c r="BN80" s="300"/>
      <c r="BO80" s="258" t="s">
        <v>1030</v>
      </c>
      <c r="BP80" s="319"/>
      <c r="BQ80" s="319"/>
      <c r="BR80" s="319"/>
      <c r="BS80" s="300"/>
      <c r="BT80" s="300"/>
      <c r="BU80" s="300"/>
      <c r="BV80" s="229"/>
      <c r="BW80" s="229"/>
      <c r="BX80" s="244" t="s">
        <v>729</v>
      </c>
      <c r="BY80" s="321" t="s">
        <v>764</v>
      </c>
      <c r="BZ80" s="229"/>
      <c r="CA80" s="500"/>
      <c r="CE80" s="206" t="s">
        <v>960</v>
      </c>
      <c r="CF80" s="206" t="s">
        <v>1000</v>
      </c>
      <c r="CG80" s="206">
        <v>0</v>
      </c>
      <c r="CH80" s="206">
        <v>7</v>
      </c>
      <c r="CI80" s="206" t="s">
        <v>954</v>
      </c>
      <c r="CJ80" s="206">
        <v>9</v>
      </c>
      <c r="CK80" s="206" t="s">
        <v>1001</v>
      </c>
      <c r="CL80" s="206" t="s">
        <v>1002</v>
      </c>
      <c r="CM80" s="206" t="s">
        <v>728</v>
      </c>
      <c r="CN80" s="206" t="s">
        <v>1003</v>
      </c>
      <c r="CX80" s="290"/>
      <c r="CY80" s="291"/>
      <c r="CZ80" s="291"/>
      <c r="DA80" s="291"/>
      <c r="DB80" s="291"/>
      <c r="DC80" s="291"/>
      <c r="DD80" s="291"/>
      <c r="DE80" s="291"/>
      <c r="DF80" s="291"/>
      <c r="DG80" s="291"/>
      <c r="DH80" s="291"/>
      <c r="DI80" s="291"/>
      <c r="DJ80" s="292"/>
      <c r="DK80" s="292"/>
      <c r="DL80" s="293"/>
      <c r="DM80" s="292"/>
      <c r="DN80" s="292"/>
      <c r="DO80" s="294"/>
    </row>
    <row r="81" spans="2:156" s="202" customFormat="1" ht="17.25" thickBot="1" x14ac:dyDescent="0.35">
      <c r="B81" s="222"/>
      <c r="C81" s="258" t="s">
        <v>1011</v>
      </c>
      <c r="D81" s="259"/>
      <c r="E81" s="230"/>
      <c r="F81" s="230"/>
      <c r="G81" s="229"/>
      <c r="H81" s="300"/>
      <c r="I81" s="203"/>
      <c r="J81" s="203"/>
      <c r="K81" s="203"/>
      <c r="L81" s="203"/>
      <c r="M81" s="203"/>
      <c r="O81" s="229"/>
      <c r="P81" s="244" t="s">
        <v>1007</v>
      </c>
      <c r="Q81" s="245" t="s">
        <v>1008</v>
      </c>
      <c r="R81" s="246"/>
      <c r="S81" s="223"/>
      <c r="V81" s="499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229"/>
      <c r="AI81" s="229"/>
      <c r="AJ81" s="266" t="s">
        <v>895</v>
      </c>
      <c r="AK81" s="281" t="s">
        <v>896</v>
      </c>
      <c r="AL81" s="255"/>
      <c r="AM81" s="500"/>
      <c r="AP81" s="499"/>
      <c r="AQ81" s="709" t="s">
        <v>540</v>
      </c>
      <c r="AR81" s="710"/>
      <c r="AS81" s="710"/>
      <c r="AT81" s="710"/>
      <c r="AU81" s="710"/>
      <c r="AV81" s="710"/>
      <c r="AW81" s="710"/>
      <c r="AX81" s="710"/>
      <c r="AY81" s="710"/>
      <c r="AZ81" s="710"/>
      <c r="BA81" s="710"/>
      <c r="BB81" s="710"/>
      <c r="BC81" s="710"/>
      <c r="BD81" s="710"/>
      <c r="BE81" s="710"/>
      <c r="BF81" s="711"/>
      <c r="BG81" s="500"/>
      <c r="BJ81" s="499"/>
      <c r="BK81" s="320"/>
      <c r="BL81" s="320"/>
      <c r="BM81" s="258" t="s">
        <v>1031</v>
      </c>
      <c r="BN81" s="319"/>
      <c r="BO81" s="319"/>
      <c r="BP81" s="319"/>
      <c r="BQ81" s="319"/>
      <c r="BR81" s="300"/>
      <c r="BS81" s="300"/>
      <c r="BT81" s="300"/>
      <c r="BU81" s="300"/>
      <c r="BV81" s="229"/>
      <c r="BW81" s="229"/>
      <c r="BX81" s="244" t="s">
        <v>765</v>
      </c>
      <c r="BY81" s="321" t="s">
        <v>1032</v>
      </c>
      <c r="BZ81" s="229"/>
      <c r="CA81" s="500"/>
      <c r="CD81" s="205"/>
      <c r="CE81" s="207"/>
      <c r="CF81" s="206"/>
      <c r="CG81" s="206"/>
      <c r="CH81" s="206"/>
      <c r="CI81" s="206"/>
      <c r="CJ81" s="206"/>
      <c r="CK81" s="206"/>
      <c r="CL81" s="206"/>
      <c r="CM81" s="206"/>
      <c r="CN81" s="206"/>
      <c r="CO81" s="206"/>
      <c r="CP81" s="205"/>
      <c r="CQ81" s="205"/>
      <c r="CR81" s="207"/>
      <c r="CS81" s="205" t="s">
        <v>537</v>
      </c>
      <c r="CT81" s="205"/>
      <c r="CU81" s="205"/>
      <c r="CV81" s="205"/>
      <c r="CW81" s="205"/>
      <c r="CX81" s="205"/>
      <c r="CY81" s="322"/>
      <c r="CZ81" s="322"/>
      <c r="DA81" s="322"/>
      <c r="DB81" s="322"/>
      <c r="DC81" s="322"/>
      <c r="DD81" s="322"/>
      <c r="DE81" s="322"/>
      <c r="DF81" s="322"/>
      <c r="DG81" s="322"/>
      <c r="DH81" s="322"/>
      <c r="DI81" s="322"/>
      <c r="DJ81" s="205"/>
      <c r="DK81" s="205"/>
      <c r="DL81" s="205"/>
      <c r="DM81" s="205"/>
      <c r="DN81" s="205"/>
      <c r="DO81" s="205"/>
      <c r="DP81" s="205"/>
      <c r="DQ81" s="205"/>
      <c r="DR81" s="206"/>
      <c r="DS81" s="206"/>
      <c r="DT81" s="206"/>
      <c r="DU81" s="206"/>
      <c r="DV81" s="206"/>
      <c r="DW81" s="206"/>
      <c r="DX81" s="206"/>
      <c r="DY81" s="206"/>
      <c r="DZ81" s="206"/>
      <c r="EA81" s="206"/>
      <c r="EB81" s="206"/>
      <c r="EC81" s="205"/>
      <c r="ED81" s="205"/>
      <c r="EE81" s="207"/>
      <c r="EF81" s="205"/>
      <c r="EG81" s="205"/>
      <c r="EH81" s="205"/>
      <c r="EI81" s="208"/>
      <c r="EJ81" s="208"/>
      <c r="EK81" s="206"/>
      <c r="EL81" s="206"/>
      <c r="EM81" s="206"/>
      <c r="EN81" s="206"/>
      <c r="EO81" s="206"/>
      <c r="EP81" s="206"/>
      <c r="EQ81" s="206"/>
      <c r="ER81" s="206"/>
      <c r="ES81" s="206"/>
      <c r="ET81" s="206"/>
      <c r="EU81" s="206"/>
      <c r="EV81" s="205"/>
      <c r="EW81" s="205"/>
      <c r="EX81" s="207"/>
      <c r="EY81" s="205"/>
      <c r="EZ81" s="205"/>
    </row>
    <row r="82" spans="2:156" s="202" customFormat="1" x14ac:dyDescent="0.3">
      <c r="B82" s="222"/>
      <c r="C82" s="300"/>
      <c r="D82" s="230"/>
      <c r="E82" s="230"/>
      <c r="F82" s="203"/>
      <c r="G82" s="229"/>
      <c r="H82" s="203"/>
      <c r="I82" s="203"/>
      <c r="J82" s="203"/>
      <c r="K82" s="203"/>
      <c r="L82" s="203"/>
      <c r="M82" s="203"/>
      <c r="O82" s="229"/>
      <c r="P82" s="253" t="s">
        <v>888</v>
      </c>
      <c r="Q82" s="280" t="s">
        <v>889</v>
      </c>
      <c r="R82" s="255"/>
      <c r="S82" s="223"/>
      <c r="V82" s="499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229"/>
      <c r="AI82" s="229"/>
      <c r="AJ82" s="230"/>
      <c r="AK82" s="229"/>
      <c r="AL82" s="229"/>
      <c r="AM82" s="500"/>
      <c r="AP82" s="499"/>
      <c r="AQ82" s="228">
        <v>1</v>
      </c>
      <c r="AR82" s="228">
        <v>2</v>
      </c>
      <c r="AS82" s="228">
        <v>3</v>
      </c>
      <c r="AT82" s="228">
        <v>4</v>
      </c>
      <c r="AU82" s="228">
        <v>5</v>
      </c>
      <c r="AV82" s="228">
        <v>6</v>
      </c>
      <c r="AW82" s="228">
        <v>7</v>
      </c>
      <c r="AX82" s="228">
        <v>8</v>
      </c>
      <c r="AY82" s="230"/>
      <c r="AZ82" s="230"/>
      <c r="BA82" s="230"/>
      <c r="BB82" s="229"/>
      <c r="BC82" s="229"/>
      <c r="BD82" s="230"/>
      <c r="BE82" s="229"/>
      <c r="BF82" s="229"/>
      <c r="BG82" s="500"/>
      <c r="BJ82" s="499"/>
      <c r="BK82" s="320"/>
      <c r="BL82" s="258" t="s">
        <v>792</v>
      </c>
      <c r="BM82" s="319"/>
      <c r="BN82" s="319"/>
      <c r="BO82" s="319"/>
      <c r="BP82" s="300"/>
      <c r="BQ82" s="300"/>
      <c r="BR82" s="300"/>
      <c r="BS82" s="300"/>
      <c r="BT82" s="300"/>
      <c r="BU82" s="300"/>
      <c r="BV82" s="229"/>
      <c r="BW82" s="229"/>
      <c r="BX82" s="244" t="s">
        <v>757</v>
      </c>
      <c r="BY82" s="321" t="s">
        <v>773</v>
      </c>
      <c r="BZ82" s="229"/>
      <c r="CA82" s="500"/>
      <c r="CD82" s="215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7"/>
      <c r="CQ82" s="217"/>
      <c r="CR82" s="218"/>
      <c r="CS82" s="217"/>
      <c r="CT82" s="217"/>
      <c r="CU82" s="219"/>
      <c r="CV82" s="205"/>
      <c r="CW82" s="205"/>
      <c r="CX82" s="205"/>
      <c r="CY82" s="205"/>
      <c r="CZ82" s="205"/>
      <c r="DA82" s="205"/>
      <c r="DB82" s="205"/>
      <c r="DC82" s="205"/>
      <c r="DD82" s="205"/>
      <c r="DE82" s="322"/>
      <c r="DF82" s="322"/>
      <c r="DG82" s="206"/>
      <c r="DH82" s="206"/>
      <c r="DI82" s="322"/>
      <c r="DJ82" s="205"/>
      <c r="DK82" s="205"/>
      <c r="DL82" s="205"/>
      <c r="DM82" s="205"/>
      <c r="DN82" s="205"/>
      <c r="DO82" s="205"/>
      <c r="DP82" s="205"/>
      <c r="DQ82" s="205"/>
      <c r="DR82" s="206"/>
      <c r="DS82" s="206"/>
      <c r="DT82" s="206"/>
      <c r="DU82" s="206"/>
      <c r="DV82" s="206"/>
      <c r="DW82" s="206"/>
      <c r="DX82" s="206"/>
      <c r="DY82" s="206"/>
      <c r="DZ82" s="206"/>
      <c r="EA82" s="206"/>
      <c r="EB82" s="206"/>
      <c r="EC82" s="205"/>
      <c r="ED82" s="205"/>
      <c r="EE82" s="207"/>
      <c r="EF82" s="205"/>
      <c r="EG82" s="205"/>
      <c r="EH82" s="205"/>
      <c r="EI82" s="208"/>
      <c r="EJ82" s="208"/>
      <c r="EK82" s="206"/>
      <c r="EL82" s="206"/>
      <c r="EM82" s="206"/>
      <c r="EN82" s="206"/>
      <c r="EO82" s="206"/>
      <c r="EP82" s="206"/>
      <c r="EQ82" s="206"/>
      <c r="ER82" s="206"/>
      <c r="ES82" s="206"/>
      <c r="ET82" s="206"/>
      <c r="EU82" s="206"/>
      <c r="EV82" s="205"/>
      <c r="EW82" s="205"/>
      <c r="EX82" s="207"/>
      <c r="EY82" s="205"/>
      <c r="EZ82" s="205"/>
    </row>
    <row r="83" spans="2:156" s="202" customFormat="1" x14ac:dyDescent="0.3">
      <c r="B83" s="222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P83" s="253" t="s">
        <v>895</v>
      </c>
      <c r="Q83" s="280" t="s">
        <v>896</v>
      </c>
      <c r="R83" s="255"/>
      <c r="S83" s="223"/>
      <c r="V83" s="499"/>
      <c r="W83" s="300"/>
      <c r="X83" s="300"/>
      <c r="Y83" s="300"/>
      <c r="Z83" s="300"/>
      <c r="AA83" s="229"/>
      <c r="AB83" s="300"/>
      <c r="AC83" s="300"/>
      <c r="AD83" s="300"/>
      <c r="AE83" s="300"/>
      <c r="AF83" s="300"/>
      <c r="AG83" s="300"/>
      <c r="AH83" s="229"/>
      <c r="AI83" s="229"/>
      <c r="AJ83" s="237" t="s">
        <v>1021</v>
      </c>
      <c r="AK83" s="232"/>
      <c r="AL83" s="229"/>
      <c r="AM83" s="500"/>
      <c r="AP83" s="499"/>
      <c r="AQ83" s="234" t="s">
        <v>726</v>
      </c>
      <c r="AR83" s="234" t="s">
        <v>727</v>
      </c>
      <c r="AS83" s="234">
        <v>2</v>
      </c>
      <c r="AT83" s="234">
        <v>9</v>
      </c>
      <c r="AU83" s="234">
        <v>9</v>
      </c>
      <c r="AV83" s="234" t="s">
        <v>729</v>
      </c>
      <c r="AW83" s="234" t="s">
        <v>731</v>
      </c>
      <c r="AX83" s="234" t="s">
        <v>911</v>
      </c>
      <c r="AY83" s="230"/>
      <c r="AZ83" s="230"/>
      <c r="BA83" s="230"/>
      <c r="BB83" s="229"/>
      <c r="BC83" s="229"/>
      <c r="BD83" s="230"/>
      <c r="BE83" s="229"/>
      <c r="BF83" s="229"/>
      <c r="BG83" s="500"/>
      <c r="BJ83" s="499"/>
      <c r="BK83" s="258" t="s">
        <v>798</v>
      </c>
      <c r="BL83" s="319"/>
      <c r="BM83" s="319"/>
      <c r="BN83" s="300"/>
      <c r="BO83" s="300"/>
      <c r="BP83" s="300"/>
      <c r="BQ83" s="300"/>
      <c r="BR83" s="300"/>
      <c r="BS83" s="300"/>
      <c r="BT83" s="300"/>
      <c r="BU83" s="300"/>
      <c r="BV83" s="229"/>
      <c r="BW83" s="229"/>
      <c r="BX83" s="230"/>
      <c r="BY83" s="229"/>
      <c r="BZ83" s="229"/>
      <c r="CA83" s="500"/>
      <c r="CD83" s="224"/>
      <c r="CE83" s="709" t="s">
        <v>1033</v>
      </c>
      <c r="CF83" s="710"/>
      <c r="CG83" s="710"/>
      <c r="CH83" s="710"/>
      <c r="CI83" s="710"/>
      <c r="CJ83" s="710"/>
      <c r="CK83" s="710"/>
      <c r="CL83" s="710"/>
      <c r="CM83" s="710"/>
      <c r="CN83" s="710"/>
      <c r="CO83" s="710"/>
      <c r="CP83" s="710"/>
      <c r="CQ83" s="710"/>
      <c r="CR83" s="710"/>
      <c r="CS83" s="710"/>
      <c r="CT83" s="711"/>
      <c r="CU83" s="225"/>
      <c r="CV83" s="205"/>
      <c r="CW83" s="205"/>
      <c r="CX83" s="205"/>
      <c r="CY83" s="205"/>
      <c r="CZ83" s="205"/>
      <c r="DA83" s="205"/>
      <c r="DB83" s="205"/>
      <c r="DC83" s="205"/>
      <c r="DD83" s="205"/>
      <c r="DE83" s="322"/>
      <c r="DF83" s="322"/>
      <c r="DG83" s="206"/>
      <c r="DH83" s="206"/>
      <c r="DI83" s="322"/>
      <c r="DJ83" s="205"/>
      <c r="DK83" s="205"/>
      <c r="DL83" s="205"/>
      <c r="DM83" s="205"/>
      <c r="DN83" s="205"/>
      <c r="DO83" s="205"/>
      <c r="DP83" s="205"/>
      <c r="DQ83" s="205"/>
      <c r="DR83" s="206"/>
      <c r="DS83" s="206"/>
      <c r="DT83" s="206"/>
      <c r="DU83" s="206"/>
      <c r="DV83" s="206"/>
      <c r="DW83" s="206"/>
      <c r="DX83" s="206"/>
      <c r="DY83" s="206"/>
      <c r="DZ83" s="206"/>
      <c r="EA83" s="206"/>
      <c r="EB83" s="206"/>
      <c r="EC83" s="205"/>
      <c r="ED83" s="205"/>
      <c r="EE83" s="207"/>
      <c r="EF83" s="205"/>
      <c r="EG83" s="205"/>
      <c r="EH83" s="205"/>
      <c r="EI83" s="208"/>
      <c r="EJ83" s="208"/>
      <c r="EK83" s="206"/>
      <c r="EL83" s="206"/>
      <c r="EM83" s="206"/>
      <c r="EN83" s="206"/>
      <c r="EO83" s="206"/>
      <c r="EP83" s="206"/>
      <c r="EQ83" s="206"/>
      <c r="ER83" s="206"/>
      <c r="ES83" s="206"/>
      <c r="ET83" s="206"/>
      <c r="EU83" s="206"/>
      <c r="EV83" s="205"/>
      <c r="EW83" s="205"/>
      <c r="EX83" s="207"/>
      <c r="EY83" s="205"/>
      <c r="EZ83" s="205"/>
    </row>
    <row r="84" spans="2:156" s="202" customFormat="1" ht="17.25" thickBot="1" x14ac:dyDescent="0.35">
      <c r="B84" s="222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P84" s="204"/>
      <c r="S84" s="223"/>
      <c r="V84" s="499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229"/>
      <c r="AI84" s="229"/>
      <c r="AJ84" s="703" t="s">
        <v>1024</v>
      </c>
      <c r="AK84" s="705" t="s">
        <v>1025</v>
      </c>
      <c r="AL84" s="706"/>
      <c r="AM84" s="500"/>
      <c r="AP84" s="499"/>
      <c r="AQ84" s="316"/>
      <c r="AR84" s="316"/>
      <c r="AS84" s="316"/>
      <c r="AT84" s="317"/>
      <c r="AU84" s="316"/>
      <c r="AV84" s="316"/>
      <c r="AW84" s="316"/>
      <c r="AX84" s="318" t="s">
        <v>1026</v>
      </c>
      <c r="AY84" s="319"/>
      <c r="AZ84" s="319"/>
      <c r="BA84" s="319"/>
      <c r="BB84" s="260"/>
      <c r="BC84" s="229"/>
      <c r="BD84" s="230"/>
      <c r="BE84" s="229"/>
      <c r="BF84" s="229"/>
      <c r="BG84" s="500"/>
      <c r="BJ84" s="516"/>
      <c r="BK84" s="517"/>
      <c r="BL84" s="517"/>
      <c r="BM84" s="517"/>
      <c r="BN84" s="517"/>
      <c r="BO84" s="517"/>
      <c r="BP84" s="517"/>
      <c r="BQ84" s="517"/>
      <c r="BR84" s="517"/>
      <c r="BS84" s="517"/>
      <c r="BT84" s="517"/>
      <c r="BU84" s="517"/>
      <c r="BV84" s="518"/>
      <c r="BW84" s="518"/>
      <c r="BX84" s="519"/>
      <c r="BY84" s="518"/>
      <c r="BZ84" s="518"/>
      <c r="CA84" s="520"/>
      <c r="CD84" s="224"/>
      <c r="CE84" s="231">
        <v>1</v>
      </c>
      <c r="CF84" s="231">
        <v>2</v>
      </c>
      <c r="CG84" s="231">
        <v>3</v>
      </c>
      <c r="CH84" s="231">
        <v>4</v>
      </c>
      <c r="CI84" s="231">
        <v>5</v>
      </c>
      <c r="CJ84" s="231">
        <v>6</v>
      </c>
      <c r="CK84" s="231">
        <v>7</v>
      </c>
      <c r="CL84" s="231">
        <v>8</v>
      </c>
      <c r="CM84" s="233">
        <v>9</v>
      </c>
      <c r="CN84" s="233">
        <v>10</v>
      </c>
      <c r="CO84" s="233">
        <v>11</v>
      </c>
      <c r="CP84" s="232"/>
      <c r="CQ84" s="232"/>
      <c r="CR84" s="233"/>
      <c r="CS84" s="232"/>
      <c r="CT84" s="232"/>
      <c r="CU84" s="225"/>
      <c r="CV84" s="205"/>
      <c r="CW84" s="205"/>
      <c r="CX84" s="205"/>
      <c r="CY84" s="205"/>
      <c r="CZ84" s="205"/>
      <c r="DA84" s="205"/>
      <c r="DB84" s="205"/>
      <c r="DC84" s="205"/>
      <c r="DD84" s="205"/>
      <c r="DE84" s="206"/>
      <c r="DF84" s="206"/>
      <c r="DG84" s="206"/>
      <c r="DH84" s="206"/>
      <c r="DI84" s="206"/>
      <c r="DJ84" s="205"/>
      <c r="DK84" s="205"/>
      <c r="DL84" s="205"/>
      <c r="DM84" s="205"/>
      <c r="DN84" s="205"/>
      <c r="DO84" s="205"/>
      <c r="DP84" s="205"/>
      <c r="DQ84" s="205"/>
      <c r="DR84" s="206"/>
      <c r="DS84" s="206"/>
      <c r="DT84" s="206"/>
      <c r="DU84" s="206"/>
      <c r="DV84" s="206"/>
      <c r="DW84" s="206"/>
      <c r="DX84" s="206"/>
      <c r="DY84" s="206"/>
      <c r="DZ84" s="206"/>
      <c r="EA84" s="206"/>
      <c r="EB84" s="206"/>
      <c r="EC84" s="205"/>
      <c r="ED84" s="205"/>
      <c r="EE84" s="207"/>
      <c r="EF84" s="205"/>
      <c r="EG84" s="205"/>
      <c r="EH84" s="205"/>
      <c r="EI84" s="208"/>
      <c r="EJ84" s="208"/>
      <c r="EK84" s="206"/>
      <c r="EL84" s="206"/>
      <c r="EM84" s="206"/>
      <c r="EN84" s="206"/>
      <c r="EO84" s="206"/>
      <c r="EP84" s="206"/>
      <c r="EQ84" s="206"/>
      <c r="ER84" s="206"/>
      <c r="ES84" s="206"/>
      <c r="ET84" s="206"/>
      <c r="EU84" s="206"/>
      <c r="EV84" s="205"/>
      <c r="EW84" s="205"/>
      <c r="EX84" s="207"/>
      <c r="EY84" s="205"/>
      <c r="EZ84" s="205"/>
    </row>
    <row r="85" spans="2:156" s="202" customFormat="1" x14ac:dyDescent="0.3">
      <c r="B85" s="222"/>
      <c r="C85" s="203"/>
      <c r="D85" s="203"/>
      <c r="E85" s="203"/>
      <c r="F85" s="203"/>
      <c r="G85" s="229"/>
      <c r="H85" s="203"/>
      <c r="I85" s="203"/>
      <c r="J85" s="203"/>
      <c r="K85" s="203"/>
      <c r="L85" s="203"/>
      <c r="M85" s="203"/>
      <c r="O85" s="229"/>
      <c r="P85" s="237" t="s">
        <v>1021</v>
      </c>
      <c r="Q85" s="232"/>
      <c r="R85" s="229"/>
      <c r="S85" s="223"/>
      <c r="V85" s="499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229"/>
      <c r="AI85" s="229"/>
      <c r="AJ85" s="704"/>
      <c r="AK85" s="707"/>
      <c r="AL85" s="708"/>
      <c r="AM85" s="500"/>
      <c r="AP85" s="499"/>
      <c r="AQ85" s="320"/>
      <c r="AR85" s="320"/>
      <c r="AS85" s="320"/>
      <c r="AT85" s="300"/>
      <c r="AU85" s="320"/>
      <c r="AV85" s="320"/>
      <c r="AW85" s="258" t="s">
        <v>1028</v>
      </c>
      <c r="AX85" s="319"/>
      <c r="AY85" s="319"/>
      <c r="AZ85" s="319"/>
      <c r="BA85" s="319"/>
      <c r="BB85" s="229"/>
      <c r="BC85" s="229"/>
      <c r="BD85" s="244" t="s">
        <v>740</v>
      </c>
      <c r="BE85" s="321" t="s">
        <v>741</v>
      </c>
      <c r="BF85" s="229"/>
      <c r="BG85" s="500"/>
      <c r="BJ85" s="494"/>
      <c r="BK85" s="497"/>
      <c r="BL85" s="497"/>
      <c r="BM85" s="497"/>
      <c r="BN85" s="497"/>
      <c r="BO85" s="497"/>
      <c r="BP85" s="497"/>
      <c r="BQ85" s="497"/>
      <c r="BR85" s="497"/>
      <c r="BS85" s="497"/>
      <c r="BT85" s="497"/>
      <c r="BU85" s="497"/>
      <c r="BV85" s="496"/>
      <c r="BW85" s="496"/>
      <c r="BX85" s="497"/>
      <c r="BY85" s="496"/>
      <c r="BZ85" s="496"/>
      <c r="CA85" s="498"/>
      <c r="CD85" s="224"/>
      <c r="CE85" s="236" t="s">
        <v>738</v>
      </c>
      <c r="CF85" s="236" t="s">
        <v>727</v>
      </c>
      <c r="CG85" s="236">
        <v>0</v>
      </c>
      <c r="CH85" s="236">
        <v>8</v>
      </c>
      <c r="CI85" s="236" t="s">
        <v>964</v>
      </c>
      <c r="CJ85" s="236" t="s">
        <v>728</v>
      </c>
      <c r="CK85" s="236" t="s">
        <v>765</v>
      </c>
      <c r="CL85" s="236" t="s">
        <v>731</v>
      </c>
      <c r="CM85" s="236">
        <v>4</v>
      </c>
      <c r="CN85" s="236">
        <v>5</v>
      </c>
      <c r="CO85" s="236">
        <v>1</v>
      </c>
      <c r="CP85" s="232"/>
      <c r="CQ85" s="232"/>
      <c r="CR85" s="232"/>
      <c r="CS85" s="253" t="s">
        <v>738</v>
      </c>
      <c r="CT85" s="297" t="s">
        <v>1013</v>
      </c>
      <c r="CU85" s="225"/>
      <c r="CV85" s="205"/>
      <c r="CW85" s="205"/>
      <c r="CX85" s="205"/>
      <c r="CY85" s="205"/>
      <c r="CZ85" s="205"/>
      <c r="DA85" s="205"/>
      <c r="DB85" s="205"/>
      <c r="DC85" s="205"/>
      <c r="DD85" s="205"/>
      <c r="DE85" s="206"/>
      <c r="DF85" s="206"/>
      <c r="DG85" s="206"/>
      <c r="DH85" s="206"/>
      <c r="DI85" s="206"/>
      <c r="DJ85" s="205"/>
      <c r="DK85" s="205"/>
      <c r="DL85" s="205"/>
      <c r="DM85" s="205"/>
      <c r="DN85" s="205"/>
      <c r="DO85" s="205"/>
      <c r="DP85" s="205"/>
      <c r="DQ85" s="205"/>
      <c r="DR85" s="206"/>
      <c r="DS85" s="206"/>
      <c r="DT85" s="206"/>
      <c r="DU85" s="206"/>
      <c r="DV85" s="206"/>
      <c r="DW85" s="206"/>
      <c r="DX85" s="206"/>
      <c r="DY85" s="206"/>
      <c r="DZ85" s="206"/>
      <c r="EA85" s="206"/>
      <c r="EB85" s="206"/>
      <c r="EC85" s="205"/>
      <c r="ED85" s="205"/>
      <c r="EE85" s="207"/>
      <c r="EF85" s="205"/>
      <c r="EG85" s="205"/>
      <c r="EH85" s="205"/>
      <c r="EI85" s="208"/>
      <c r="EJ85" s="208"/>
      <c r="EK85" s="206"/>
      <c r="EL85" s="206"/>
      <c r="EM85" s="206"/>
      <c r="EN85" s="206"/>
      <c r="EO85" s="206"/>
      <c r="EP85" s="206"/>
      <c r="EQ85" s="206"/>
      <c r="ER85" s="206"/>
      <c r="ES85" s="206"/>
      <c r="ET85" s="206"/>
      <c r="EU85" s="206"/>
      <c r="EV85" s="205"/>
      <c r="EW85" s="205"/>
      <c r="EX85" s="207"/>
      <c r="EY85" s="205"/>
      <c r="EZ85" s="205"/>
    </row>
    <row r="86" spans="2:156" s="202" customFormat="1" ht="17.25" thickBot="1" x14ac:dyDescent="0.35">
      <c r="B86" s="222"/>
      <c r="C86" s="203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229"/>
      <c r="O86" s="229"/>
      <c r="P86" s="703" t="s">
        <v>1024</v>
      </c>
      <c r="Q86" s="705" t="s">
        <v>1025</v>
      </c>
      <c r="R86" s="706"/>
      <c r="S86" s="223"/>
      <c r="V86" s="499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229"/>
      <c r="AI86" s="229"/>
      <c r="AJ86" s="230"/>
      <c r="AK86" s="229"/>
      <c r="AL86" s="229"/>
      <c r="AM86" s="500"/>
      <c r="AP86" s="499"/>
      <c r="AQ86" s="320"/>
      <c r="AR86" s="320"/>
      <c r="AS86" s="320"/>
      <c r="AT86" s="300"/>
      <c r="AU86" s="320"/>
      <c r="AV86" s="258" t="s">
        <v>1029</v>
      </c>
      <c r="AW86" s="319"/>
      <c r="AX86" s="319"/>
      <c r="AY86" s="319"/>
      <c r="AZ86" s="319"/>
      <c r="BA86" s="300"/>
      <c r="BB86" s="229"/>
      <c r="BC86" s="229"/>
      <c r="BD86" s="244" t="s">
        <v>750</v>
      </c>
      <c r="BE86" s="321" t="s">
        <v>754</v>
      </c>
      <c r="BF86" s="229"/>
      <c r="BG86" s="500"/>
      <c r="BJ86" s="499"/>
      <c r="BK86" s="709" t="s">
        <v>1034</v>
      </c>
      <c r="BL86" s="710"/>
      <c r="BM86" s="710"/>
      <c r="BN86" s="710"/>
      <c r="BO86" s="710"/>
      <c r="BP86" s="710"/>
      <c r="BQ86" s="710"/>
      <c r="BR86" s="710"/>
      <c r="BS86" s="710"/>
      <c r="BT86" s="710"/>
      <c r="BU86" s="710"/>
      <c r="BV86" s="710"/>
      <c r="BW86" s="710"/>
      <c r="BX86" s="710"/>
      <c r="BY86" s="710"/>
      <c r="BZ86" s="711"/>
      <c r="CA86" s="500"/>
      <c r="CD86" s="224"/>
      <c r="CE86" s="288"/>
      <c r="CF86" s="288"/>
      <c r="CG86" s="288"/>
      <c r="CH86" s="285"/>
      <c r="CI86" s="288"/>
      <c r="CJ86" s="288"/>
      <c r="CK86" s="288"/>
      <c r="CL86" s="288"/>
      <c r="CM86" s="288"/>
      <c r="CN86" s="288"/>
      <c r="CO86" s="323" t="s">
        <v>1035</v>
      </c>
      <c r="CP86" s="232"/>
      <c r="CQ86" s="232"/>
      <c r="CR86" s="232"/>
      <c r="CS86" s="253" t="s">
        <v>765</v>
      </c>
      <c r="CT86" s="297" t="s">
        <v>1016</v>
      </c>
      <c r="CU86" s="225"/>
      <c r="CV86" s="205"/>
      <c r="CW86" s="205"/>
      <c r="CX86" s="205"/>
      <c r="CY86" s="205"/>
      <c r="CZ86" s="205"/>
      <c r="DA86" s="205"/>
      <c r="DB86" s="205"/>
      <c r="DC86" s="205"/>
      <c r="DD86" s="205"/>
      <c r="DE86" s="206"/>
      <c r="DF86" s="206"/>
      <c r="DG86" s="206"/>
      <c r="DH86" s="206"/>
      <c r="DI86" s="206"/>
      <c r="DJ86" s="205"/>
      <c r="DK86" s="205"/>
      <c r="DL86" s="205"/>
      <c r="DM86" s="205"/>
      <c r="DN86" s="205"/>
      <c r="DO86" s="205"/>
      <c r="DP86" s="205"/>
      <c r="DQ86" s="205"/>
      <c r="DR86" s="206"/>
      <c r="DS86" s="206"/>
      <c r="DT86" s="206"/>
      <c r="DU86" s="206"/>
      <c r="DV86" s="206"/>
      <c r="DW86" s="206"/>
      <c r="DX86" s="206"/>
      <c r="DY86" s="206"/>
      <c r="DZ86" s="206"/>
      <c r="EA86" s="206"/>
      <c r="EB86" s="206"/>
      <c r="EC86" s="205"/>
      <c r="ED86" s="205"/>
      <c r="EE86" s="207"/>
      <c r="EF86" s="205"/>
      <c r="EG86" s="205"/>
      <c r="EH86" s="205"/>
      <c r="EI86" s="208"/>
      <c r="EJ86" s="208"/>
      <c r="EK86" s="206"/>
      <c r="EL86" s="206"/>
      <c r="EM86" s="206"/>
      <c r="EN86" s="206"/>
      <c r="EO86" s="206"/>
      <c r="EP86" s="206"/>
      <c r="EQ86" s="206"/>
      <c r="ER86" s="206"/>
      <c r="ES86" s="206"/>
      <c r="ET86" s="206"/>
      <c r="EU86" s="206"/>
      <c r="EV86" s="205"/>
      <c r="EW86" s="205"/>
      <c r="EX86" s="207"/>
      <c r="EY86" s="205"/>
      <c r="EZ86" s="205"/>
    </row>
    <row r="87" spans="2:156" s="202" customFormat="1" x14ac:dyDescent="0.3">
      <c r="B87" s="222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229"/>
      <c r="O87" s="229"/>
      <c r="P87" s="704"/>
      <c r="Q87" s="707"/>
      <c r="R87" s="708"/>
      <c r="S87" s="223"/>
      <c r="V87" s="494"/>
      <c r="W87" s="497"/>
      <c r="X87" s="497"/>
      <c r="Y87" s="497"/>
      <c r="Z87" s="497"/>
      <c r="AA87" s="497"/>
      <c r="AB87" s="497"/>
      <c r="AC87" s="497"/>
      <c r="AD87" s="497"/>
      <c r="AE87" s="497"/>
      <c r="AF87" s="497"/>
      <c r="AG87" s="497"/>
      <c r="AH87" s="496"/>
      <c r="AI87" s="496"/>
      <c r="AJ87" s="497"/>
      <c r="AK87" s="496"/>
      <c r="AL87" s="496"/>
      <c r="AM87" s="498"/>
      <c r="AP87" s="499"/>
      <c r="AQ87" s="320"/>
      <c r="AR87" s="320"/>
      <c r="AS87" s="320"/>
      <c r="AT87" s="300"/>
      <c r="AU87" s="258" t="s">
        <v>1030</v>
      </c>
      <c r="AV87" s="319"/>
      <c r="AW87" s="319"/>
      <c r="AX87" s="319"/>
      <c r="AY87" s="300"/>
      <c r="AZ87" s="300"/>
      <c r="BA87" s="300"/>
      <c r="BB87" s="229"/>
      <c r="BC87" s="229"/>
      <c r="BD87" s="244" t="s">
        <v>729</v>
      </c>
      <c r="BE87" s="321" t="s">
        <v>764</v>
      </c>
      <c r="BF87" s="229"/>
      <c r="BG87" s="500"/>
      <c r="BJ87" s="499"/>
      <c r="BK87" s="228">
        <v>1</v>
      </c>
      <c r="BL87" s="228">
        <v>2</v>
      </c>
      <c r="BM87" s="228">
        <v>3</v>
      </c>
      <c r="BN87" s="228">
        <v>4</v>
      </c>
      <c r="BO87" s="228">
        <v>5</v>
      </c>
      <c r="BP87" s="228">
        <v>6</v>
      </c>
      <c r="BQ87" s="228">
        <v>7</v>
      </c>
      <c r="BR87" s="228">
        <v>8</v>
      </c>
      <c r="BS87" s="230"/>
      <c r="BT87" s="230"/>
      <c r="BU87" s="230"/>
      <c r="BV87" s="229"/>
      <c r="BW87" s="229"/>
      <c r="BX87" s="230"/>
      <c r="BY87" s="229"/>
      <c r="BZ87" s="229"/>
      <c r="CA87" s="500"/>
      <c r="CD87" s="224"/>
      <c r="CE87" s="288"/>
      <c r="CF87" s="288"/>
      <c r="CG87" s="288"/>
      <c r="CH87" s="232"/>
      <c r="CI87" s="288"/>
      <c r="CJ87" s="288"/>
      <c r="CK87" s="288"/>
      <c r="CL87" s="288"/>
      <c r="CM87" s="288"/>
      <c r="CN87" s="323"/>
      <c r="CO87" s="287"/>
      <c r="CP87" s="232"/>
      <c r="CQ87" s="232"/>
      <c r="CR87" s="232"/>
      <c r="CS87" s="232"/>
      <c r="CT87" s="232"/>
      <c r="CU87" s="225"/>
      <c r="CV87" s="205"/>
      <c r="CW87" s="205"/>
      <c r="CX87" s="205"/>
      <c r="CY87" s="205"/>
      <c r="CZ87" s="205"/>
      <c r="DA87" s="205"/>
      <c r="DB87" s="205"/>
      <c r="DC87" s="205"/>
      <c r="DD87" s="205"/>
      <c r="DE87" s="206"/>
      <c r="DF87" s="206"/>
      <c r="DG87" s="206"/>
      <c r="DH87" s="206"/>
      <c r="DI87" s="206"/>
      <c r="DJ87" s="205"/>
      <c r="DK87" s="205"/>
      <c r="DL87" s="205"/>
      <c r="DM87" s="205"/>
      <c r="DN87" s="205"/>
      <c r="DO87" s="205"/>
      <c r="DP87" s="205"/>
      <c r="DQ87" s="205"/>
      <c r="DR87" s="206"/>
      <c r="DS87" s="206"/>
      <c r="DT87" s="206"/>
      <c r="DU87" s="206"/>
      <c r="DV87" s="206"/>
      <c r="DW87" s="206"/>
      <c r="DX87" s="206"/>
      <c r="DY87" s="206"/>
      <c r="DZ87" s="206"/>
      <c r="EA87" s="206"/>
      <c r="EB87" s="206"/>
      <c r="EC87" s="205"/>
      <c r="ED87" s="205"/>
      <c r="EE87" s="207"/>
      <c r="EF87" s="205"/>
      <c r="EG87" s="205"/>
      <c r="EH87" s="205"/>
      <c r="EI87" s="208"/>
      <c r="EJ87" s="208"/>
      <c r="EK87" s="206"/>
      <c r="EL87" s="206"/>
      <c r="EM87" s="206"/>
      <c r="EN87" s="206"/>
      <c r="EO87" s="206"/>
      <c r="EP87" s="206"/>
      <c r="EQ87" s="206"/>
      <c r="ER87" s="206"/>
      <c r="ES87" s="206"/>
      <c r="ET87" s="206"/>
      <c r="EU87" s="206"/>
      <c r="EV87" s="205"/>
      <c r="EW87" s="205"/>
      <c r="EX87" s="207"/>
      <c r="EY87" s="205"/>
      <c r="EZ87" s="205"/>
    </row>
    <row r="88" spans="2:156" s="202" customFormat="1" ht="17.25" thickBot="1" x14ac:dyDescent="0.35">
      <c r="B88" s="222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229"/>
      <c r="O88" s="229"/>
      <c r="P88" s="230"/>
      <c r="Q88" s="229"/>
      <c r="R88" s="229"/>
      <c r="S88" s="223"/>
      <c r="V88" s="499"/>
      <c r="W88" s="700" t="s">
        <v>1036</v>
      </c>
      <c r="X88" s="701"/>
      <c r="Y88" s="701"/>
      <c r="Z88" s="701"/>
      <c r="AA88" s="701"/>
      <c r="AB88" s="701"/>
      <c r="AC88" s="701"/>
      <c r="AD88" s="701"/>
      <c r="AE88" s="701"/>
      <c r="AF88" s="701"/>
      <c r="AG88" s="701"/>
      <c r="AH88" s="701"/>
      <c r="AI88" s="701"/>
      <c r="AJ88" s="701"/>
      <c r="AK88" s="701"/>
      <c r="AL88" s="702"/>
      <c r="AM88" s="500"/>
      <c r="AP88" s="499"/>
      <c r="AQ88" s="320"/>
      <c r="AR88" s="320"/>
      <c r="AS88" s="258" t="s">
        <v>1031</v>
      </c>
      <c r="AT88" s="319"/>
      <c r="AU88" s="319"/>
      <c r="AV88" s="319"/>
      <c r="AW88" s="319"/>
      <c r="AX88" s="300"/>
      <c r="AY88" s="300"/>
      <c r="AZ88" s="300"/>
      <c r="BA88" s="300"/>
      <c r="BB88" s="229"/>
      <c r="BC88" s="229"/>
      <c r="BD88" s="244" t="s">
        <v>765</v>
      </c>
      <c r="BE88" s="321" t="s">
        <v>1032</v>
      </c>
      <c r="BF88" s="229"/>
      <c r="BG88" s="500"/>
      <c r="BJ88" s="499"/>
      <c r="BK88" s="234" t="s">
        <v>740</v>
      </c>
      <c r="BL88" s="234" t="s">
        <v>727</v>
      </c>
      <c r="BM88" s="234">
        <v>1</v>
      </c>
      <c r="BN88" s="234">
        <v>3</v>
      </c>
      <c r="BO88" s="234" t="s">
        <v>1037</v>
      </c>
      <c r="BP88" s="234" t="s">
        <v>1038</v>
      </c>
      <c r="BQ88" s="234" t="s">
        <v>841</v>
      </c>
      <c r="BR88" s="234" t="s">
        <v>911</v>
      </c>
      <c r="BS88" s="230"/>
      <c r="BT88" s="230"/>
      <c r="BU88" s="230"/>
      <c r="BV88" s="229"/>
      <c r="BW88" s="229"/>
      <c r="BX88" s="230"/>
      <c r="BY88" s="229"/>
      <c r="BZ88" s="229"/>
      <c r="CA88" s="500"/>
      <c r="CD88" s="224"/>
      <c r="CE88" s="288"/>
      <c r="CF88" s="288"/>
      <c r="CG88" s="288"/>
      <c r="CH88" s="232"/>
      <c r="CI88" s="288"/>
      <c r="CJ88" s="288"/>
      <c r="CK88" s="288"/>
      <c r="CL88" s="288"/>
      <c r="CM88" s="323" t="s">
        <v>1039</v>
      </c>
      <c r="CN88" s="265"/>
      <c r="CO88" s="265"/>
      <c r="CP88" s="232"/>
      <c r="CQ88" s="232"/>
      <c r="CR88" s="232"/>
      <c r="CS88" s="232"/>
      <c r="CT88" s="232"/>
      <c r="CU88" s="225"/>
      <c r="CV88" s="205"/>
      <c r="CW88" s="205"/>
      <c r="CX88" s="205"/>
      <c r="CY88" s="205"/>
      <c r="CZ88" s="205"/>
      <c r="DA88" s="205"/>
      <c r="DB88" s="205"/>
      <c r="DC88" s="205"/>
      <c r="DD88" s="205"/>
      <c r="DE88" s="206"/>
      <c r="DF88" s="206"/>
      <c r="DG88" s="206"/>
      <c r="DH88" s="206"/>
      <c r="DI88" s="206"/>
      <c r="DJ88" s="205"/>
      <c r="DK88" s="205"/>
      <c r="DL88" s="205"/>
      <c r="DM88" s="205"/>
      <c r="DN88" s="205"/>
      <c r="DO88" s="205"/>
      <c r="DP88" s="205"/>
      <c r="DQ88" s="205"/>
      <c r="DR88" s="206"/>
      <c r="DS88" s="206"/>
      <c r="DT88" s="206"/>
      <c r="DU88" s="206"/>
      <c r="DV88" s="206"/>
      <c r="DW88" s="206"/>
      <c r="DX88" s="206"/>
      <c r="DY88" s="206"/>
      <c r="DZ88" s="206"/>
      <c r="EA88" s="206"/>
      <c r="EB88" s="206"/>
      <c r="EC88" s="205"/>
      <c r="ED88" s="205"/>
      <c r="EE88" s="207"/>
      <c r="EF88" s="205"/>
      <c r="EG88" s="205"/>
      <c r="EH88" s="205"/>
      <c r="EI88" s="208"/>
      <c r="EJ88" s="208"/>
      <c r="EK88" s="206"/>
      <c r="EL88" s="206"/>
      <c r="EM88" s="206"/>
      <c r="EN88" s="206"/>
      <c r="EO88" s="206"/>
      <c r="EP88" s="206"/>
      <c r="EQ88" s="206"/>
      <c r="ER88" s="206"/>
      <c r="ES88" s="206"/>
      <c r="ET88" s="206"/>
      <c r="EU88" s="206"/>
      <c r="EV88" s="205"/>
      <c r="EW88" s="205"/>
      <c r="EX88" s="207"/>
      <c r="EY88" s="205"/>
      <c r="EZ88" s="205"/>
    </row>
    <row r="89" spans="2:156" s="202" customFormat="1" x14ac:dyDescent="0.3">
      <c r="B89" s="210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2"/>
      <c r="O89" s="212"/>
      <c r="P89" s="213"/>
      <c r="Q89" s="212"/>
      <c r="R89" s="212"/>
      <c r="S89" s="214"/>
      <c r="V89" s="499"/>
      <c r="W89" s="228">
        <v>1</v>
      </c>
      <c r="X89" s="228">
        <v>2</v>
      </c>
      <c r="Y89" s="228">
        <v>3</v>
      </c>
      <c r="Z89" s="228">
        <v>4</v>
      </c>
      <c r="AA89" s="228">
        <v>5</v>
      </c>
      <c r="AB89" s="228">
        <v>6</v>
      </c>
      <c r="AC89" s="228">
        <v>7</v>
      </c>
      <c r="AD89" s="228">
        <v>8</v>
      </c>
      <c r="AE89" s="230"/>
      <c r="AF89" s="230"/>
      <c r="AG89" s="230"/>
      <c r="AH89" s="229"/>
      <c r="AI89" s="229"/>
      <c r="AJ89" s="230"/>
      <c r="AK89" s="229"/>
      <c r="AL89" s="229"/>
      <c r="AM89" s="500"/>
      <c r="AP89" s="499"/>
      <c r="AQ89" s="320"/>
      <c r="AR89" s="258" t="s">
        <v>792</v>
      </c>
      <c r="AS89" s="319"/>
      <c r="AT89" s="319"/>
      <c r="AU89" s="319"/>
      <c r="AV89" s="300"/>
      <c r="AW89" s="300"/>
      <c r="AX89" s="300"/>
      <c r="AY89" s="300"/>
      <c r="AZ89" s="300"/>
      <c r="BA89" s="300"/>
      <c r="BB89" s="229"/>
      <c r="BC89" s="229"/>
      <c r="BD89" s="244" t="s">
        <v>757</v>
      </c>
      <c r="BE89" s="321" t="s">
        <v>773</v>
      </c>
      <c r="BF89" s="229"/>
      <c r="BG89" s="500"/>
      <c r="BJ89" s="499"/>
      <c r="BK89" s="316"/>
      <c r="BL89" s="316"/>
      <c r="BM89" s="316"/>
      <c r="BN89" s="317"/>
      <c r="BO89" s="316"/>
      <c r="BP89" s="316"/>
      <c r="BQ89" s="316"/>
      <c r="BR89" s="318" t="s">
        <v>1026</v>
      </c>
      <c r="BS89" s="319"/>
      <c r="BT89" s="319"/>
      <c r="BU89" s="319"/>
      <c r="BV89" s="260"/>
      <c r="BW89" s="229"/>
      <c r="BX89" s="230"/>
      <c r="BY89" s="229"/>
      <c r="BZ89" s="229"/>
      <c r="CA89" s="500"/>
      <c r="CD89" s="224"/>
      <c r="CE89" s="288"/>
      <c r="CF89" s="288"/>
      <c r="CG89" s="288"/>
      <c r="CH89" s="232"/>
      <c r="CI89" s="288"/>
      <c r="CJ89" s="288"/>
      <c r="CK89" s="288"/>
      <c r="CL89" s="323" t="s">
        <v>1040</v>
      </c>
      <c r="CM89" s="287"/>
      <c r="CN89" s="287"/>
      <c r="CO89" s="287"/>
      <c r="CP89" s="265"/>
      <c r="CQ89" s="232"/>
      <c r="CR89" s="232"/>
      <c r="CS89" s="232"/>
      <c r="CT89" s="232"/>
      <c r="CU89" s="225"/>
      <c r="CV89" s="205"/>
      <c r="CW89" s="205"/>
      <c r="CX89" s="205"/>
      <c r="CY89" s="205"/>
      <c r="CZ89" s="205"/>
      <c r="DA89" s="205"/>
      <c r="DB89" s="205"/>
      <c r="DC89" s="205"/>
      <c r="DD89" s="205"/>
      <c r="DE89" s="206"/>
      <c r="DF89" s="206"/>
      <c r="DG89" s="206"/>
      <c r="DH89" s="206"/>
      <c r="DI89" s="206"/>
      <c r="DJ89" s="205"/>
      <c r="DK89" s="205"/>
      <c r="DL89" s="205"/>
      <c r="DM89" s="205"/>
      <c r="DN89" s="205"/>
      <c r="DO89" s="205"/>
      <c r="DP89" s="205"/>
      <c r="DQ89" s="205"/>
      <c r="DR89" s="206"/>
      <c r="DS89" s="206"/>
      <c r="DT89" s="206"/>
      <c r="DU89" s="206"/>
      <c r="DV89" s="206"/>
      <c r="DW89" s="206"/>
      <c r="DX89" s="206"/>
      <c r="DY89" s="206"/>
      <c r="DZ89" s="206"/>
      <c r="EA89" s="206"/>
      <c r="EB89" s="206"/>
      <c r="EC89" s="205"/>
      <c r="ED89" s="205"/>
      <c r="EE89" s="207"/>
      <c r="EF89" s="205"/>
      <c r="EG89" s="205"/>
      <c r="EH89" s="205"/>
      <c r="EI89" s="208"/>
      <c r="EJ89" s="208"/>
      <c r="EK89" s="206"/>
      <c r="EL89" s="206"/>
      <c r="EM89" s="206"/>
      <c r="EN89" s="206"/>
      <c r="EO89" s="206"/>
      <c r="EP89" s="206"/>
      <c r="EQ89" s="206"/>
      <c r="ER89" s="206"/>
      <c r="ES89" s="206"/>
      <c r="ET89" s="206"/>
      <c r="EU89" s="206"/>
      <c r="EV89" s="205"/>
      <c r="EW89" s="205"/>
      <c r="EX89" s="207"/>
      <c r="EY89" s="205"/>
      <c r="EZ89" s="205"/>
    </row>
    <row r="90" spans="2:156" s="202" customFormat="1" x14ac:dyDescent="0.3">
      <c r="B90" s="222"/>
      <c r="C90" s="697" t="s">
        <v>1036</v>
      </c>
      <c r="D90" s="698"/>
      <c r="E90" s="698"/>
      <c r="F90" s="698"/>
      <c r="G90" s="698"/>
      <c r="H90" s="698"/>
      <c r="I90" s="698"/>
      <c r="J90" s="698"/>
      <c r="K90" s="698"/>
      <c r="L90" s="698"/>
      <c r="M90" s="698"/>
      <c r="N90" s="698"/>
      <c r="O90" s="698"/>
      <c r="P90" s="698"/>
      <c r="Q90" s="698"/>
      <c r="R90" s="699"/>
      <c r="S90" s="223"/>
      <c r="V90" s="499"/>
      <c r="W90" s="501" t="s">
        <v>726</v>
      </c>
      <c r="X90" s="501" t="s">
        <v>727</v>
      </c>
      <c r="Y90" s="501">
        <v>2</v>
      </c>
      <c r="Z90" s="501">
        <v>9</v>
      </c>
      <c r="AA90" s="501" t="s">
        <v>1041</v>
      </c>
      <c r="AB90" s="501" t="s">
        <v>729</v>
      </c>
      <c r="AC90" s="501" t="s">
        <v>731</v>
      </c>
      <c r="AD90" s="501" t="s">
        <v>911</v>
      </c>
      <c r="AE90" s="230"/>
      <c r="AF90" s="230"/>
      <c r="AG90" s="230"/>
      <c r="AH90" s="229"/>
      <c r="AI90" s="229"/>
      <c r="AJ90" s="230"/>
      <c r="AK90" s="229"/>
      <c r="AL90" s="229"/>
      <c r="AM90" s="500"/>
      <c r="AP90" s="499"/>
      <c r="AQ90" s="258" t="s">
        <v>798</v>
      </c>
      <c r="AR90" s="319"/>
      <c r="AS90" s="319"/>
      <c r="AT90" s="300"/>
      <c r="AU90" s="300"/>
      <c r="AV90" s="300"/>
      <c r="AW90" s="300"/>
      <c r="AX90" s="300"/>
      <c r="AY90" s="300"/>
      <c r="AZ90" s="300"/>
      <c r="BA90" s="300"/>
      <c r="BB90" s="229"/>
      <c r="BC90" s="229"/>
      <c r="BD90" s="230"/>
      <c r="BE90" s="229"/>
      <c r="BF90" s="229"/>
      <c r="BG90" s="500"/>
      <c r="BJ90" s="499"/>
      <c r="BK90" s="320"/>
      <c r="BL90" s="320"/>
      <c r="BM90" s="320"/>
      <c r="BN90" s="300"/>
      <c r="BO90" s="320"/>
      <c r="BP90" s="320"/>
      <c r="BQ90" s="258" t="s">
        <v>1028</v>
      </c>
      <c r="BR90" s="319"/>
      <c r="BS90" s="319"/>
      <c r="BT90" s="319"/>
      <c r="BU90" s="319"/>
      <c r="BV90" s="229"/>
      <c r="BW90" s="229"/>
      <c r="BX90" s="244" t="s">
        <v>738</v>
      </c>
      <c r="BY90" s="321" t="s">
        <v>985</v>
      </c>
      <c r="BZ90" s="229"/>
      <c r="CA90" s="500"/>
      <c r="CD90" s="224"/>
      <c r="CE90" s="288"/>
      <c r="CF90" s="288"/>
      <c r="CG90" s="288"/>
      <c r="CH90" s="231"/>
      <c r="CI90" s="288"/>
      <c r="CJ90" s="288"/>
      <c r="CK90" s="263" t="s">
        <v>1018</v>
      </c>
      <c r="CL90" s="287"/>
      <c r="CM90" s="287"/>
      <c r="CN90" s="287"/>
      <c r="CO90" s="264" t="s">
        <v>1042</v>
      </c>
      <c r="CP90" s="232"/>
      <c r="CQ90" s="232"/>
      <c r="CR90" s="233"/>
      <c r="CS90" s="232"/>
      <c r="CT90" s="232"/>
      <c r="CU90" s="225"/>
      <c r="CV90" s="205"/>
      <c r="CW90" s="205"/>
      <c r="CX90" s="205"/>
      <c r="CY90" s="206"/>
      <c r="CZ90" s="206"/>
      <c r="DA90" s="206"/>
      <c r="DB90" s="206"/>
      <c r="DC90" s="206"/>
      <c r="DD90" s="206"/>
      <c r="DE90" s="206"/>
      <c r="DF90" s="206"/>
      <c r="DG90" s="206"/>
      <c r="DH90" s="206"/>
      <c r="DI90" s="206"/>
      <c r="DJ90" s="205"/>
      <c r="DK90" s="205"/>
      <c r="DL90" s="205"/>
      <c r="DM90" s="205"/>
      <c r="DN90" s="205"/>
      <c r="DO90" s="205"/>
      <c r="DP90" s="205"/>
      <c r="DQ90" s="205"/>
      <c r="DR90" s="206"/>
      <c r="DS90" s="206"/>
      <c r="DT90" s="206"/>
      <c r="DU90" s="206"/>
      <c r="DV90" s="206"/>
      <c r="DW90" s="206"/>
      <c r="DX90" s="206"/>
      <c r="DY90" s="206"/>
      <c r="DZ90" s="206"/>
      <c r="EA90" s="206"/>
      <c r="EB90" s="206"/>
      <c r="EC90" s="205"/>
      <c r="ED90" s="205"/>
      <c r="EE90" s="207"/>
      <c r="EF90" s="205"/>
      <c r="EG90" s="205"/>
      <c r="EH90" s="205"/>
      <c r="EI90" s="208"/>
      <c r="EJ90" s="208"/>
      <c r="EK90" s="206"/>
      <c r="EL90" s="206"/>
      <c r="EM90" s="206"/>
      <c r="EN90" s="206"/>
      <c r="EO90" s="206"/>
      <c r="EP90" s="206"/>
      <c r="EQ90" s="206"/>
      <c r="ER90" s="206"/>
      <c r="ES90" s="206"/>
      <c r="ET90" s="206"/>
      <c r="EU90" s="206"/>
      <c r="EV90" s="205"/>
      <c r="EW90" s="205"/>
      <c r="EX90" s="207"/>
      <c r="EY90" s="205"/>
      <c r="EZ90" s="205"/>
    </row>
    <row r="91" spans="2:156" s="202" customFormat="1" ht="17.25" thickBot="1" x14ac:dyDescent="0.35">
      <c r="B91" s="222"/>
      <c r="C91" s="228">
        <v>1</v>
      </c>
      <c r="D91" s="228">
        <v>2</v>
      </c>
      <c r="E91" s="228">
        <v>3</v>
      </c>
      <c r="F91" s="228">
        <v>4</v>
      </c>
      <c r="G91" s="228">
        <v>5</v>
      </c>
      <c r="H91" s="228">
        <v>6</v>
      </c>
      <c r="I91" s="228">
        <v>7</v>
      </c>
      <c r="J91" s="228">
        <v>8</v>
      </c>
      <c r="K91" s="230"/>
      <c r="L91" s="230"/>
      <c r="M91" s="230"/>
      <c r="N91" s="229"/>
      <c r="O91" s="229"/>
      <c r="P91" s="230"/>
      <c r="Q91" s="229"/>
      <c r="R91" s="229"/>
      <c r="S91" s="223"/>
      <c r="V91" s="499"/>
      <c r="W91" s="316"/>
      <c r="X91" s="316"/>
      <c r="Y91" s="316"/>
      <c r="Z91" s="317"/>
      <c r="AA91" s="316"/>
      <c r="AB91" s="316"/>
      <c r="AC91" s="316"/>
      <c r="AD91" s="318" t="s">
        <v>1026</v>
      </c>
      <c r="AE91" s="319"/>
      <c r="AF91" s="319"/>
      <c r="AG91" s="319"/>
      <c r="AH91" s="260"/>
      <c r="AI91" s="229"/>
      <c r="AJ91" s="230"/>
      <c r="AK91" s="229"/>
      <c r="AL91" s="229"/>
      <c r="AM91" s="500"/>
      <c r="AP91" s="516"/>
      <c r="AQ91" s="517"/>
      <c r="AR91" s="517"/>
      <c r="AS91" s="517"/>
      <c r="AT91" s="517"/>
      <c r="AU91" s="517"/>
      <c r="AV91" s="517"/>
      <c r="AW91" s="517"/>
      <c r="AX91" s="517"/>
      <c r="AY91" s="517"/>
      <c r="AZ91" s="517"/>
      <c r="BA91" s="517"/>
      <c r="BB91" s="518"/>
      <c r="BC91" s="518"/>
      <c r="BD91" s="519"/>
      <c r="BE91" s="518"/>
      <c r="BF91" s="518"/>
      <c r="BG91" s="520"/>
      <c r="BJ91" s="499"/>
      <c r="BK91" s="320"/>
      <c r="BL91" s="320"/>
      <c r="BM91" s="320"/>
      <c r="BN91" s="300"/>
      <c r="BO91" s="320"/>
      <c r="BP91" s="258" t="s">
        <v>1043</v>
      </c>
      <c r="BQ91" s="319"/>
      <c r="BR91" s="319"/>
      <c r="BS91" s="319"/>
      <c r="BT91" s="319"/>
      <c r="BU91" s="300"/>
      <c r="BV91" s="229"/>
      <c r="BW91" s="229"/>
      <c r="BX91" s="244" t="s">
        <v>769</v>
      </c>
      <c r="BY91" s="321" t="s">
        <v>987</v>
      </c>
      <c r="BZ91" s="229"/>
      <c r="CA91" s="500"/>
      <c r="CD91" s="224"/>
      <c r="CE91" s="288"/>
      <c r="CF91" s="288"/>
      <c r="CG91" s="288"/>
      <c r="CH91" s="231"/>
      <c r="CI91" s="288"/>
      <c r="CJ91" s="263" t="s">
        <v>1020</v>
      </c>
      <c r="CK91" s="287"/>
      <c r="CL91" s="287"/>
      <c r="CM91" s="287"/>
      <c r="CN91" s="287"/>
      <c r="CO91" s="231"/>
      <c r="CP91" s="232"/>
      <c r="CQ91" s="232"/>
      <c r="CR91" s="233"/>
      <c r="CS91" s="232"/>
      <c r="CT91" s="232"/>
      <c r="CU91" s="225"/>
      <c r="CV91" s="205"/>
      <c r="CW91" s="205"/>
      <c r="CX91" s="205"/>
      <c r="CY91" s="206"/>
      <c r="CZ91" s="206"/>
      <c r="DA91" s="206"/>
      <c r="DB91" s="206"/>
      <c r="DC91" s="206"/>
      <c r="DD91" s="206"/>
      <c r="DE91" s="206"/>
      <c r="DF91" s="206"/>
      <c r="DG91" s="206"/>
      <c r="DH91" s="206"/>
      <c r="DI91" s="206"/>
      <c r="DJ91" s="205"/>
      <c r="DK91" s="205"/>
      <c r="DL91" s="205"/>
      <c r="DM91" s="205"/>
      <c r="DN91" s="205"/>
      <c r="DO91" s="205"/>
      <c r="DP91" s="205"/>
      <c r="DQ91" s="205"/>
      <c r="DR91" s="206"/>
      <c r="DS91" s="206"/>
      <c r="DT91" s="206"/>
      <c r="DU91" s="206"/>
      <c r="DV91" s="206"/>
      <c r="DW91" s="206"/>
      <c r="DX91" s="206"/>
      <c r="DY91" s="206"/>
      <c r="DZ91" s="206"/>
      <c r="EA91" s="206"/>
      <c r="EB91" s="206"/>
      <c r="EC91" s="205"/>
      <c r="ED91" s="205"/>
      <c r="EE91" s="207"/>
      <c r="EF91" s="205"/>
      <c r="EG91" s="205"/>
      <c r="EH91" s="205"/>
      <c r="EI91" s="208"/>
      <c r="EJ91" s="208"/>
      <c r="EK91" s="206"/>
      <c r="EL91" s="206"/>
      <c r="EM91" s="206"/>
      <c r="EN91" s="206"/>
      <c r="EO91" s="206"/>
      <c r="EP91" s="206"/>
      <c r="EQ91" s="206"/>
      <c r="ER91" s="206"/>
      <c r="ES91" s="206"/>
      <c r="ET91" s="206"/>
      <c r="EU91" s="206"/>
      <c r="EV91" s="205"/>
      <c r="EW91" s="205"/>
      <c r="EX91" s="207"/>
      <c r="EY91" s="205"/>
      <c r="EZ91" s="205"/>
    </row>
    <row r="92" spans="2:156" s="202" customFormat="1" x14ac:dyDescent="0.3">
      <c r="B92" s="222"/>
      <c r="C92" s="501" t="s">
        <v>726</v>
      </c>
      <c r="D92" s="501" t="s">
        <v>727</v>
      </c>
      <c r="E92" s="501">
        <v>2</v>
      </c>
      <c r="F92" s="501">
        <v>9</v>
      </c>
      <c r="G92" s="501" t="s">
        <v>1041</v>
      </c>
      <c r="H92" s="501" t="s">
        <v>729</v>
      </c>
      <c r="I92" s="501" t="s">
        <v>731</v>
      </c>
      <c r="J92" s="501" t="s">
        <v>911</v>
      </c>
      <c r="K92" s="230"/>
      <c r="L92" s="230"/>
      <c r="M92" s="230"/>
      <c r="N92" s="229"/>
      <c r="O92" s="229"/>
      <c r="P92" s="230"/>
      <c r="Q92" s="229"/>
      <c r="R92" s="229"/>
      <c r="S92" s="223"/>
      <c r="V92" s="499"/>
      <c r="W92" s="320"/>
      <c r="X92" s="320"/>
      <c r="Y92" s="320"/>
      <c r="Z92" s="300"/>
      <c r="AA92" s="320"/>
      <c r="AB92" s="320"/>
      <c r="AC92" s="258" t="s">
        <v>1028</v>
      </c>
      <c r="AD92" s="319"/>
      <c r="AE92" s="319"/>
      <c r="AF92" s="319"/>
      <c r="AG92" s="319"/>
      <c r="AH92" s="229"/>
      <c r="AI92" s="229"/>
      <c r="AJ92" s="244" t="s">
        <v>740</v>
      </c>
      <c r="AK92" s="321" t="s">
        <v>741</v>
      </c>
      <c r="AL92" s="229"/>
      <c r="AM92" s="500"/>
      <c r="AP92" s="494"/>
      <c r="AQ92" s="497"/>
      <c r="AR92" s="497"/>
      <c r="AS92" s="497"/>
      <c r="AT92" s="497"/>
      <c r="AU92" s="497"/>
      <c r="AV92" s="497"/>
      <c r="AW92" s="497"/>
      <c r="AX92" s="497"/>
      <c r="AY92" s="497"/>
      <c r="AZ92" s="497"/>
      <c r="BA92" s="497"/>
      <c r="BB92" s="496"/>
      <c r="BC92" s="496"/>
      <c r="BD92" s="497"/>
      <c r="BE92" s="496"/>
      <c r="BF92" s="496"/>
      <c r="BG92" s="498"/>
      <c r="BJ92" s="499"/>
      <c r="BK92" s="320"/>
      <c r="BL92" s="320"/>
      <c r="BM92" s="320"/>
      <c r="BN92" s="300"/>
      <c r="BO92" s="258" t="s">
        <v>1030</v>
      </c>
      <c r="BP92" s="319"/>
      <c r="BQ92" s="319"/>
      <c r="BR92" s="319"/>
      <c r="BS92" s="300"/>
      <c r="BT92" s="300"/>
      <c r="BU92" s="300"/>
      <c r="BV92" s="229"/>
      <c r="BW92" s="229"/>
      <c r="BX92" s="244" t="s">
        <v>988</v>
      </c>
      <c r="BY92" s="321" t="s">
        <v>989</v>
      </c>
      <c r="BZ92" s="229"/>
      <c r="CA92" s="500"/>
      <c r="CD92" s="224"/>
      <c r="CE92" s="288"/>
      <c r="CF92" s="288"/>
      <c r="CG92" s="288"/>
      <c r="CH92" s="231"/>
      <c r="CI92" s="263" t="s">
        <v>1023</v>
      </c>
      <c r="CJ92" s="287"/>
      <c r="CK92" s="287"/>
      <c r="CL92" s="287"/>
      <c r="CM92" s="231"/>
      <c r="CN92" s="231"/>
      <c r="CO92" s="231"/>
      <c r="CP92" s="232"/>
      <c r="CQ92" s="232"/>
      <c r="CR92" s="233"/>
      <c r="CS92" s="232"/>
      <c r="CT92" s="232"/>
      <c r="CU92" s="225"/>
      <c r="CV92" s="205"/>
      <c r="CW92" s="205"/>
      <c r="CX92" s="205"/>
      <c r="CY92" s="206"/>
      <c r="CZ92" s="206"/>
      <c r="DA92" s="206"/>
      <c r="DB92" s="206"/>
      <c r="DC92" s="206"/>
      <c r="DD92" s="206"/>
      <c r="DE92" s="206"/>
      <c r="DF92" s="206"/>
      <c r="DG92" s="206"/>
      <c r="DH92" s="206"/>
      <c r="DI92" s="206"/>
      <c r="DJ92" s="205"/>
      <c r="DK92" s="205"/>
      <c r="DL92" s="205"/>
      <c r="DM92" s="205"/>
      <c r="DN92" s="205"/>
      <c r="DO92" s="205"/>
      <c r="DP92" s="205"/>
      <c r="DQ92" s="205"/>
      <c r="DR92" s="206"/>
      <c r="DS92" s="206"/>
      <c r="DT92" s="206"/>
      <c r="DU92" s="206"/>
      <c r="DV92" s="206"/>
      <c r="DW92" s="206"/>
      <c r="DX92" s="206"/>
      <c r="DY92" s="206"/>
      <c r="DZ92" s="206"/>
      <c r="EA92" s="206"/>
      <c r="EB92" s="206"/>
      <c r="EC92" s="205"/>
      <c r="ED92" s="205"/>
      <c r="EE92" s="207"/>
      <c r="EF92" s="205"/>
      <c r="EG92" s="205"/>
      <c r="EH92" s="205"/>
      <c r="EI92" s="208"/>
      <c r="EJ92" s="208"/>
      <c r="EK92" s="206"/>
      <c r="EL92" s="206"/>
      <c r="EM92" s="206"/>
      <c r="EN92" s="206"/>
      <c r="EO92" s="206"/>
      <c r="EP92" s="206"/>
      <c r="EQ92" s="206"/>
      <c r="ER92" s="206"/>
      <c r="ES92" s="206"/>
      <c r="ET92" s="206"/>
      <c r="EU92" s="206"/>
      <c r="EV92" s="205"/>
      <c r="EW92" s="205"/>
      <c r="EX92" s="207"/>
      <c r="EY92" s="205"/>
      <c r="EZ92" s="205"/>
    </row>
    <row r="93" spans="2:156" s="202" customFormat="1" x14ac:dyDescent="0.3">
      <c r="B93" s="222"/>
      <c r="C93" s="316"/>
      <c r="D93" s="316"/>
      <c r="E93" s="316"/>
      <c r="F93" s="317"/>
      <c r="G93" s="316"/>
      <c r="H93" s="316"/>
      <c r="I93" s="316"/>
      <c r="J93" s="318" t="s">
        <v>1026</v>
      </c>
      <c r="K93" s="319"/>
      <c r="L93" s="319"/>
      <c r="M93" s="319"/>
      <c r="N93" s="260"/>
      <c r="O93" s="229"/>
      <c r="P93" s="244" t="s">
        <v>740</v>
      </c>
      <c r="Q93" s="321" t="s">
        <v>741</v>
      </c>
      <c r="R93" s="229"/>
      <c r="S93" s="223"/>
      <c r="V93" s="499"/>
      <c r="W93" s="320"/>
      <c r="X93" s="320"/>
      <c r="Y93" s="320"/>
      <c r="Z93" s="300"/>
      <c r="AA93" s="320"/>
      <c r="AB93" s="258" t="s">
        <v>1029</v>
      </c>
      <c r="AC93" s="319"/>
      <c r="AD93" s="319"/>
      <c r="AE93" s="319"/>
      <c r="AF93" s="319"/>
      <c r="AG93" s="300"/>
      <c r="AH93" s="229"/>
      <c r="AI93" s="229"/>
      <c r="AJ93" s="244" t="s">
        <v>750</v>
      </c>
      <c r="AK93" s="321" t="s">
        <v>754</v>
      </c>
      <c r="AL93" s="229"/>
      <c r="AM93" s="500"/>
      <c r="AP93" s="499"/>
      <c r="AQ93" s="709" t="s">
        <v>541</v>
      </c>
      <c r="AR93" s="710"/>
      <c r="AS93" s="710"/>
      <c r="AT93" s="710"/>
      <c r="AU93" s="710"/>
      <c r="AV93" s="710"/>
      <c r="AW93" s="710"/>
      <c r="AX93" s="710"/>
      <c r="AY93" s="710"/>
      <c r="AZ93" s="710"/>
      <c r="BA93" s="710"/>
      <c r="BB93" s="710"/>
      <c r="BC93" s="710"/>
      <c r="BD93" s="710"/>
      <c r="BE93" s="710"/>
      <c r="BF93" s="711"/>
      <c r="BG93" s="500"/>
      <c r="BJ93" s="499"/>
      <c r="BK93" s="320"/>
      <c r="BL93" s="320"/>
      <c r="BM93" s="258" t="s">
        <v>1031</v>
      </c>
      <c r="BN93" s="319"/>
      <c r="BO93" s="319"/>
      <c r="BP93" s="319"/>
      <c r="BQ93" s="319"/>
      <c r="BR93" s="300"/>
      <c r="BS93" s="300"/>
      <c r="BT93" s="300"/>
      <c r="BU93" s="300"/>
      <c r="BV93" s="229"/>
      <c r="BW93" s="229"/>
      <c r="BX93" s="244">
        <v>7</v>
      </c>
      <c r="BY93" s="321" t="s">
        <v>741</v>
      </c>
      <c r="BZ93" s="229"/>
      <c r="CA93" s="500"/>
      <c r="CD93" s="224"/>
      <c r="CE93" s="288"/>
      <c r="CF93" s="288"/>
      <c r="CG93" s="263" t="s">
        <v>1027</v>
      </c>
      <c r="CH93" s="287"/>
      <c r="CI93" s="287"/>
      <c r="CJ93" s="287"/>
      <c r="CK93" s="287"/>
      <c r="CL93" s="231"/>
      <c r="CM93" s="231"/>
      <c r="CN93" s="231"/>
      <c r="CO93" s="231"/>
      <c r="CP93" s="232"/>
      <c r="CQ93" s="232"/>
      <c r="CR93" s="233"/>
      <c r="CS93" s="232"/>
      <c r="CT93" s="232"/>
      <c r="CU93" s="225"/>
      <c r="CV93" s="205"/>
      <c r="CW93" s="205"/>
      <c r="CX93" s="205"/>
      <c r="CY93" s="206"/>
      <c r="CZ93" s="206"/>
      <c r="DA93" s="206"/>
      <c r="DB93" s="206"/>
      <c r="DC93" s="206"/>
      <c r="DD93" s="206"/>
      <c r="DE93" s="206"/>
      <c r="DF93" s="206"/>
      <c r="DG93" s="206"/>
      <c r="DH93" s="206"/>
      <c r="DI93" s="206"/>
      <c r="DJ93" s="205"/>
      <c r="DK93" s="205"/>
      <c r="DL93" s="205"/>
      <c r="DM93" s="205"/>
      <c r="DN93" s="205"/>
      <c r="DO93" s="205"/>
      <c r="DP93" s="205"/>
      <c r="DQ93" s="205"/>
      <c r="DR93" s="206"/>
      <c r="DS93" s="206"/>
      <c r="DT93" s="206"/>
      <c r="DU93" s="206"/>
      <c r="DV93" s="206"/>
      <c r="DW93" s="206"/>
      <c r="DX93" s="206"/>
      <c r="DY93" s="206"/>
      <c r="DZ93" s="206"/>
      <c r="EA93" s="206"/>
      <c r="EB93" s="206"/>
      <c r="EC93" s="205"/>
      <c r="ED93" s="205"/>
      <c r="EE93" s="207"/>
      <c r="EF93" s="205"/>
      <c r="EG93" s="205"/>
      <c r="EH93" s="205"/>
      <c r="EI93" s="208"/>
      <c r="EJ93" s="208"/>
      <c r="EK93" s="206"/>
      <c r="EL93" s="206"/>
      <c r="EM93" s="206"/>
      <c r="EN93" s="206"/>
      <c r="EO93" s="206"/>
      <c r="EP93" s="206"/>
      <c r="EQ93" s="206"/>
      <c r="ER93" s="206"/>
      <c r="ES93" s="206"/>
      <c r="ET93" s="206"/>
      <c r="EU93" s="206"/>
      <c r="EV93" s="205"/>
      <c r="EW93" s="205"/>
      <c r="EX93" s="207"/>
      <c r="EY93" s="205"/>
      <c r="EZ93" s="205"/>
    </row>
    <row r="94" spans="2:156" s="202" customFormat="1" x14ac:dyDescent="0.3">
      <c r="B94" s="222"/>
      <c r="C94" s="320"/>
      <c r="D94" s="320"/>
      <c r="E94" s="320"/>
      <c r="F94" s="300"/>
      <c r="G94" s="320"/>
      <c r="H94" s="320"/>
      <c r="I94" s="258" t="s">
        <v>1028</v>
      </c>
      <c r="J94" s="319"/>
      <c r="K94" s="319"/>
      <c r="L94" s="319"/>
      <c r="M94" s="319"/>
      <c r="N94" s="229"/>
      <c r="O94" s="229"/>
      <c r="P94" s="244" t="s">
        <v>750</v>
      </c>
      <c r="Q94" s="321" t="s">
        <v>754</v>
      </c>
      <c r="R94" s="229"/>
      <c r="S94" s="223"/>
      <c r="V94" s="499"/>
      <c r="W94" s="320"/>
      <c r="X94" s="320"/>
      <c r="Y94" s="320"/>
      <c r="Z94" s="300"/>
      <c r="AA94" s="258" t="s">
        <v>1030</v>
      </c>
      <c r="AB94" s="319"/>
      <c r="AC94" s="319"/>
      <c r="AD94" s="319"/>
      <c r="AE94" s="300"/>
      <c r="AF94" s="300"/>
      <c r="AG94" s="300"/>
      <c r="AH94" s="229"/>
      <c r="AI94" s="229"/>
      <c r="AJ94" s="244" t="s">
        <v>729</v>
      </c>
      <c r="AK94" s="321" t="s">
        <v>764</v>
      </c>
      <c r="AL94" s="229"/>
      <c r="AM94" s="500"/>
      <c r="AP94" s="499"/>
      <c r="AQ94" s="228">
        <v>1</v>
      </c>
      <c r="AR94" s="228">
        <v>2</v>
      </c>
      <c r="AS94" s="228">
        <v>3</v>
      </c>
      <c r="AT94" s="228">
        <v>4</v>
      </c>
      <c r="AU94" s="228">
        <v>5</v>
      </c>
      <c r="AV94" s="228">
        <v>6</v>
      </c>
      <c r="AW94" s="228">
        <v>7</v>
      </c>
      <c r="AX94" s="228">
        <v>8</v>
      </c>
      <c r="AY94" s="230"/>
      <c r="AZ94" s="230"/>
      <c r="BA94" s="230"/>
      <c r="BB94" s="229"/>
      <c r="BC94" s="229"/>
      <c r="BD94" s="230"/>
      <c r="BE94" s="229"/>
      <c r="BF94" s="229"/>
      <c r="BG94" s="500"/>
      <c r="BJ94" s="499"/>
      <c r="BK94" s="320"/>
      <c r="BL94" s="258" t="s">
        <v>792</v>
      </c>
      <c r="BM94" s="319"/>
      <c r="BN94" s="319"/>
      <c r="BO94" s="319"/>
      <c r="BP94" s="300"/>
      <c r="BQ94" s="300"/>
      <c r="BR94" s="300"/>
      <c r="BS94" s="300"/>
      <c r="BT94" s="300"/>
      <c r="BU94" s="300"/>
      <c r="BV94" s="229"/>
      <c r="BW94" s="229"/>
      <c r="BX94" s="244" t="s">
        <v>538</v>
      </c>
      <c r="BY94" s="321" t="s">
        <v>1019</v>
      </c>
      <c r="BZ94" s="229"/>
      <c r="CA94" s="500"/>
      <c r="CD94" s="224"/>
      <c r="CE94" s="288"/>
      <c r="CF94" s="263" t="s">
        <v>795</v>
      </c>
      <c r="CG94" s="287"/>
      <c r="CH94" s="287"/>
      <c r="CI94" s="287"/>
      <c r="CJ94" s="231"/>
      <c r="CK94" s="231"/>
      <c r="CL94" s="231"/>
      <c r="CM94" s="231"/>
      <c r="CN94" s="231"/>
      <c r="CO94" s="231"/>
      <c r="CP94" s="232"/>
      <c r="CQ94" s="232"/>
      <c r="CR94" s="232"/>
      <c r="CS94" s="232"/>
      <c r="CT94" s="232"/>
      <c r="CU94" s="225"/>
      <c r="CV94" s="205"/>
      <c r="CW94" s="205"/>
      <c r="CX94" s="205"/>
      <c r="CY94" s="206"/>
      <c r="CZ94" s="206"/>
      <c r="DA94" s="206"/>
      <c r="DB94" s="206"/>
      <c r="DC94" s="206"/>
      <c r="DD94" s="206"/>
      <c r="DE94" s="206"/>
      <c r="DF94" s="206"/>
      <c r="DG94" s="206"/>
      <c r="DH94" s="206"/>
      <c r="DI94" s="206"/>
      <c r="DJ94" s="205"/>
      <c r="DK94" s="205"/>
      <c r="DL94" s="205"/>
      <c r="DM94" s="205"/>
      <c r="DN94" s="205"/>
      <c r="DO94" s="205"/>
      <c r="DP94" s="205"/>
      <c r="DQ94" s="205"/>
      <c r="DR94" s="206"/>
      <c r="DS94" s="206"/>
      <c r="DT94" s="206"/>
      <c r="DU94" s="206"/>
      <c r="DV94" s="206"/>
      <c r="DW94" s="206"/>
      <c r="DX94" s="206"/>
      <c r="DY94" s="206"/>
      <c r="DZ94" s="206"/>
      <c r="EA94" s="206"/>
      <c r="EB94" s="206"/>
      <c r="EC94" s="205"/>
      <c r="ED94" s="205"/>
      <c r="EE94" s="207"/>
      <c r="EF94" s="205"/>
      <c r="EG94" s="205"/>
      <c r="EH94" s="205"/>
      <c r="EI94" s="208"/>
      <c r="EJ94" s="208"/>
      <c r="EK94" s="206"/>
      <c r="EL94" s="206"/>
      <c r="EM94" s="206"/>
      <c r="EN94" s="206"/>
      <c r="EO94" s="206"/>
      <c r="EP94" s="206"/>
      <c r="EQ94" s="206"/>
      <c r="ER94" s="206"/>
      <c r="ES94" s="206"/>
      <c r="ET94" s="206"/>
      <c r="EU94" s="206"/>
      <c r="EV94" s="205"/>
      <c r="EW94" s="205"/>
      <c r="EX94" s="207"/>
      <c r="EY94" s="205"/>
      <c r="EZ94" s="205"/>
    </row>
    <row r="95" spans="2:156" s="202" customFormat="1" x14ac:dyDescent="0.3">
      <c r="B95" s="222"/>
      <c r="C95" s="320"/>
      <c r="D95" s="320"/>
      <c r="E95" s="320"/>
      <c r="F95" s="300"/>
      <c r="G95" s="320"/>
      <c r="H95" s="258" t="s">
        <v>1029</v>
      </c>
      <c r="I95" s="319"/>
      <c r="J95" s="319"/>
      <c r="K95" s="319"/>
      <c r="L95" s="319"/>
      <c r="M95" s="300"/>
      <c r="N95" s="229"/>
      <c r="O95" s="229"/>
      <c r="P95" s="244" t="s">
        <v>729</v>
      </c>
      <c r="Q95" s="321" t="s">
        <v>764</v>
      </c>
      <c r="R95" s="229"/>
      <c r="S95" s="223"/>
      <c r="V95" s="499"/>
      <c r="W95" s="320"/>
      <c r="X95" s="320"/>
      <c r="Y95" s="258" t="s">
        <v>1031</v>
      </c>
      <c r="Z95" s="319"/>
      <c r="AA95" s="319"/>
      <c r="AB95" s="319"/>
      <c r="AC95" s="319"/>
      <c r="AD95" s="300"/>
      <c r="AE95" s="300"/>
      <c r="AF95" s="300"/>
      <c r="AG95" s="300"/>
      <c r="AH95" s="229"/>
      <c r="AI95" s="229"/>
      <c r="AJ95" s="244" t="s">
        <v>765</v>
      </c>
      <c r="AK95" s="321" t="s">
        <v>1032</v>
      </c>
      <c r="AL95" s="229"/>
      <c r="AM95" s="500"/>
      <c r="AP95" s="499"/>
      <c r="AQ95" s="234" t="s">
        <v>740</v>
      </c>
      <c r="AR95" s="234" t="s">
        <v>727</v>
      </c>
      <c r="AS95" s="234">
        <v>1</v>
      </c>
      <c r="AT95" s="234">
        <v>3</v>
      </c>
      <c r="AU95" s="234" t="s">
        <v>1037</v>
      </c>
      <c r="AV95" s="234" t="s">
        <v>1038</v>
      </c>
      <c r="AW95" s="234" t="s">
        <v>841</v>
      </c>
      <c r="AX95" s="234" t="s">
        <v>911</v>
      </c>
      <c r="AY95" s="230"/>
      <c r="AZ95" s="230"/>
      <c r="BA95" s="230"/>
      <c r="BB95" s="229"/>
      <c r="BC95" s="229"/>
      <c r="BD95" s="230"/>
      <c r="BE95" s="229"/>
      <c r="BF95" s="229"/>
      <c r="BG95" s="500"/>
      <c r="BJ95" s="499"/>
      <c r="BK95" s="258" t="s">
        <v>798</v>
      </c>
      <c r="BL95" s="319"/>
      <c r="BM95" s="319"/>
      <c r="BN95" s="300"/>
      <c r="BO95" s="300"/>
      <c r="BP95" s="300"/>
      <c r="BQ95" s="300"/>
      <c r="BR95" s="300"/>
      <c r="BS95" s="300"/>
      <c r="BT95" s="300"/>
      <c r="BU95" s="300"/>
      <c r="BV95" s="229"/>
      <c r="BW95" s="229"/>
      <c r="BX95" s="244" t="s">
        <v>539</v>
      </c>
      <c r="BY95" s="321" t="s">
        <v>1022</v>
      </c>
      <c r="BZ95" s="229"/>
      <c r="CA95" s="500"/>
      <c r="CD95" s="224"/>
      <c r="CE95" s="263" t="s">
        <v>800</v>
      </c>
      <c r="CF95" s="287"/>
      <c r="CG95" s="287"/>
      <c r="CH95" s="231"/>
      <c r="CI95" s="231"/>
      <c r="CJ95" s="231"/>
      <c r="CK95" s="231"/>
      <c r="CL95" s="231"/>
      <c r="CM95" s="231"/>
      <c r="CN95" s="231"/>
      <c r="CO95" s="231"/>
      <c r="CP95" s="232"/>
      <c r="CQ95" s="232"/>
      <c r="CR95" s="232"/>
      <c r="CS95" s="232"/>
      <c r="CT95" s="232"/>
      <c r="CU95" s="225"/>
      <c r="CV95" s="205"/>
      <c r="CW95" s="205"/>
      <c r="CX95" s="205"/>
      <c r="CY95" s="206"/>
      <c r="CZ95" s="206"/>
      <c r="DA95" s="206"/>
      <c r="DB95" s="206"/>
      <c r="DC95" s="206"/>
      <c r="DD95" s="206"/>
      <c r="DE95" s="206"/>
      <c r="DF95" s="206"/>
      <c r="DG95" s="206"/>
      <c r="DH95" s="206"/>
      <c r="DI95" s="206"/>
      <c r="DJ95" s="205"/>
      <c r="DK95" s="205"/>
      <c r="DL95" s="205"/>
      <c r="DM95" s="205"/>
      <c r="DN95" s="205"/>
      <c r="DO95" s="205"/>
      <c r="DP95" s="205"/>
      <c r="DQ95" s="205"/>
      <c r="DR95" s="206"/>
      <c r="DS95" s="206"/>
      <c r="DT95" s="206"/>
      <c r="DU95" s="206"/>
      <c r="DV95" s="206"/>
      <c r="DW95" s="206"/>
      <c r="DX95" s="206"/>
      <c r="DY95" s="206"/>
      <c r="DZ95" s="206"/>
      <c r="EA95" s="206"/>
      <c r="EB95" s="206"/>
      <c r="EC95" s="205"/>
      <c r="ED95" s="205"/>
      <c r="EE95" s="207"/>
      <c r="EF95" s="205"/>
      <c r="EG95" s="205"/>
      <c r="EH95" s="205"/>
      <c r="EI95" s="208"/>
      <c r="EJ95" s="208"/>
      <c r="EK95" s="206"/>
      <c r="EL95" s="206"/>
      <c r="EM95" s="206"/>
      <c r="EN95" s="206"/>
      <c r="EO95" s="206"/>
      <c r="EP95" s="206"/>
      <c r="EQ95" s="206"/>
      <c r="ER95" s="206"/>
      <c r="ES95" s="206"/>
      <c r="ET95" s="206"/>
      <c r="EU95" s="206"/>
      <c r="EV95" s="205"/>
      <c r="EW95" s="205"/>
      <c r="EX95" s="207"/>
      <c r="EY95" s="205"/>
      <c r="EZ95" s="205"/>
    </row>
    <row r="96" spans="2:156" s="202" customFormat="1" ht="17.25" thickBot="1" x14ac:dyDescent="0.35">
      <c r="B96" s="222"/>
      <c r="C96" s="320"/>
      <c r="D96" s="320"/>
      <c r="E96" s="320"/>
      <c r="F96" s="300"/>
      <c r="G96" s="258" t="s">
        <v>1030</v>
      </c>
      <c r="H96" s="319"/>
      <c r="I96" s="319"/>
      <c r="J96" s="319"/>
      <c r="K96" s="300"/>
      <c r="L96" s="300"/>
      <c r="M96" s="300"/>
      <c r="N96" s="229"/>
      <c r="O96" s="229"/>
      <c r="P96" s="244" t="s">
        <v>765</v>
      </c>
      <c r="Q96" s="321" t="s">
        <v>1032</v>
      </c>
      <c r="R96" s="229"/>
      <c r="S96" s="223"/>
      <c r="V96" s="499"/>
      <c r="W96" s="320"/>
      <c r="X96" s="258" t="s">
        <v>792</v>
      </c>
      <c r="Y96" s="319"/>
      <c r="Z96" s="319"/>
      <c r="AA96" s="319"/>
      <c r="AB96" s="300"/>
      <c r="AC96" s="300"/>
      <c r="AD96" s="300"/>
      <c r="AE96" s="300"/>
      <c r="AF96" s="300"/>
      <c r="AG96" s="300"/>
      <c r="AH96" s="229"/>
      <c r="AI96" s="229"/>
      <c r="AJ96" s="244" t="s">
        <v>757</v>
      </c>
      <c r="AK96" s="321" t="s">
        <v>773</v>
      </c>
      <c r="AL96" s="229"/>
      <c r="AM96" s="500"/>
      <c r="AP96" s="499"/>
      <c r="AQ96" s="316"/>
      <c r="AR96" s="316"/>
      <c r="AS96" s="316"/>
      <c r="AT96" s="317"/>
      <c r="AU96" s="316"/>
      <c r="AV96" s="316"/>
      <c r="AW96" s="316"/>
      <c r="AX96" s="318" t="s">
        <v>1026</v>
      </c>
      <c r="AY96" s="319"/>
      <c r="AZ96" s="319"/>
      <c r="BA96" s="319"/>
      <c r="BB96" s="260"/>
      <c r="BC96" s="229"/>
      <c r="BD96" s="230"/>
      <c r="BE96" s="229"/>
      <c r="BF96" s="229"/>
      <c r="BG96" s="500"/>
      <c r="BJ96" s="499"/>
      <c r="BK96" s="230"/>
      <c r="BL96" s="300"/>
      <c r="BM96" s="300"/>
      <c r="BN96" s="300"/>
      <c r="BO96" s="300"/>
      <c r="BP96" s="300"/>
      <c r="BQ96" s="300"/>
      <c r="BR96" s="300"/>
      <c r="BS96" s="300"/>
      <c r="BT96" s="300"/>
      <c r="BU96" s="300"/>
      <c r="BV96" s="229"/>
      <c r="BW96" s="229"/>
      <c r="BX96" s="229"/>
      <c r="BY96" s="229"/>
      <c r="BZ96" s="229"/>
      <c r="CA96" s="500"/>
      <c r="CD96" s="290"/>
      <c r="CE96" s="291"/>
      <c r="CF96" s="291"/>
      <c r="CG96" s="291"/>
      <c r="CH96" s="291"/>
      <c r="CI96" s="291"/>
      <c r="CJ96" s="291"/>
      <c r="CK96" s="291"/>
      <c r="CL96" s="291"/>
      <c r="CM96" s="291"/>
      <c r="CN96" s="291"/>
      <c r="CO96" s="291"/>
      <c r="CP96" s="292"/>
      <c r="CQ96" s="292"/>
      <c r="CR96" s="293"/>
      <c r="CS96" s="292"/>
      <c r="CT96" s="292"/>
      <c r="CU96" s="294"/>
      <c r="CV96" s="205"/>
      <c r="CW96" s="205"/>
      <c r="CX96" s="205"/>
      <c r="CY96" s="206"/>
      <c r="CZ96" s="206"/>
      <c r="DA96" s="206"/>
      <c r="DB96" s="206"/>
      <c r="DC96" s="206"/>
      <c r="DD96" s="206"/>
      <c r="DE96" s="206"/>
      <c r="DF96" s="206"/>
      <c r="DG96" s="206"/>
      <c r="DH96" s="206"/>
      <c r="DI96" s="206"/>
      <c r="DJ96" s="205"/>
      <c r="DK96" s="205"/>
      <c r="DL96" s="205"/>
      <c r="DM96" s="205"/>
      <c r="DN96" s="205"/>
      <c r="DO96" s="205"/>
      <c r="DP96" s="205"/>
      <c r="DQ96" s="205"/>
      <c r="DR96" s="206"/>
      <c r="DS96" s="206"/>
      <c r="DT96" s="206"/>
      <c r="DU96" s="206"/>
      <c r="DV96" s="206"/>
      <c r="DW96" s="206"/>
      <c r="DX96" s="206"/>
      <c r="DY96" s="206"/>
      <c r="DZ96" s="206"/>
      <c r="EA96" s="206"/>
      <c r="EB96" s="206"/>
      <c r="EC96" s="205"/>
      <c r="ED96" s="205"/>
      <c r="EE96" s="207"/>
      <c r="EF96" s="205"/>
      <c r="EG96" s="205"/>
      <c r="EH96" s="205"/>
      <c r="EI96" s="208"/>
      <c r="EJ96" s="208"/>
      <c r="EK96" s="206"/>
      <c r="EL96" s="206"/>
      <c r="EM96" s="206"/>
      <c r="EN96" s="206"/>
      <c r="EO96" s="206"/>
      <c r="EP96" s="206"/>
      <c r="EQ96" s="206"/>
      <c r="ER96" s="206"/>
      <c r="ES96" s="206"/>
      <c r="ET96" s="206"/>
      <c r="EU96" s="206"/>
      <c r="EV96" s="205"/>
      <c r="EW96" s="205"/>
      <c r="EX96" s="207"/>
      <c r="EY96" s="205"/>
      <c r="EZ96" s="205"/>
    </row>
    <row r="97" spans="2:156" s="202" customFormat="1" x14ac:dyDescent="0.3">
      <c r="B97" s="222"/>
      <c r="C97" s="320"/>
      <c r="D97" s="320"/>
      <c r="E97" s="258" t="s">
        <v>1031</v>
      </c>
      <c r="F97" s="319"/>
      <c r="G97" s="319"/>
      <c r="H97" s="319"/>
      <c r="I97" s="319"/>
      <c r="J97" s="300"/>
      <c r="K97" s="300"/>
      <c r="L97" s="300"/>
      <c r="M97" s="300"/>
      <c r="N97" s="229"/>
      <c r="O97" s="229"/>
      <c r="P97" s="244" t="s">
        <v>757</v>
      </c>
      <c r="Q97" s="321" t="s">
        <v>773</v>
      </c>
      <c r="R97" s="229"/>
      <c r="S97" s="223"/>
      <c r="V97" s="499"/>
      <c r="W97" s="258" t="s">
        <v>798</v>
      </c>
      <c r="X97" s="319"/>
      <c r="Y97" s="319"/>
      <c r="Z97" s="300"/>
      <c r="AA97" s="300"/>
      <c r="AB97" s="300"/>
      <c r="AC97" s="300"/>
      <c r="AD97" s="300"/>
      <c r="AE97" s="300"/>
      <c r="AF97" s="300"/>
      <c r="AG97" s="300"/>
      <c r="AH97" s="229"/>
      <c r="AI97" s="229"/>
      <c r="AJ97" s="230"/>
      <c r="AK97" s="229"/>
      <c r="AL97" s="229"/>
      <c r="AM97" s="500"/>
      <c r="AP97" s="499"/>
      <c r="AQ97" s="320"/>
      <c r="AR97" s="320"/>
      <c r="AS97" s="320"/>
      <c r="AT97" s="300"/>
      <c r="AU97" s="320"/>
      <c r="AV97" s="320"/>
      <c r="AW97" s="258" t="s">
        <v>1028</v>
      </c>
      <c r="AX97" s="319"/>
      <c r="AY97" s="319"/>
      <c r="AZ97" s="319"/>
      <c r="BA97" s="319"/>
      <c r="BB97" s="229"/>
      <c r="BC97" s="229"/>
      <c r="BD97" s="244" t="s">
        <v>738</v>
      </c>
      <c r="BE97" s="321" t="s">
        <v>985</v>
      </c>
      <c r="BF97" s="229"/>
      <c r="BG97" s="500"/>
      <c r="BJ97" s="499"/>
      <c r="BK97" s="230"/>
      <c r="BL97" s="300"/>
      <c r="BM97" s="300"/>
      <c r="BN97" s="300"/>
      <c r="BO97" s="300"/>
      <c r="BP97" s="300"/>
      <c r="BQ97" s="300"/>
      <c r="BR97" s="300"/>
      <c r="BS97" s="300"/>
      <c r="BT97" s="300"/>
      <c r="BU97" s="300"/>
      <c r="BV97" s="229"/>
      <c r="BW97" s="229"/>
      <c r="BX97" s="229"/>
      <c r="BY97" s="229"/>
      <c r="BZ97" s="229"/>
      <c r="CA97" s="500"/>
      <c r="CD97" s="205"/>
      <c r="CE97" s="322"/>
      <c r="CF97" s="322"/>
      <c r="CG97" s="322"/>
      <c r="CH97" s="322"/>
      <c r="CI97" s="322"/>
      <c r="CJ97" s="322"/>
      <c r="CK97" s="322"/>
      <c r="CL97" s="322"/>
      <c r="CM97" s="322"/>
      <c r="CN97" s="322"/>
      <c r="CO97" s="322"/>
      <c r="CP97" s="205"/>
      <c r="CQ97" s="205"/>
      <c r="CR97" s="205"/>
      <c r="CS97" s="205"/>
      <c r="CT97" s="205"/>
      <c r="CU97" s="205"/>
      <c r="CV97" s="205"/>
      <c r="CW97" s="205"/>
      <c r="CX97" s="205"/>
      <c r="CY97" s="206"/>
      <c r="CZ97" s="206"/>
      <c r="DA97" s="206"/>
      <c r="DB97" s="206"/>
      <c r="DC97" s="206"/>
      <c r="DD97" s="206"/>
      <c r="DE97" s="206"/>
      <c r="DF97" s="206"/>
      <c r="DG97" s="206"/>
      <c r="DH97" s="206"/>
      <c r="DI97" s="206"/>
      <c r="DJ97" s="205"/>
      <c r="DK97" s="205"/>
      <c r="DL97" s="205"/>
      <c r="DM97" s="205"/>
      <c r="DN97" s="205"/>
      <c r="DO97" s="205"/>
      <c r="DP97" s="205"/>
      <c r="DQ97" s="205"/>
      <c r="DR97" s="206"/>
      <c r="DS97" s="206"/>
      <c r="DT97" s="206"/>
      <c r="DU97" s="206"/>
      <c r="DV97" s="206"/>
      <c r="DW97" s="206"/>
      <c r="DX97" s="206"/>
      <c r="DY97" s="206"/>
      <c r="DZ97" s="206"/>
      <c r="EA97" s="206"/>
      <c r="EB97" s="206"/>
      <c r="EC97" s="205"/>
      <c r="ED97" s="205"/>
      <c r="EE97" s="207"/>
      <c r="EF97" s="205"/>
      <c r="EG97" s="205"/>
      <c r="EH97" s="205"/>
      <c r="EI97" s="208"/>
      <c r="EJ97" s="208"/>
      <c r="EK97" s="206"/>
      <c r="EL97" s="206"/>
      <c r="EM97" s="206"/>
      <c r="EN97" s="206"/>
      <c r="EO97" s="206"/>
      <c r="EP97" s="206"/>
      <c r="EQ97" s="206"/>
      <c r="ER97" s="206"/>
      <c r="ES97" s="206"/>
      <c r="ET97" s="206"/>
      <c r="EU97" s="206"/>
      <c r="EV97" s="205"/>
      <c r="EW97" s="205"/>
      <c r="EX97" s="207"/>
      <c r="EY97" s="205"/>
      <c r="EZ97" s="205"/>
    </row>
    <row r="98" spans="2:156" s="202" customFormat="1" ht="17.25" thickBot="1" x14ac:dyDescent="0.35">
      <c r="B98" s="222"/>
      <c r="C98" s="320"/>
      <c r="D98" s="258" t="s">
        <v>792</v>
      </c>
      <c r="E98" s="319"/>
      <c r="F98" s="319"/>
      <c r="G98" s="319"/>
      <c r="H98" s="300"/>
      <c r="I98" s="300"/>
      <c r="J98" s="300"/>
      <c r="K98" s="300"/>
      <c r="L98" s="300"/>
      <c r="M98" s="300"/>
      <c r="N98" s="229"/>
      <c r="O98" s="229"/>
      <c r="R98" s="229"/>
      <c r="S98" s="223"/>
      <c r="V98" s="516"/>
      <c r="W98" s="517"/>
      <c r="X98" s="517"/>
      <c r="Y98" s="517"/>
      <c r="Z98" s="517"/>
      <c r="AA98" s="517"/>
      <c r="AB98" s="517"/>
      <c r="AC98" s="517"/>
      <c r="AD98" s="517"/>
      <c r="AE98" s="517"/>
      <c r="AF98" s="517"/>
      <c r="AG98" s="517"/>
      <c r="AH98" s="518"/>
      <c r="AI98" s="518"/>
      <c r="AJ98" s="519"/>
      <c r="AK98" s="518"/>
      <c r="AL98" s="518"/>
      <c r="AM98" s="520"/>
      <c r="AP98" s="499"/>
      <c r="AQ98" s="320"/>
      <c r="AR98" s="320"/>
      <c r="AS98" s="320"/>
      <c r="AT98" s="300"/>
      <c r="AU98" s="320"/>
      <c r="AV98" s="258" t="s">
        <v>1043</v>
      </c>
      <c r="AW98" s="319"/>
      <c r="AX98" s="319"/>
      <c r="AY98" s="319"/>
      <c r="AZ98" s="319"/>
      <c r="BA98" s="300"/>
      <c r="BB98" s="229"/>
      <c r="BC98" s="229"/>
      <c r="BD98" s="244" t="s">
        <v>769</v>
      </c>
      <c r="BE98" s="321" t="s">
        <v>987</v>
      </c>
      <c r="BF98" s="229"/>
      <c r="BG98" s="500"/>
      <c r="BJ98" s="516"/>
      <c r="BK98" s="517"/>
      <c r="BL98" s="517"/>
      <c r="BM98" s="517"/>
      <c r="BN98" s="517"/>
      <c r="BO98" s="517"/>
      <c r="BP98" s="517"/>
      <c r="BQ98" s="517"/>
      <c r="BR98" s="517"/>
      <c r="BS98" s="517"/>
      <c r="BT98" s="517"/>
      <c r="BU98" s="517"/>
      <c r="BV98" s="518"/>
      <c r="BW98" s="518"/>
      <c r="BX98" s="519"/>
      <c r="BY98" s="518"/>
      <c r="BZ98" s="518"/>
      <c r="CA98" s="520"/>
      <c r="CD98" s="205"/>
      <c r="CE98" s="322"/>
      <c r="CF98" s="322"/>
      <c r="CG98" s="322"/>
      <c r="CH98" s="322"/>
      <c r="CI98" s="322"/>
      <c r="CJ98" s="322"/>
      <c r="CK98" s="322"/>
      <c r="CL98" s="322"/>
      <c r="CM98" s="206"/>
      <c r="CN98" s="206"/>
      <c r="CO98" s="322"/>
      <c r="CP98" s="205"/>
      <c r="CQ98" s="205"/>
      <c r="CR98" s="205"/>
      <c r="CS98" s="205"/>
      <c r="CT98" s="205"/>
      <c r="CU98" s="205"/>
      <c r="CV98" s="205"/>
      <c r="CW98" s="205"/>
      <c r="CX98" s="205"/>
      <c r="CY98" s="206"/>
      <c r="CZ98" s="206"/>
      <c r="DA98" s="206"/>
      <c r="DB98" s="206"/>
      <c r="DC98" s="206"/>
      <c r="DD98" s="206"/>
      <c r="DE98" s="206"/>
      <c r="DF98" s="206"/>
      <c r="DG98" s="206"/>
      <c r="DH98" s="206"/>
      <c r="DI98" s="206"/>
      <c r="DJ98" s="205"/>
      <c r="DK98" s="205"/>
      <c r="DL98" s="205"/>
      <c r="DM98" s="205"/>
      <c r="DN98" s="205"/>
      <c r="DO98" s="205"/>
      <c r="DP98" s="205"/>
      <c r="DQ98" s="205"/>
      <c r="DR98" s="206"/>
      <c r="DS98" s="206"/>
      <c r="DT98" s="206"/>
      <c r="DU98" s="206"/>
      <c r="DV98" s="206"/>
      <c r="DW98" s="206"/>
      <c r="DX98" s="206"/>
      <c r="DY98" s="206"/>
      <c r="DZ98" s="206"/>
      <c r="EA98" s="206"/>
      <c r="EB98" s="206"/>
      <c r="EC98" s="205"/>
      <c r="ED98" s="205"/>
      <c r="EE98" s="207"/>
      <c r="EF98" s="205"/>
      <c r="EG98" s="205"/>
      <c r="EH98" s="205"/>
      <c r="EI98" s="208"/>
      <c r="EJ98" s="208"/>
      <c r="EK98" s="206"/>
      <c r="EL98" s="206"/>
      <c r="EM98" s="206"/>
      <c r="EN98" s="206"/>
      <c r="EO98" s="206"/>
      <c r="EP98" s="206"/>
      <c r="EQ98" s="206"/>
      <c r="ER98" s="206"/>
      <c r="ES98" s="206"/>
      <c r="ET98" s="206"/>
      <c r="EU98" s="206"/>
      <c r="EV98" s="205"/>
      <c r="EW98" s="205"/>
      <c r="EX98" s="207"/>
      <c r="EY98" s="205"/>
      <c r="EZ98" s="205"/>
    </row>
    <row r="99" spans="2:156" s="202" customFormat="1" x14ac:dyDescent="0.3">
      <c r="B99" s="222"/>
      <c r="C99" s="258" t="s">
        <v>798</v>
      </c>
      <c r="D99" s="319"/>
      <c r="E99" s="319"/>
      <c r="F99" s="300"/>
      <c r="G99" s="300"/>
      <c r="H99" s="300"/>
      <c r="I99" s="300"/>
      <c r="J99" s="300"/>
      <c r="K99" s="300"/>
      <c r="L99" s="300"/>
      <c r="M99" s="300"/>
      <c r="N99" s="229"/>
      <c r="O99" s="229"/>
      <c r="P99" s="230"/>
      <c r="Q99" s="229"/>
      <c r="R99" s="229"/>
      <c r="S99" s="223"/>
      <c r="V99" s="499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29"/>
      <c r="AI99" s="229"/>
      <c r="AJ99" s="230"/>
      <c r="AK99" s="229"/>
      <c r="AL99" s="229"/>
      <c r="AM99" s="500"/>
      <c r="AP99" s="499"/>
      <c r="AQ99" s="320"/>
      <c r="AR99" s="320"/>
      <c r="AS99" s="320"/>
      <c r="AT99" s="300"/>
      <c r="AU99" s="258" t="s">
        <v>1030</v>
      </c>
      <c r="AV99" s="319"/>
      <c r="AW99" s="319"/>
      <c r="AX99" s="319"/>
      <c r="AY99" s="300"/>
      <c r="AZ99" s="300"/>
      <c r="BA99" s="300"/>
      <c r="BB99" s="229"/>
      <c r="BC99" s="229"/>
      <c r="BD99" s="244" t="s">
        <v>988</v>
      </c>
      <c r="BE99" s="321" t="s">
        <v>989</v>
      </c>
      <c r="BF99" s="229"/>
      <c r="BG99" s="500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X99" s="204"/>
      <c r="CD99" s="205"/>
      <c r="CE99" s="322"/>
      <c r="CF99" s="322"/>
      <c r="CG99" s="322"/>
      <c r="CH99" s="322"/>
      <c r="CI99" s="322"/>
      <c r="CJ99" s="322"/>
      <c r="CK99" s="322"/>
      <c r="CL99" s="322"/>
      <c r="CM99" s="206"/>
      <c r="CN99" s="206"/>
      <c r="CO99" s="322"/>
      <c r="CP99" s="205"/>
      <c r="CQ99" s="205"/>
      <c r="CR99" s="205"/>
      <c r="CS99" s="205"/>
      <c r="CT99" s="205"/>
      <c r="CU99" s="205"/>
      <c r="CV99" s="205"/>
      <c r="CW99" s="205"/>
      <c r="CX99" s="205"/>
      <c r="CY99" s="206"/>
      <c r="CZ99" s="206"/>
      <c r="DA99" s="206"/>
      <c r="DB99" s="206"/>
      <c r="DC99" s="206"/>
      <c r="DD99" s="206"/>
      <c r="DE99" s="206"/>
      <c r="DF99" s="206"/>
      <c r="DG99" s="206"/>
      <c r="DH99" s="206"/>
      <c r="DI99" s="206"/>
      <c r="DJ99" s="205"/>
      <c r="DK99" s="205"/>
      <c r="DL99" s="205"/>
      <c r="DM99" s="205"/>
      <c r="DN99" s="205"/>
      <c r="DO99" s="205"/>
      <c r="DP99" s="205"/>
      <c r="DQ99" s="205"/>
      <c r="DR99" s="206"/>
      <c r="DS99" s="206"/>
      <c r="DT99" s="206"/>
      <c r="DU99" s="206"/>
      <c r="DV99" s="206"/>
      <c r="DW99" s="206"/>
      <c r="DX99" s="206"/>
      <c r="DY99" s="206"/>
      <c r="DZ99" s="206"/>
      <c r="EA99" s="206"/>
      <c r="EB99" s="206"/>
      <c r="EC99" s="205"/>
      <c r="ED99" s="205"/>
      <c r="EE99" s="207"/>
      <c r="EF99" s="205"/>
      <c r="EG99" s="205"/>
      <c r="EH99" s="205"/>
      <c r="EI99" s="208"/>
      <c r="EJ99" s="208"/>
      <c r="EK99" s="206"/>
      <c r="EL99" s="206"/>
      <c r="EM99" s="206"/>
      <c r="EN99" s="206"/>
      <c r="EO99" s="206"/>
      <c r="EP99" s="206"/>
      <c r="EQ99" s="206"/>
      <c r="ER99" s="206"/>
      <c r="ES99" s="206"/>
      <c r="ET99" s="206"/>
      <c r="EU99" s="206"/>
      <c r="EV99" s="205"/>
      <c r="EW99" s="205"/>
      <c r="EX99" s="207"/>
      <c r="EY99" s="205"/>
      <c r="EZ99" s="205"/>
    </row>
    <row r="100" spans="2:156" s="202" customFormat="1" ht="17.25" thickBot="1" x14ac:dyDescent="0.35">
      <c r="B100" s="310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2"/>
      <c r="O100" s="312"/>
      <c r="P100" s="313"/>
      <c r="Q100" s="312"/>
      <c r="R100" s="312"/>
      <c r="S100" s="314"/>
      <c r="V100" s="499"/>
      <c r="W100" s="700" t="s">
        <v>1044</v>
      </c>
      <c r="X100" s="701"/>
      <c r="Y100" s="701"/>
      <c r="Z100" s="701"/>
      <c r="AA100" s="701"/>
      <c r="AB100" s="701"/>
      <c r="AC100" s="701"/>
      <c r="AD100" s="701"/>
      <c r="AE100" s="701"/>
      <c r="AF100" s="701"/>
      <c r="AG100" s="701"/>
      <c r="AH100" s="701"/>
      <c r="AI100" s="701"/>
      <c r="AJ100" s="701"/>
      <c r="AK100" s="701"/>
      <c r="AL100" s="702"/>
      <c r="AM100" s="500"/>
      <c r="AP100" s="499"/>
      <c r="AQ100" s="320"/>
      <c r="AR100" s="320"/>
      <c r="AS100" s="258" t="s">
        <v>1031</v>
      </c>
      <c r="AT100" s="319"/>
      <c r="AU100" s="319"/>
      <c r="AV100" s="319"/>
      <c r="AW100" s="319"/>
      <c r="AX100" s="300"/>
      <c r="AY100" s="300"/>
      <c r="AZ100" s="300"/>
      <c r="BA100" s="300"/>
      <c r="BB100" s="229"/>
      <c r="BC100" s="229"/>
      <c r="BD100" s="244">
        <v>7</v>
      </c>
      <c r="BE100" s="321" t="s">
        <v>741</v>
      </c>
      <c r="BF100" s="229"/>
      <c r="BG100" s="500"/>
      <c r="BK100" s="204"/>
      <c r="BL100" s="203"/>
      <c r="BM100" s="203"/>
      <c r="BN100" s="203"/>
      <c r="BO100" s="203"/>
      <c r="BP100" s="203"/>
      <c r="BQ100" s="203"/>
      <c r="BR100" s="203"/>
      <c r="BS100" s="203"/>
      <c r="BT100" s="203"/>
      <c r="BU100" s="203"/>
      <c r="BX100" s="204"/>
      <c r="CD100" s="205"/>
      <c r="CE100" s="206"/>
      <c r="CF100" s="206"/>
      <c r="CG100" s="206"/>
      <c r="CH100" s="206"/>
      <c r="CI100" s="206"/>
      <c r="CJ100" s="206"/>
      <c r="CK100" s="206"/>
      <c r="CL100" s="206"/>
      <c r="CM100" s="206"/>
      <c r="CN100" s="206"/>
      <c r="CO100" s="206"/>
      <c r="CP100" s="205"/>
      <c r="CQ100" s="205"/>
      <c r="CR100" s="205"/>
      <c r="CS100" s="205"/>
      <c r="CT100" s="205"/>
      <c r="CU100" s="205"/>
      <c r="CV100" s="205"/>
      <c r="CW100" s="205"/>
      <c r="CX100" s="205"/>
      <c r="CY100" s="206"/>
      <c r="CZ100" s="206"/>
      <c r="DA100" s="206"/>
      <c r="DB100" s="206"/>
      <c r="DC100" s="206"/>
      <c r="DD100" s="206"/>
      <c r="DE100" s="206"/>
      <c r="DF100" s="206"/>
      <c r="DG100" s="206"/>
      <c r="DH100" s="206"/>
      <c r="DI100" s="206"/>
      <c r="DJ100" s="205"/>
      <c r="DK100" s="205"/>
      <c r="DL100" s="205"/>
      <c r="DM100" s="205"/>
      <c r="DN100" s="205"/>
      <c r="DO100" s="205"/>
      <c r="DP100" s="205"/>
      <c r="DQ100" s="205"/>
      <c r="DR100" s="206"/>
      <c r="DS100" s="206"/>
      <c r="DT100" s="206"/>
      <c r="DU100" s="206"/>
      <c r="DV100" s="206"/>
      <c r="DW100" s="206"/>
      <c r="DX100" s="206"/>
      <c r="DY100" s="206"/>
      <c r="DZ100" s="206"/>
      <c r="EA100" s="206"/>
      <c r="EB100" s="206"/>
      <c r="EC100" s="205"/>
      <c r="ED100" s="205"/>
      <c r="EE100" s="207"/>
      <c r="EF100" s="205"/>
      <c r="EG100" s="205"/>
      <c r="EH100" s="205"/>
      <c r="EI100" s="208"/>
      <c r="EJ100" s="208"/>
      <c r="EK100" s="206"/>
      <c r="EL100" s="206"/>
      <c r="EM100" s="206"/>
      <c r="EN100" s="206"/>
      <c r="EO100" s="206"/>
      <c r="EP100" s="206"/>
      <c r="EQ100" s="206"/>
      <c r="ER100" s="206"/>
      <c r="ES100" s="206"/>
      <c r="ET100" s="206"/>
      <c r="EU100" s="206"/>
      <c r="EV100" s="205"/>
      <c r="EW100" s="205"/>
      <c r="EX100" s="207"/>
      <c r="EY100" s="205"/>
      <c r="EZ100" s="205"/>
    </row>
    <row r="101" spans="2:156" s="202" customFormat="1" x14ac:dyDescent="0.3">
      <c r="B101" s="210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2"/>
      <c r="O101" s="212"/>
      <c r="P101" s="213"/>
      <c r="Q101" s="212"/>
      <c r="R101" s="212"/>
      <c r="S101" s="214"/>
      <c r="V101" s="499"/>
      <c r="W101" s="228">
        <v>1</v>
      </c>
      <c r="X101" s="228">
        <v>2</v>
      </c>
      <c r="Y101" s="228">
        <v>3</v>
      </c>
      <c r="Z101" s="228">
        <v>4</v>
      </c>
      <c r="AA101" s="228">
        <v>5</v>
      </c>
      <c r="AB101" s="228">
        <v>6</v>
      </c>
      <c r="AC101" s="228">
        <v>7</v>
      </c>
      <c r="AD101" s="228">
        <v>8</v>
      </c>
      <c r="AE101" s="230"/>
      <c r="AF101" s="230"/>
      <c r="AG101" s="230"/>
      <c r="AH101" s="229"/>
      <c r="AI101" s="229"/>
      <c r="AJ101" s="230"/>
      <c r="AK101" s="229"/>
      <c r="AL101" s="229"/>
      <c r="AM101" s="500"/>
      <c r="AP101" s="499"/>
      <c r="AQ101" s="320"/>
      <c r="AR101" s="258" t="s">
        <v>792</v>
      </c>
      <c r="AS101" s="319"/>
      <c r="AT101" s="319"/>
      <c r="AU101" s="319"/>
      <c r="AV101" s="300"/>
      <c r="AW101" s="300"/>
      <c r="AX101" s="300"/>
      <c r="AY101" s="300"/>
      <c r="AZ101" s="300"/>
      <c r="BA101" s="300"/>
      <c r="BB101" s="229"/>
      <c r="BC101" s="229"/>
      <c r="BD101" s="244" t="s">
        <v>538</v>
      </c>
      <c r="BE101" s="321" t="s">
        <v>1019</v>
      </c>
      <c r="BF101" s="229"/>
      <c r="BG101" s="500"/>
      <c r="BJ101" s="494"/>
      <c r="BK101" s="497"/>
      <c r="BL101" s="497"/>
      <c r="BM101" s="497"/>
      <c r="BN101" s="497"/>
      <c r="BO101" s="497"/>
      <c r="BP101" s="497"/>
      <c r="BQ101" s="497"/>
      <c r="BR101" s="497"/>
      <c r="BS101" s="497"/>
      <c r="BT101" s="497"/>
      <c r="BU101" s="497"/>
      <c r="BV101" s="496"/>
      <c r="BW101" s="496"/>
      <c r="BX101" s="497"/>
      <c r="BY101" s="496"/>
      <c r="BZ101" s="496"/>
      <c r="CA101" s="498"/>
      <c r="CD101" s="205"/>
      <c r="CE101" s="206"/>
      <c r="CF101" s="206"/>
      <c r="CG101" s="206"/>
      <c r="CH101" s="206"/>
      <c r="CI101" s="206"/>
      <c r="CJ101" s="206"/>
      <c r="CK101" s="206"/>
      <c r="CL101" s="206"/>
      <c r="CM101" s="206"/>
      <c r="CN101" s="206"/>
      <c r="CO101" s="206"/>
      <c r="CP101" s="205"/>
      <c r="CQ101" s="205"/>
      <c r="CR101" s="205"/>
      <c r="CS101" s="205"/>
      <c r="CT101" s="205"/>
      <c r="CU101" s="205"/>
      <c r="CV101" s="205"/>
      <c r="CW101" s="205"/>
      <c r="CX101" s="205"/>
      <c r="CY101" s="206"/>
      <c r="CZ101" s="206"/>
      <c r="DA101" s="206"/>
      <c r="DB101" s="206"/>
      <c r="DC101" s="206"/>
      <c r="DD101" s="206"/>
      <c r="DE101" s="206"/>
      <c r="DF101" s="206"/>
      <c r="DG101" s="206"/>
      <c r="DH101" s="206"/>
      <c r="DI101" s="206"/>
      <c r="DJ101" s="205"/>
      <c r="DK101" s="205"/>
      <c r="DL101" s="205"/>
      <c r="DM101" s="205"/>
      <c r="DN101" s="205"/>
      <c r="DO101" s="205"/>
      <c r="DP101" s="205"/>
      <c r="DQ101" s="205"/>
      <c r="DR101" s="206"/>
      <c r="DS101" s="206"/>
      <c r="DT101" s="206"/>
      <c r="DU101" s="206"/>
      <c r="DV101" s="206"/>
      <c r="DW101" s="206"/>
      <c r="DX101" s="206"/>
      <c r="DY101" s="206"/>
      <c r="DZ101" s="206"/>
      <c r="EA101" s="206"/>
      <c r="EB101" s="206"/>
      <c r="EC101" s="205"/>
      <c r="ED101" s="205"/>
      <c r="EE101" s="207"/>
      <c r="EF101" s="205"/>
      <c r="EG101" s="205"/>
      <c r="EH101" s="205"/>
      <c r="EI101" s="208"/>
      <c r="EJ101" s="208"/>
      <c r="EK101" s="206"/>
      <c r="EL101" s="206"/>
      <c r="EM101" s="206"/>
      <c r="EN101" s="206"/>
      <c r="EO101" s="206"/>
      <c r="EP101" s="206"/>
      <c r="EQ101" s="206"/>
      <c r="ER101" s="206"/>
      <c r="ES101" s="206"/>
      <c r="ET101" s="206"/>
      <c r="EU101" s="206"/>
      <c r="EV101" s="205"/>
      <c r="EW101" s="205"/>
      <c r="EX101" s="207"/>
      <c r="EY101" s="205"/>
      <c r="EZ101" s="205"/>
    </row>
    <row r="102" spans="2:156" s="202" customFormat="1" x14ac:dyDescent="0.3">
      <c r="B102" s="222"/>
      <c r="C102" s="697" t="s">
        <v>1044</v>
      </c>
      <c r="D102" s="698"/>
      <c r="E102" s="698"/>
      <c r="F102" s="698"/>
      <c r="G102" s="698"/>
      <c r="H102" s="698"/>
      <c r="I102" s="698"/>
      <c r="J102" s="698"/>
      <c r="K102" s="698"/>
      <c r="L102" s="698"/>
      <c r="M102" s="698"/>
      <c r="N102" s="698"/>
      <c r="O102" s="698"/>
      <c r="P102" s="698"/>
      <c r="Q102" s="698"/>
      <c r="R102" s="699"/>
      <c r="S102" s="223"/>
      <c r="V102" s="499"/>
      <c r="W102" s="501" t="s">
        <v>740</v>
      </c>
      <c r="X102" s="501" t="s">
        <v>727</v>
      </c>
      <c r="Y102" s="501">
        <v>1</v>
      </c>
      <c r="Z102" s="501">
        <v>3</v>
      </c>
      <c r="AA102" s="501" t="s">
        <v>1041</v>
      </c>
      <c r="AB102" s="501" t="s">
        <v>1038</v>
      </c>
      <c r="AC102" s="501" t="s">
        <v>841</v>
      </c>
      <c r="AD102" s="501" t="s">
        <v>911</v>
      </c>
      <c r="AE102" s="230"/>
      <c r="AF102" s="230"/>
      <c r="AG102" s="230"/>
      <c r="AH102" s="229"/>
      <c r="AI102" s="229"/>
      <c r="AJ102" s="230"/>
      <c r="AK102" s="229"/>
      <c r="AL102" s="229"/>
      <c r="AM102" s="500"/>
      <c r="AP102" s="499"/>
      <c r="AQ102" s="258" t="s">
        <v>798</v>
      </c>
      <c r="AR102" s="319"/>
      <c r="AS102" s="319"/>
      <c r="AT102" s="300"/>
      <c r="AU102" s="300"/>
      <c r="AV102" s="300"/>
      <c r="AW102" s="300"/>
      <c r="AX102" s="300"/>
      <c r="AY102" s="300"/>
      <c r="AZ102" s="300"/>
      <c r="BA102" s="300"/>
      <c r="BB102" s="229"/>
      <c r="BC102" s="229"/>
      <c r="BD102" s="244" t="s">
        <v>539</v>
      </c>
      <c r="BE102" s="321" t="s">
        <v>1022</v>
      </c>
      <c r="BF102" s="229"/>
      <c r="BG102" s="500"/>
      <c r="BJ102" s="499"/>
      <c r="BK102" s="709" t="s">
        <v>1045</v>
      </c>
      <c r="BL102" s="710"/>
      <c r="BM102" s="710"/>
      <c r="BN102" s="710"/>
      <c r="BO102" s="710"/>
      <c r="BP102" s="710"/>
      <c r="BQ102" s="710"/>
      <c r="BR102" s="710"/>
      <c r="BS102" s="710"/>
      <c r="BT102" s="710"/>
      <c r="BU102" s="710"/>
      <c r="BV102" s="710"/>
      <c r="BW102" s="710"/>
      <c r="BX102" s="710"/>
      <c r="BY102" s="710"/>
      <c r="BZ102" s="711"/>
      <c r="CA102" s="500"/>
      <c r="CD102" s="205"/>
      <c r="CE102" s="206"/>
      <c r="CF102" s="206"/>
      <c r="CG102" s="206"/>
      <c r="CH102" s="206"/>
      <c r="CI102" s="206"/>
      <c r="CJ102" s="206"/>
      <c r="CK102" s="206"/>
      <c r="CL102" s="206"/>
      <c r="CM102" s="206"/>
      <c r="CN102" s="206"/>
      <c r="CO102" s="206"/>
      <c r="CP102" s="205"/>
      <c r="CQ102" s="205"/>
      <c r="CR102" s="205"/>
      <c r="CS102" s="205"/>
      <c r="CT102" s="205"/>
      <c r="CU102" s="205"/>
      <c r="CV102" s="205"/>
      <c r="CW102" s="205"/>
      <c r="CX102" s="205"/>
      <c r="CY102" s="206"/>
      <c r="CZ102" s="206"/>
      <c r="DA102" s="206"/>
      <c r="DB102" s="206"/>
      <c r="DC102" s="206"/>
      <c r="DD102" s="206"/>
      <c r="DE102" s="206"/>
      <c r="DF102" s="206"/>
      <c r="DG102" s="206"/>
      <c r="DH102" s="206"/>
      <c r="DI102" s="206"/>
      <c r="DJ102" s="205"/>
      <c r="DK102" s="205"/>
      <c r="DL102" s="205"/>
      <c r="DM102" s="205"/>
      <c r="DN102" s="205"/>
      <c r="DO102" s="205"/>
      <c r="DP102" s="205"/>
      <c r="DQ102" s="205"/>
      <c r="DR102" s="206"/>
      <c r="DS102" s="206"/>
      <c r="DT102" s="206"/>
      <c r="DU102" s="206"/>
      <c r="DV102" s="206"/>
      <c r="DW102" s="206"/>
      <c r="DX102" s="206"/>
      <c r="DY102" s="206"/>
      <c r="DZ102" s="206"/>
      <c r="EA102" s="206"/>
      <c r="EB102" s="206"/>
      <c r="EC102" s="205"/>
      <c r="ED102" s="205"/>
      <c r="EE102" s="207"/>
      <c r="EF102" s="205"/>
      <c r="EG102" s="205"/>
      <c r="EH102" s="205"/>
      <c r="EI102" s="208"/>
      <c r="EJ102" s="208"/>
      <c r="EK102" s="206"/>
      <c r="EL102" s="206"/>
      <c r="EM102" s="206"/>
      <c r="EN102" s="206"/>
      <c r="EO102" s="206"/>
      <c r="EP102" s="206"/>
      <c r="EQ102" s="206"/>
      <c r="ER102" s="206"/>
      <c r="ES102" s="206"/>
      <c r="ET102" s="206"/>
      <c r="EU102" s="206"/>
      <c r="EV102" s="205"/>
      <c r="EW102" s="205"/>
      <c r="EX102" s="207"/>
      <c r="EY102" s="205"/>
      <c r="EZ102" s="205"/>
    </row>
    <row r="103" spans="2:156" s="202" customFormat="1" x14ac:dyDescent="0.3">
      <c r="B103" s="222"/>
      <c r="C103" s="228">
        <v>1</v>
      </c>
      <c r="D103" s="228">
        <v>2</v>
      </c>
      <c r="E103" s="228">
        <v>3</v>
      </c>
      <c r="F103" s="228">
        <v>4</v>
      </c>
      <c r="G103" s="228">
        <v>5</v>
      </c>
      <c r="H103" s="228">
        <v>6</v>
      </c>
      <c r="I103" s="228">
        <v>7</v>
      </c>
      <c r="J103" s="228">
        <v>8</v>
      </c>
      <c r="K103" s="230"/>
      <c r="L103" s="230"/>
      <c r="M103" s="230"/>
      <c r="N103" s="229"/>
      <c r="O103" s="229"/>
      <c r="P103" s="230"/>
      <c r="Q103" s="229"/>
      <c r="R103" s="229"/>
      <c r="S103" s="223"/>
      <c r="V103" s="499"/>
      <c r="W103" s="316"/>
      <c r="X103" s="316"/>
      <c r="Y103" s="316"/>
      <c r="Z103" s="317"/>
      <c r="AA103" s="316"/>
      <c r="AB103" s="316"/>
      <c r="AC103" s="316"/>
      <c r="AD103" s="318" t="s">
        <v>1026</v>
      </c>
      <c r="AE103" s="319"/>
      <c r="AF103" s="319"/>
      <c r="AG103" s="319"/>
      <c r="AH103" s="260"/>
      <c r="AI103" s="229"/>
      <c r="AJ103" s="230"/>
      <c r="AK103" s="229"/>
      <c r="AL103" s="229"/>
      <c r="AM103" s="500"/>
      <c r="AP103" s="499"/>
      <c r="AQ103" s="230"/>
      <c r="AR103" s="300"/>
      <c r="AS103" s="300"/>
      <c r="AT103" s="300"/>
      <c r="AU103" s="300"/>
      <c r="AV103" s="300"/>
      <c r="AW103" s="300"/>
      <c r="AX103" s="300"/>
      <c r="AY103" s="300"/>
      <c r="AZ103" s="300"/>
      <c r="BA103" s="300"/>
      <c r="BB103" s="229"/>
      <c r="BC103" s="229"/>
      <c r="BD103" s="229"/>
      <c r="BE103" s="229"/>
      <c r="BF103" s="229"/>
      <c r="BG103" s="500"/>
      <c r="BJ103" s="499"/>
      <c r="BK103" s="228">
        <v>1</v>
      </c>
      <c r="BL103" s="228">
        <v>2</v>
      </c>
      <c r="BM103" s="228">
        <v>3</v>
      </c>
      <c r="BN103" s="228">
        <v>4</v>
      </c>
      <c r="BO103" s="228">
        <v>5</v>
      </c>
      <c r="BP103" s="228">
        <v>6</v>
      </c>
      <c r="BQ103" s="228">
        <v>7</v>
      </c>
      <c r="BR103" s="228">
        <v>8</v>
      </c>
      <c r="BS103" s="230">
        <v>9</v>
      </c>
      <c r="BT103" s="230"/>
      <c r="BU103" s="230"/>
      <c r="BV103" s="229"/>
      <c r="BW103" s="229"/>
      <c r="BX103" s="230"/>
      <c r="BY103" s="229"/>
      <c r="BZ103" s="229"/>
      <c r="CA103" s="500"/>
      <c r="CD103" s="205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5"/>
      <c r="CQ103" s="205"/>
      <c r="CR103" s="205"/>
      <c r="CS103" s="205"/>
      <c r="CT103" s="205"/>
      <c r="CU103" s="205"/>
      <c r="CV103" s="205"/>
      <c r="CW103" s="205"/>
      <c r="CX103" s="205"/>
      <c r="CY103" s="206"/>
      <c r="CZ103" s="206"/>
      <c r="DA103" s="206"/>
      <c r="DB103" s="206"/>
      <c r="DC103" s="206"/>
      <c r="DD103" s="206"/>
      <c r="DE103" s="206"/>
      <c r="DF103" s="206"/>
      <c r="DG103" s="206"/>
      <c r="DH103" s="206"/>
      <c r="DI103" s="206"/>
      <c r="DJ103" s="205"/>
      <c r="DK103" s="205"/>
      <c r="DL103" s="205"/>
      <c r="DM103" s="205"/>
      <c r="DN103" s="205"/>
      <c r="DO103" s="205"/>
      <c r="DP103" s="205"/>
      <c r="DQ103" s="205"/>
      <c r="DR103" s="206"/>
      <c r="DS103" s="206"/>
      <c r="DT103" s="206"/>
      <c r="DU103" s="206"/>
      <c r="DV103" s="206"/>
      <c r="DW103" s="206"/>
      <c r="DX103" s="206"/>
      <c r="DY103" s="206"/>
      <c r="DZ103" s="206"/>
      <c r="EA103" s="206"/>
      <c r="EB103" s="206"/>
      <c r="EC103" s="205"/>
      <c r="ED103" s="205"/>
      <c r="EE103" s="207"/>
      <c r="EF103" s="205"/>
      <c r="EG103" s="205"/>
      <c r="EH103" s="205"/>
      <c r="EI103" s="208"/>
      <c r="EJ103" s="208"/>
      <c r="EK103" s="206"/>
      <c r="EL103" s="206"/>
      <c r="EM103" s="206"/>
      <c r="EN103" s="206"/>
      <c r="EO103" s="206"/>
      <c r="EP103" s="206"/>
      <c r="EQ103" s="206"/>
      <c r="ER103" s="206"/>
      <c r="ES103" s="206"/>
      <c r="ET103" s="206"/>
      <c r="EU103" s="206"/>
      <c r="EV103" s="205"/>
      <c r="EW103" s="205"/>
      <c r="EX103" s="207"/>
      <c r="EY103" s="205"/>
      <c r="EZ103" s="205"/>
    </row>
    <row r="104" spans="2:156" s="202" customFormat="1" x14ac:dyDescent="0.3">
      <c r="B104" s="222"/>
      <c r="C104" s="501" t="s">
        <v>740</v>
      </c>
      <c r="D104" s="501" t="s">
        <v>727</v>
      </c>
      <c r="E104" s="501">
        <v>1</v>
      </c>
      <c r="F104" s="501">
        <v>3</v>
      </c>
      <c r="G104" s="501" t="s">
        <v>1041</v>
      </c>
      <c r="H104" s="501" t="s">
        <v>1038</v>
      </c>
      <c r="I104" s="501" t="s">
        <v>841</v>
      </c>
      <c r="J104" s="501" t="s">
        <v>911</v>
      </c>
      <c r="K104" s="230"/>
      <c r="L104" s="230"/>
      <c r="M104" s="230"/>
      <c r="N104" s="229"/>
      <c r="O104" s="229"/>
      <c r="P104" s="230"/>
      <c r="Q104" s="229"/>
      <c r="R104" s="229"/>
      <c r="S104" s="223"/>
      <c r="V104" s="499"/>
      <c r="W104" s="320"/>
      <c r="X104" s="320"/>
      <c r="Y104" s="320"/>
      <c r="Z104" s="300"/>
      <c r="AA104" s="320"/>
      <c r="AB104" s="320"/>
      <c r="AC104" s="258" t="s">
        <v>1028</v>
      </c>
      <c r="AD104" s="319"/>
      <c r="AE104" s="319"/>
      <c r="AF104" s="319"/>
      <c r="AG104" s="319"/>
      <c r="AH104" s="229"/>
      <c r="AI104" s="229"/>
      <c r="AJ104" s="244" t="s">
        <v>738</v>
      </c>
      <c r="AK104" s="321" t="s">
        <v>985</v>
      </c>
      <c r="AL104" s="229"/>
      <c r="AM104" s="500"/>
      <c r="AP104" s="499"/>
      <c r="AQ104" s="230"/>
      <c r="AR104" s="300"/>
      <c r="AS104" s="300"/>
      <c r="AT104" s="300"/>
      <c r="AU104" s="300"/>
      <c r="AV104" s="300"/>
      <c r="AW104" s="300"/>
      <c r="AX104" s="300"/>
      <c r="AY104" s="300"/>
      <c r="AZ104" s="300"/>
      <c r="BA104" s="300"/>
      <c r="BB104" s="229"/>
      <c r="BC104" s="229"/>
      <c r="BD104" s="229"/>
      <c r="BE104" s="229"/>
      <c r="BF104" s="229"/>
      <c r="BG104" s="500"/>
      <c r="BJ104" s="499"/>
      <c r="BK104" s="234" t="s">
        <v>738</v>
      </c>
      <c r="BL104" s="234" t="s">
        <v>727</v>
      </c>
      <c r="BM104" s="234">
        <v>0</v>
      </c>
      <c r="BN104" s="234">
        <v>8</v>
      </c>
      <c r="BO104" s="234" t="s">
        <v>964</v>
      </c>
      <c r="BP104" s="234" t="s">
        <v>728</v>
      </c>
      <c r="BQ104" s="234" t="s">
        <v>765</v>
      </c>
      <c r="BR104" s="234" t="s">
        <v>731</v>
      </c>
      <c r="BS104" s="234" t="s">
        <v>740</v>
      </c>
      <c r="BT104" s="230"/>
      <c r="BU104" s="230"/>
      <c r="BV104" s="229"/>
      <c r="BW104" s="229"/>
      <c r="BX104" s="244" t="s">
        <v>738</v>
      </c>
      <c r="BY104" s="321" t="s">
        <v>1013</v>
      </c>
      <c r="BZ104" s="229"/>
      <c r="CA104" s="500"/>
      <c r="CD104" s="205"/>
      <c r="CE104" s="206"/>
      <c r="CF104" s="206"/>
      <c r="CG104" s="206"/>
      <c r="CH104" s="206"/>
      <c r="CI104" s="206"/>
      <c r="CJ104" s="206"/>
      <c r="CK104" s="206"/>
      <c r="CL104" s="206"/>
      <c r="CM104" s="206"/>
      <c r="CN104" s="206"/>
      <c r="CO104" s="206"/>
      <c r="CP104" s="205"/>
      <c r="CQ104" s="205"/>
      <c r="CR104" s="205"/>
      <c r="CS104" s="205"/>
      <c r="CT104" s="205"/>
      <c r="CU104" s="205"/>
      <c r="CV104" s="205"/>
      <c r="CW104" s="205"/>
      <c r="CX104" s="205"/>
      <c r="CY104" s="206"/>
      <c r="CZ104" s="206"/>
      <c r="DA104" s="206"/>
      <c r="DB104" s="206"/>
      <c r="DC104" s="206"/>
      <c r="DD104" s="206"/>
      <c r="DE104" s="206"/>
      <c r="DF104" s="206"/>
      <c r="DG104" s="206"/>
      <c r="DH104" s="206"/>
      <c r="DI104" s="206"/>
      <c r="DJ104" s="205"/>
      <c r="DK104" s="205"/>
      <c r="DL104" s="205"/>
      <c r="DM104" s="205"/>
      <c r="DN104" s="205"/>
      <c r="DO104" s="205"/>
      <c r="DP104" s="205"/>
      <c r="DQ104" s="205"/>
      <c r="DR104" s="206"/>
      <c r="DS104" s="206"/>
      <c r="DT104" s="206"/>
      <c r="DU104" s="206"/>
      <c r="DV104" s="206"/>
      <c r="DW104" s="206"/>
      <c r="DX104" s="206"/>
      <c r="DY104" s="206"/>
      <c r="DZ104" s="206"/>
      <c r="EA104" s="206"/>
      <c r="EB104" s="206"/>
      <c r="EC104" s="205"/>
      <c r="ED104" s="205"/>
      <c r="EE104" s="207"/>
      <c r="EF104" s="205"/>
      <c r="EG104" s="205"/>
      <c r="EH104" s="205"/>
      <c r="EI104" s="208"/>
      <c r="EJ104" s="208"/>
      <c r="EK104" s="206"/>
      <c r="EL104" s="206"/>
      <c r="EM104" s="206"/>
      <c r="EN104" s="206"/>
      <c r="EO104" s="206"/>
      <c r="EP104" s="206"/>
      <c r="EQ104" s="206"/>
      <c r="ER104" s="206"/>
      <c r="ES104" s="206"/>
      <c r="ET104" s="206"/>
      <c r="EU104" s="206"/>
      <c r="EV104" s="205"/>
      <c r="EW104" s="205"/>
      <c r="EX104" s="207"/>
      <c r="EY104" s="205"/>
      <c r="EZ104" s="205"/>
    </row>
    <row r="105" spans="2:156" s="202" customFormat="1" ht="17.25" thickBot="1" x14ac:dyDescent="0.35">
      <c r="B105" s="222"/>
      <c r="C105" s="316"/>
      <c r="D105" s="316"/>
      <c r="E105" s="316"/>
      <c r="F105" s="317"/>
      <c r="G105" s="316"/>
      <c r="H105" s="316"/>
      <c r="I105" s="316"/>
      <c r="J105" s="318" t="s">
        <v>1026</v>
      </c>
      <c r="K105" s="319"/>
      <c r="L105" s="319"/>
      <c r="M105" s="319"/>
      <c r="N105" s="260"/>
      <c r="O105" s="229"/>
      <c r="P105" s="230"/>
      <c r="Q105" s="229"/>
      <c r="R105" s="229"/>
      <c r="S105" s="223"/>
      <c r="V105" s="499"/>
      <c r="W105" s="320"/>
      <c r="X105" s="320"/>
      <c r="Y105" s="320"/>
      <c r="Z105" s="300"/>
      <c r="AA105" s="320"/>
      <c r="AB105" s="258" t="s">
        <v>1043</v>
      </c>
      <c r="AC105" s="319"/>
      <c r="AD105" s="319"/>
      <c r="AE105" s="319"/>
      <c r="AF105" s="319"/>
      <c r="AG105" s="300"/>
      <c r="AH105" s="229"/>
      <c r="AI105" s="229"/>
      <c r="AJ105" s="244" t="s">
        <v>769</v>
      </c>
      <c r="AK105" s="321" t="s">
        <v>987</v>
      </c>
      <c r="AL105" s="229"/>
      <c r="AM105" s="500"/>
      <c r="AP105" s="516"/>
      <c r="AQ105" s="517"/>
      <c r="AR105" s="517"/>
      <c r="AS105" s="517"/>
      <c r="AT105" s="517"/>
      <c r="AU105" s="517"/>
      <c r="AV105" s="517"/>
      <c r="AW105" s="517"/>
      <c r="AX105" s="517"/>
      <c r="AY105" s="517"/>
      <c r="AZ105" s="517"/>
      <c r="BA105" s="517"/>
      <c r="BB105" s="518"/>
      <c r="BC105" s="518"/>
      <c r="BD105" s="519"/>
      <c r="BE105" s="518"/>
      <c r="BF105" s="518"/>
      <c r="BG105" s="520"/>
      <c r="BJ105" s="499"/>
      <c r="BK105" s="316"/>
      <c r="BL105" s="316"/>
      <c r="BM105" s="316"/>
      <c r="BN105" s="317"/>
      <c r="BO105" s="316"/>
      <c r="BP105" s="316"/>
      <c r="BQ105" s="316"/>
      <c r="BR105" s="318" t="s">
        <v>1046</v>
      </c>
      <c r="BS105" s="319"/>
      <c r="BT105" s="319"/>
      <c r="BU105" s="319"/>
      <c r="BV105" s="260"/>
      <c r="BW105" s="229"/>
      <c r="BX105" s="244" t="s">
        <v>765</v>
      </c>
      <c r="BY105" s="321" t="s">
        <v>1016</v>
      </c>
      <c r="BZ105" s="229"/>
      <c r="CA105" s="500"/>
      <c r="CD105" s="205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5"/>
      <c r="CQ105" s="205"/>
      <c r="CR105" s="205"/>
      <c r="CS105" s="205"/>
      <c r="CT105" s="205"/>
      <c r="CU105" s="205"/>
      <c r="CV105" s="205"/>
      <c r="CW105" s="205"/>
      <c r="CX105" s="205"/>
      <c r="CY105" s="206"/>
      <c r="CZ105" s="206"/>
      <c r="DA105" s="206"/>
      <c r="DB105" s="206"/>
      <c r="DC105" s="206"/>
      <c r="DD105" s="206"/>
      <c r="DE105" s="206"/>
      <c r="DF105" s="206"/>
      <c r="DG105" s="206"/>
      <c r="DH105" s="206"/>
      <c r="DI105" s="206"/>
      <c r="DJ105" s="205"/>
      <c r="DK105" s="205"/>
      <c r="DL105" s="205"/>
      <c r="DM105" s="205"/>
      <c r="DN105" s="205"/>
      <c r="DO105" s="205"/>
      <c r="DP105" s="205"/>
      <c r="DQ105" s="205"/>
      <c r="DR105" s="206"/>
      <c r="DS105" s="206"/>
      <c r="DT105" s="206"/>
      <c r="DU105" s="206"/>
      <c r="DV105" s="206"/>
      <c r="DW105" s="206"/>
      <c r="DX105" s="206"/>
      <c r="DY105" s="206"/>
      <c r="DZ105" s="206"/>
      <c r="EA105" s="206"/>
      <c r="EB105" s="206"/>
      <c r="EC105" s="205"/>
      <c r="ED105" s="205"/>
      <c r="EE105" s="207"/>
      <c r="EF105" s="205"/>
      <c r="EG105" s="205"/>
      <c r="EH105" s="205"/>
      <c r="EI105" s="208"/>
      <c r="EJ105" s="208"/>
      <c r="EK105" s="206"/>
      <c r="EL105" s="206"/>
      <c r="EM105" s="206"/>
      <c r="EN105" s="206"/>
      <c r="EO105" s="206"/>
      <c r="EP105" s="206"/>
      <c r="EQ105" s="206"/>
      <c r="ER105" s="206"/>
      <c r="ES105" s="206"/>
      <c r="ET105" s="206"/>
      <c r="EU105" s="206"/>
      <c r="EV105" s="205"/>
      <c r="EW105" s="205"/>
      <c r="EX105" s="207"/>
      <c r="EY105" s="205"/>
      <c r="EZ105" s="205"/>
    </row>
    <row r="106" spans="2:156" s="202" customFormat="1" x14ac:dyDescent="0.3">
      <c r="B106" s="222"/>
      <c r="C106" s="320"/>
      <c r="D106" s="320"/>
      <c r="E106" s="320"/>
      <c r="F106" s="300"/>
      <c r="G106" s="320"/>
      <c r="H106" s="320"/>
      <c r="I106" s="258" t="s">
        <v>1028</v>
      </c>
      <c r="J106" s="319"/>
      <c r="K106" s="319"/>
      <c r="L106" s="319"/>
      <c r="M106" s="319"/>
      <c r="N106" s="229"/>
      <c r="O106" s="229"/>
      <c r="P106" s="244" t="s">
        <v>738</v>
      </c>
      <c r="Q106" s="321" t="s">
        <v>985</v>
      </c>
      <c r="R106" s="229"/>
      <c r="S106" s="223"/>
      <c r="V106" s="499"/>
      <c r="W106" s="320"/>
      <c r="X106" s="320"/>
      <c r="Y106" s="320"/>
      <c r="Z106" s="300"/>
      <c r="AA106" s="258" t="s">
        <v>1030</v>
      </c>
      <c r="AB106" s="319"/>
      <c r="AC106" s="319"/>
      <c r="AD106" s="319"/>
      <c r="AE106" s="300"/>
      <c r="AF106" s="300"/>
      <c r="AG106" s="300"/>
      <c r="AH106" s="229"/>
      <c r="AI106" s="229"/>
      <c r="AJ106" s="244" t="s">
        <v>988</v>
      </c>
      <c r="AK106" s="321" t="s">
        <v>989</v>
      </c>
      <c r="AL106" s="229"/>
      <c r="AM106" s="500"/>
      <c r="AQ106" s="203"/>
      <c r="AR106" s="203"/>
      <c r="AS106" s="203"/>
      <c r="AT106" s="203"/>
      <c r="AU106" s="203"/>
      <c r="AV106" s="203"/>
      <c r="AW106" s="203"/>
      <c r="AX106" s="203"/>
      <c r="AY106" s="203"/>
      <c r="AZ106" s="203"/>
      <c r="BA106" s="203"/>
      <c r="BD106" s="204"/>
      <c r="BJ106" s="499"/>
      <c r="BK106" s="320"/>
      <c r="BL106" s="320"/>
      <c r="BM106" s="320"/>
      <c r="BN106" s="300"/>
      <c r="BO106" s="320"/>
      <c r="BP106" s="320"/>
      <c r="BQ106" s="258" t="s">
        <v>1047</v>
      </c>
      <c r="BR106" s="319"/>
      <c r="BS106" s="319"/>
      <c r="BT106" s="319"/>
      <c r="BU106" s="259" t="s">
        <v>1048</v>
      </c>
      <c r="BV106" s="229"/>
      <c r="BW106" s="229"/>
      <c r="BX106" s="230"/>
      <c r="BY106" s="229" t="s">
        <v>1049</v>
      </c>
      <c r="BZ106" s="229"/>
      <c r="CA106" s="500"/>
      <c r="CD106" s="205"/>
      <c r="CE106" s="206"/>
      <c r="CF106" s="206"/>
      <c r="CG106" s="206"/>
      <c r="CH106" s="206"/>
      <c r="CI106" s="206"/>
      <c r="CJ106" s="206"/>
      <c r="CK106" s="206"/>
      <c r="CL106" s="206"/>
      <c r="CM106" s="206"/>
      <c r="CN106" s="206"/>
      <c r="CO106" s="206"/>
      <c r="CP106" s="205"/>
      <c r="CQ106" s="205"/>
      <c r="CR106" s="205"/>
      <c r="CS106" s="205"/>
      <c r="CT106" s="205"/>
      <c r="CU106" s="205"/>
      <c r="CV106" s="205"/>
      <c r="CW106" s="205"/>
      <c r="CX106" s="205"/>
      <c r="CY106" s="206"/>
      <c r="CZ106" s="206"/>
      <c r="DA106" s="206"/>
      <c r="DB106" s="206"/>
      <c r="DC106" s="206"/>
      <c r="DD106" s="206"/>
      <c r="DE106" s="206"/>
      <c r="DF106" s="206"/>
      <c r="DG106" s="206"/>
      <c r="DH106" s="206"/>
      <c r="DI106" s="206"/>
      <c r="DJ106" s="205"/>
      <c r="DK106" s="205"/>
      <c r="DL106" s="205"/>
      <c r="DM106" s="205"/>
      <c r="DN106" s="205"/>
      <c r="DO106" s="205"/>
      <c r="DP106" s="205"/>
      <c r="DQ106" s="205"/>
      <c r="DR106" s="206"/>
      <c r="DS106" s="206"/>
      <c r="DT106" s="206"/>
      <c r="DU106" s="206"/>
      <c r="DV106" s="206"/>
      <c r="DW106" s="206"/>
      <c r="DX106" s="206"/>
      <c r="DY106" s="206"/>
      <c r="DZ106" s="206"/>
      <c r="EA106" s="206"/>
      <c r="EB106" s="206"/>
      <c r="EC106" s="205"/>
      <c r="ED106" s="205"/>
      <c r="EE106" s="207"/>
      <c r="EF106" s="205"/>
      <c r="EG106" s="205"/>
      <c r="EH106" s="205"/>
      <c r="EI106" s="208"/>
      <c r="EJ106" s="208"/>
      <c r="EK106" s="206"/>
      <c r="EL106" s="206"/>
      <c r="EM106" s="206"/>
      <c r="EN106" s="206"/>
      <c r="EO106" s="206"/>
      <c r="EP106" s="206"/>
      <c r="EQ106" s="206"/>
      <c r="ER106" s="206"/>
      <c r="ES106" s="206"/>
      <c r="ET106" s="206"/>
      <c r="EU106" s="206"/>
      <c r="EV106" s="205"/>
      <c r="EW106" s="205"/>
      <c r="EX106" s="207"/>
      <c r="EY106" s="205"/>
      <c r="EZ106" s="205"/>
    </row>
    <row r="107" spans="2:156" s="202" customFormat="1" ht="17.25" thickBot="1" x14ac:dyDescent="0.35">
      <c r="B107" s="222"/>
      <c r="C107" s="320"/>
      <c r="D107" s="320"/>
      <c r="E107" s="320"/>
      <c r="F107" s="300"/>
      <c r="G107" s="320"/>
      <c r="H107" s="258" t="s">
        <v>1043</v>
      </c>
      <c r="I107" s="319"/>
      <c r="J107" s="319"/>
      <c r="K107" s="319"/>
      <c r="L107" s="319"/>
      <c r="M107" s="300"/>
      <c r="N107" s="229"/>
      <c r="O107" s="229"/>
      <c r="P107" s="244" t="s">
        <v>769</v>
      </c>
      <c r="Q107" s="321" t="s">
        <v>987</v>
      </c>
      <c r="R107" s="229"/>
      <c r="S107" s="223"/>
      <c r="V107" s="499"/>
      <c r="W107" s="320"/>
      <c r="X107" s="320"/>
      <c r="Y107" s="258" t="s">
        <v>1031</v>
      </c>
      <c r="Z107" s="319"/>
      <c r="AA107" s="319"/>
      <c r="AB107" s="319"/>
      <c r="AC107" s="319"/>
      <c r="AD107" s="300"/>
      <c r="AE107" s="300"/>
      <c r="AF107" s="300"/>
      <c r="AG107" s="300"/>
      <c r="AH107" s="229"/>
      <c r="AI107" s="229"/>
      <c r="AJ107" s="244">
        <v>7</v>
      </c>
      <c r="AK107" s="321" t="s">
        <v>741</v>
      </c>
      <c r="AL107" s="229"/>
      <c r="AM107" s="500"/>
      <c r="AQ107" s="204"/>
      <c r="AR107" s="203"/>
      <c r="AS107" s="203"/>
      <c r="AT107" s="203"/>
      <c r="AU107" s="203"/>
      <c r="AV107" s="203"/>
      <c r="AW107" s="203"/>
      <c r="AX107" s="203"/>
      <c r="AY107" s="203"/>
      <c r="AZ107" s="203"/>
      <c r="BA107" s="203"/>
      <c r="BD107" s="204"/>
      <c r="BJ107" s="499"/>
      <c r="BK107" s="320"/>
      <c r="BL107" s="320"/>
      <c r="BM107" s="320"/>
      <c r="BN107" s="300"/>
      <c r="BO107" s="320"/>
      <c r="BP107" s="258" t="s">
        <v>1050</v>
      </c>
      <c r="BQ107" s="319"/>
      <c r="BR107" s="319"/>
      <c r="BS107" s="319"/>
      <c r="BT107" s="319"/>
      <c r="BU107" s="300"/>
      <c r="BV107" s="229"/>
      <c r="BW107" s="229"/>
      <c r="BX107" s="230"/>
      <c r="BY107" s="229"/>
      <c r="BZ107" s="229"/>
      <c r="CA107" s="500"/>
      <c r="CD107" s="205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5"/>
      <c r="CQ107" s="205"/>
      <c r="CR107" s="205"/>
      <c r="CS107" s="205"/>
      <c r="CT107" s="205"/>
      <c r="CU107" s="205"/>
      <c r="CV107" s="205"/>
      <c r="CW107" s="205"/>
      <c r="CX107" s="205"/>
      <c r="CY107" s="206"/>
      <c r="CZ107" s="206"/>
      <c r="DA107" s="206"/>
      <c r="DB107" s="206"/>
      <c r="DC107" s="206"/>
      <c r="DD107" s="206"/>
      <c r="DE107" s="206"/>
      <c r="DF107" s="206"/>
      <c r="DG107" s="206"/>
      <c r="DH107" s="206"/>
      <c r="DI107" s="206"/>
      <c r="DJ107" s="205"/>
      <c r="DK107" s="205"/>
      <c r="DL107" s="205"/>
      <c r="DM107" s="205"/>
      <c r="DN107" s="205"/>
      <c r="DO107" s="205"/>
      <c r="DP107" s="205"/>
      <c r="DQ107" s="205"/>
      <c r="DR107" s="206"/>
      <c r="DS107" s="206"/>
      <c r="DT107" s="206"/>
      <c r="DU107" s="206"/>
      <c r="DV107" s="206"/>
      <c r="DW107" s="206"/>
      <c r="DX107" s="206"/>
      <c r="DY107" s="206"/>
      <c r="DZ107" s="206"/>
      <c r="EA107" s="206"/>
      <c r="EB107" s="206"/>
      <c r="EC107" s="205"/>
      <c r="ED107" s="205"/>
      <c r="EE107" s="207"/>
      <c r="EF107" s="205"/>
      <c r="EG107" s="205"/>
      <c r="EH107" s="205"/>
      <c r="EI107" s="208"/>
      <c r="EJ107" s="208"/>
      <c r="EK107" s="206"/>
      <c r="EL107" s="206"/>
      <c r="EM107" s="206"/>
      <c r="EN107" s="206"/>
      <c r="EO107" s="206"/>
      <c r="EP107" s="206"/>
      <c r="EQ107" s="206"/>
      <c r="ER107" s="206"/>
      <c r="ES107" s="206"/>
      <c r="ET107" s="206"/>
      <c r="EU107" s="206"/>
      <c r="EV107" s="205"/>
      <c r="EW107" s="205"/>
      <c r="EX107" s="207"/>
      <c r="EY107" s="205"/>
      <c r="EZ107" s="205"/>
    </row>
    <row r="108" spans="2:156" s="202" customFormat="1" x14ac:dyDescent="0.3">
      <c r="B108" s="222"/>
      <c r="C108" s="320"/>
      <c r="D108" s="320"/>
      <c r="E108" s="320"/>
      <c r="F108" s="300"/>
      <c r="G108" s="258" t="s">
        <v>1030</v>
      </c>
      <c r="H108" s="319"/>
      <c r="I108" s="319"/>
      <c r="J108" s="319"/>
      <c r="K108" s="300"/>
      <c r="L108" s="300"/>
      <c r="M108" s="300"/>
      <c r="N108" s="229"/>
      <c r="O108" s="229"/>
      <c r="P108" s="244" t="s">
        <v>988</v>
      </c>
      <c r="Q108" s="321" t="s">
        <v>989</v>
      </c>
      <c r="R108" s="229"/>
      <c r="S108" s="223"/>
      <c r="V108" s="499"/>
      <c r="W108" s="320"/>
      <c r="X108" s="258" t="s">
        <v>792</v>
      </c>
      <c r="Y108" s="319"/>
      <c r="Z108" s="319"/>
      <c r="AA108" s="319"/>
      <c r="AB108" s="300"/>
      <c r="AC108" s="300"/>
      <c r="AD108" s="300"/>
      <c r="AE108" s="300"/>
      <c r="AF108" s="300"/>
      <c r="AG108" s="300"/>
      <c r="AH108" s="229"/>
      <c r="AI108" s="229"/>
      <c r="AJ108" s="244" t="s">
        <v>538</v>
      </c>
      <c r="AK108" s="321" t="s">
        <v>1019</v>
      </c>
      <c r="AL108" s="229"/>
      <c r="AM108" s="500"/>
      <c r="AP108" s="494"/>
      <c r="AQ108" s="497"/>
      <c r="AR108" s="497"/>
      <c r="AS108" s="497"/>
      <c r="AT108" s="497"/>
      <c r="AU108" s="497"/>
      <c r="AV108" s="497"/>
      <c r="AW108" s="497"/>
      <c r="AX108" s="497"/>
      <c r="AY108" s="497"/>
      <c r="AZ108" s="497"/>
      <c r="BA108" s="497"/>
      <c r="BB108" s="496"/>
      <c r="BC108" s="496"/>
      <c r="BD108" s="497"/>
      <c r="BE108" s="496"/>
      <c r="BF108" s="496"/>
      <c r="BG108" s="498"/>
      <c r="BJ108" s="499"/>
      <c r="BK108" s="320"/>
      <c r="BL108" s="320"/>
      <c r="BM108" s="320"/>
      <c r="BN108" s="300"/>
      <c r="BO108" s="258" t="s">
        <v>1051</v>
      </c>
      <c r="BP108" s="319"/>
      <c r="BQ108" s="319"/>
      <c r="BR108" s="319"/>
      <c r="BS108" s="300"/>
      <c r="BT108" s="300"/>
      <c r="BU108" s="300"/>
      <c r="BV108" s="229"/>
      <c r="BW108" s="229"/>
      <c r="BX108" s="230"/>
      <c r="BY108" s="229"/>
      <c r="BZ108" s="229"/>
      <c r="CA108" s="500"/>
      <c r="CD108" s="205"/>
      <c r="CE108" s="206"/>
      <c r="CF108" s="206"/>
      <c r="CG108" s="206"/>
      <c r="CH108" s="206"/>
      <c r="CI108" s="206"/>
      <c r="CJ108" s="206"/>
      <c r="CK108" s="206"/>
      <c r="CL108" s="206"/>
      <c r="CM108" s="206"/>
      <c r="CN108" s="206"/>
      <c r="CO108" s="206"/>
      <c r="CP108" s="205"/>
      <c r="CQ108" s="205"/>
      <c r="CR108" s="205"/>
      <c r="CS108" s="205"/>
      <c r="CT108" s="205"/>
      <c r="CU108" s="205"/>
      <c r="CV108" s="205"/>
      <c r="CW108" s="205"/>
      <c r="CX108" s="205"/>
      <c r="CY108" s="206"/>
      <c r="CZ108" s="206"/>
      <c r="DA108" s="206"/>
      <c r="DB108" s="206"/>
      <c r="DC108" s="206"/>
      <c r="DD108" s="206"/>
      <c r="DE108" s="206"/>
      <c r="DF108" s="206"/>
      <c r="DG108" s="206"/>
      <c r="DH108" s="206"/>
      <c r="DI108" s="206"/>
      <c r="DJ108" s="205"/>
      <c r="DK108" s="205"/>
      <c r="DL108" s="205"/>
      <c r="DM108" s="205"/>
      <c r="DN108" s="205"/>
      <c r="DO108" s="205"/>
      <c r="DP108" s="205"/>
      <c r="DQ108" s="205"/>
      <c r="DR108" s="206"/>
      <c r="DS108" s="206"/>
      <c r="DT108" s="206"/>
      <c r="DU108" s="206"/>
      <c r="DV108" s="206"/>
      <c r="DW108" s="206"/>
      <c r="DX108" s="206"/>
      <c r="DY108" s="206"/>
      <c r="DZ108" s="206"/>
      <c r="EA108" s="206"/>
      <c r="EB108" s="206"/>
      <c r="EC108" s="205"/>
      <c r="ED108" s="205"/>
      <c r="EE108" s="207"/>
      <c r="EF108" s="205"/>
      <c r="EG108" s="205"/>
      <c r="EH108" s="205"/>
      <c r="EI108" s="208"/>
      <c r="EJ108" s="208"/>
      <c r="EK108" s="206"/>
      <c r="EL108" s="206"/>
      <c r="EM108" s="206"/>
      <c r="EN108" s="206"/>
      <c r="EO108" s="206"/>
      <c r="EP108" s="206"/>
      <c r="EQ108" s="206"/>
      <c r="ER108" s="206"/>
      <c r="ES108" s="206"/>
      <c r="ET108" s="206"/>
      <c r="EU108" s="206"/>
      <c r="EV108" s="205"/>
      <c r="EW108" s="205"/>
      <c r="EX108" s="207"/>
      <c r="EY108" s="205"/>
      <c r="EZ108" s="205"/>
    </row>
    <row r="109" spans="2:156" x14ac:dyDescent="0.3">
      <c r="B109" s="222"/>
      <c r="C109" s="320"/>
      <c r="D109" s="320"/>
      <c r="E109" s="258" t="s">
        <v>1031</v>
      </c>
      <c r="F109" s="319"/>
      <c r="G109" s="319"/>
      <c r="H109" s="319"/>
      <c r="I109" s="319"/>
      <c r="J109" s="300"/>
      <c r="K109" s="300"/>
      <c r="L109" s="300"/>
      <c r="M109" s="300"/>
      <c r="N109" s="229"/>
      <c r="O109" s="229"/>
      <c r="P109" s="244">
        <v>7</v>
      </c>
      <c r="Q109" s="321" t="s">
        <v>741</v>
      </c>
      <c r="R109" s="229"/>
      <c r="S109" s="223"/>
      <c r="V109" s="499"/>
      <c r="W109" s="258" t="s">
        <v>798</v>
      </c>
      <c r="X109" s="319"/>
      <c r="Y109" s="319"/>
      <c r="Z109" s="300"/>
      <c r="AA109" s="300"/>
      <c r="AB109" s="300"/>
      <c r="AC109" s="300"/>
      <c r="AD109" s="300"/>
      <c r="AE109" s="300"/>
      <c r="AF109" s="300"/>
      <c r="AG109" s="300"/>
      <c r="AH109" s="229"/>
      <c r="AI109" s="229"/>
      <c r="AJ109" s="244" t="s">
        <v>539</v>
      </c>
      <c r="AK109" s="321" t="s">
        <v>1022</v>
      </c>
      <c r="AL109" s="229"/>
      <c r="AM109" s="500"/>
      <c r="AP109" s="499"/>
      <c r="AQ109" s="709" t="s">
        <v>1052</v>
      </c>
      <c r="AR109" s="710"/>
      <c r="AS109" s="710"/>
      <c r="AT109" s="710"/>
      <c r="AU109" s="710"/>
      <c r="AV109" s="710"/>
      <c r="AW109" s="710"/>
      <c r="AX109" s="710"/>
      <c r="AY109" s="710"/>
      <c r="AZ109" s="710"/>
      <c r="BA109" s="710"/>
      <c r="BB109" s="710"/>
      <c r="BC109" s="710"/>
      <c r="BD109" s="710"/>
      <c r="BE109" s="710"/>
      <c r="BF109" s="711"/>
      <c r="BG109" s="500"/>
      <c r="BJ109" s="499"/>
      <c r="BK109" s="320"/>
      <c r="BL109" s="320"/>
      <c r="BM109" s="258" t="s">
        <v>1053</v>
      </c>
      <c r="BN109" s="319"/>
      <c r="BO109" s="319"/>
      <c r="BP109" s="319"/>
      <c r="BQ109" s="319"/>
      <c r="BR109" s="300"/>
      <c r="BS109" s="300"/>
      <c r="BT109" s="300"/>
      <c r="BU109" s="300"/>
      <c r="BV109" s="229"/>
      <c r="BW109" s="229"/>
      <c r="BX109" s="230"/>
      <c r="BY109" s="229"/>
      <c r="BZ109" s="229"/>
      <c r="CA109" s="500"/>
      <c r="DL109" s="205"/>
    </row>
    <row r="110" spans="2:156" x14ac:dyDescent="0.3">
      <c r="B110" s="222"/>
      <c r="C110" s="320"/>
      <c r="D110" s="258" t="s">
        <v>792</v>
      </c>
      <c r="E110" s="319"/>
      <c r="F110" s="319"/>
      <c r="G110" s="319"/>
      <c r="H110" s="300"/>
      <c r="I110" s="300"/>
      <c r="J110" s="300"/>
      <c r="K110" s="300"/>
      <c r="L110" s="300"/>
      <c r="M110" s="300"/>
      <c r="N110" s="229"/>
      <c r="O110" s="229"/>
      <c r="P110" s="244" t="s">
        <v>538</v>
      </c>
      <c r="Q110" s="321" t="s">
        <v>1019</v>
      </c>
      <c r="R110" s="229"/>
      <c r="S110" s="223"/>
      <c r="V110" s="499"/>
      <c r="W110" s="23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229"/>
      <c r="AI110" s="229"/>
      <c r="AJ110" s="266" t="s">
        <v>1054</v>
      </c>
      <c r="AK110" s="324" t="s">
        <v>1055</v>
      </c>
      <c r="AL110" s="229"/>
      <c r="AM110" s="500"/>
      <c r="AP110" s="499"/>
      <c r="AQ110" s="228">
        <v>1</v>
      </c>
      <c r="AR110" s="228">
        <v>2</v>
      </c>
      <c r="AS110" s="228">
        <v>3</v>
      </c>
      <c r="AT110" s="228">
        <v>4</v>
      </c>
      <c r="AU110" s="228">
        <v>5</v>
      </c>
      <c r="AV110" s="228">
        <v>6</v>
      </c>
      <c r="AW110" s="228">
        <v>7</v>
      </c>
      <c r="AX110" s="228">
        <v>8</v>
      </c>
      <c r="AY110" s="230">
        <v>9</v>
      </c>
      <c r="AZ110" s="230"/>
      <c r="BA110" s="230"/>
      <c r="BB110" s="229"/>
      <c r="BC110" s="229"/>
      <c r="BD110" s="230"/>
      <c r="BE110" s="229"/>
      <c r="BF110" s="229"/>
      <c r="BG110" s="500"/>
      <c r="BJ110" s="499"/>
      <c r="BK110" s="320"/>
      <c r="BL110" s="258" t="s">
        <v>792</v>
      </c>
      <c r="BM110" s="319"/>
      <c r="BN110" s="319"/>
      <c r="BO110" s="319"/>
      <c r="BP110" s="300"/>
      <c r="BQ110" s="300"/>
      <c r="BR110" s="300"/>
      <c r="BS110" s="300"/>
      <c r="BT110" s="300"/>
      <c r="BU110" s="300"/>
      <c r="BV110" s="229"/>
      <c r="BW110" s="229"/>
      <c r="BX110" s="229"/>
      <c r="BY110" s="229"/>
      <c r="BZ110" s="229"/>
      <c r="CA110" s="500"/>
    </row>
    <row r="111" spans="2:156" ht="17.25" thickBot="1" x14ac:dyDescent="0.35">
      <c r="B111" s="222"/>
      <c r="C111" s="258" t="s">
        <v>798</v>
      </c>
      <c r="D111" s="319"/>
      <c r="E111" s="319"/>
      <c r="F111" s="300"/>
      <c r="G111" s="300"/>
      <c r="H111" s="300"/>
      <c r="I111" s="300"/>
      <c r="J111" s="300"/>
      <c r="K111" s="300"/>
      <c r="L111" s="300"/>
      <c r="M111" s="300"/>
      <c r="N111" s="229"/>
      <c r="O111" s="229"/>
      <c r="P111" s="244" t="s">
        <v>539</v>
      </c>
      <c r="Q111" s="321" t="s">
        <v>1022</v>
      </c>
      <c r="R111" s="229"/>
      <c r="S111" s="223"/>
      <c r="V111" s="516"/>
      <c r="W111" s="517"/>
      <c r="X111" s="517"/>
      <c r="Y111" s="517"/>
      <c r="Z111" s="517"/>
      <c r="AA111" s="517"/>
      <c r="AB111" s="517"/>
      <c r="AC111" s="517"/>
      <c r="AD111" s="517"/>
      <c r="AE111" s="517"/>
      <c r="AF111" s="517"/>
      <c r="AG111" s="517"/>
      <c r="AH111" s="518"/>
      <c r="AI111" s="518"/>
      <c r="AJ111" s="519"/>
      <c r="AK111" s="518"/>
      <c r="AL111" s="518"/>
      <c r="AM111" s="520"/>
      <c r="AP111" s="499"/>
      <c r="AQ111" s="234" t="s">
        <v>738</v>
      </c>
      <c r="AR111" s="234" t="s">
        <v>727</v>
      </c>
      <c r="AS111" s="234">
        <v>0</v>
      </c>
      <c r="AT111" s="234">
        <v>8</v>
      </c>
      <c r="AU111" s="234" t="s">
        <v>964</v>
      </c>
      <c r="AV111" s="234" t="s">
        <v>728</v>
      </c>
      <c r="AW111" s="234" t="s">
        <v>765</v>
      </c>
      <c r="AX111" s="234" t="s">
        <v>731</v>
      </c>
      <c r="AY111" s="234" t="s">
        <v>740</v>
      </c>
      <c r="AZ111" s="230"/>
      <c r="BA111" s="230"/>
      <c r="BB111" s="229"/>
      <c r="BC111" s="229"/>
      <c r="BD111" s="244" t="s">
        <v>738</v>
      </c>
      <c r="BE111" s="321" t="s">
        <v>1013</v>
      </c>
      <c r="BF111" s="229"/>
      <c r="BG111" s="500"/>
      <c r="BJ111" s="499"/>
      <c r="BK111" s="258" t="s">
        <v>798</v>
      </c>
      <c r="BL111" s="319"/>
      <c r="BM111" s="319"/>
      <c r="BN111" s="300"/>
      <c r="BO111" s="300"/>
      <c r="BP111" s="300"/>
      <c r="BQ111" s="300"/>
      <c r="BR111" s="300"/>
      <c r="BS111" s="300"/>
      <c r="BT111" s="300"/>
      <c r="BU111" s="300"/>
      <c r="BV111" s="229"/>
      <c r="BW111" s="229"/>
      <c r="BX111" s="229"/>
      <c r="BY111" s="229"/>
      <c r="BZ111" s="229"/>
      <c r="CA111" s="500"/>
    </row>
    <row r="112" spans="2:156" ht="17.25" thickBot="1" x14ac:dyDescent="0.35">
      <c r="B112" s="222"/>
      <c r="C112" s="230"/>
      <c r="D112" s="300"/>
      <c r="E112" s="300"/>
      <c r="F112" s="300"/>
      <c r="G112" s="300"/>
      <c r="H112" s="300"/>
      <c r="I112" s="300"/>
      <c r="J112" s="300"/>
      <c r="K112" s="300"/>
      <c r="L112" s="300"/>
      <c r="M112" s="300"/>
      <c r="N112" s="229"/>
      <c r="O112" s="229"/>
      <c r="P112" s="253" t="s">
        <v>1054</v>
      </c>
      <c r="Q112" s="297" t="s">
        <v>1102</v>
      </c>
      <c r="R112" s="229"/>
      <c r="S112" s="223"/>
      <c r="AP112" s="499"/>
      <c r="AQ112" s="316"/>
      <c r="AR112" s="316"/>
      <c r="AS112" s="316"/>
      <c r="AT112" s="317"/>
      <c r="AU112" s="316"/>
      <c r="AV112" s="316"/>
      <c r="AW112" s="316"/>
      <c r="AX112" s="318" t="s">
        <v>1046</v>
      </c>
      <c r="AY112" s="319"/>
      <c r="AZ112" s="319"/>
      <c r="BA112" s="319"/>
      <c r="BB112" s="260"/>
      <c r="BC112" s="229"/>
      <c r="BD112" s="244" t="s">
        <v>765</v>
      </c>
      <c r="BE112" s="321" t="s">
        <v>1016</v>
      </c>
      <c r="BF112" s="229"/>
      <c r="BG112" s="500"/>
      <c r="BJ112" s="516"/>
      <c r="BK112" s="517"/>
      <c r="BL112" s="517"/>
      <c r="BM112" s="517"/>
      <c r="BN112" s="517"/>
      <c r="BO112" s="517"/>
      <c r="BP112" s="517"/>
      <c r="BQ112" s="517"/>
      <c r="BR112" s="517"/>
      <c r="BS112" s="517"/>
      <c r="BT112" s="517"/>
      <c r="BU112" s="517"/>
      <c r="BV112" s="518"/>
      <c r="BW112" s="518"/>
      <c r="BX112" s="519"/>
      <c r="BY112" s="518"/>
      <c r="BZ112" s="518"/>
      <c r="CA112" s="520"/>
    </row>
    <row r="113" spans="2:76" ht="17.25" thickBot="1" x14ac:dyDescent="0.35">
      <c r="B113" s="310"/>
      <c r="C113" s="31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2"/>
      <c r="O113" s="312"/>
      <c r="P113" s="313"/>
      <c r="Q113" s="312"/>
      <c r="R113" s="312"/>
      <c r="S113" s="314"/>
      <c r="AP113" s="499"/>
      <c r="AQ113" s="320"/>
      <c r="AR113" s="320"/>
      <c r="AS113" s="320"/>
      <c r="AT113" s="300"/>
      <c r="AU113" s="320"/>
      <c r="AV113" s="320"/>
      <c r="AW113" s="258" t="s">
        <v>1047</v>
      </c>
      <c r="AX113" s="319"/>
      <c r="AY113" s="319"/>
      <c r="AZ113" s="319"/>
      <c r="BA113" s="259" t="s">
        <v>1048</v>
      </c>
      <c r="BB113" s="229"/>
      <c r="BC113" s="229"/>
      <c r="BD113" s="230"/>
      <c r="BE113" s="229"/>
      <c r="BF113" s="229"/>
      <c r="BG113" s="500"/>
      <c r="BK113" s="325"/>
      <c r="BL113" s="325"/>
      <c r="BM113" s="325"/>
      <c r="BN113" s="325"/>
      <c r="BO113" s="325"/>
      <c r="BP113" s="325"/>
      <c r="BQ113" s="325"/>
      <c r="BR113" s="325"/>
      <c r="BS113" s="325"/>
      <c r="BT113" s="325"/>
      <c r="BU113" s="325"/>
    </row>
    <row r="114" spans="2:76" x14ac:dyDescent="0.3">
      <c r="V114" s="494"/>
      <c r="W114" s="497"/>
      <c r="X114" s="497"/>
      <c r="Y114" s="497"/>
      <c r="Z114" s="497"/>
      <c r="AA114" s="497"/>
      <c r="AB114" s="497"/>
      <c r="AC114" s="497"/>
      <c r="AD114" s="497"/>
      <c r="AE114" s="497"/>
      <c r="AF114" s="497"/>
      <c r="AG114" s="497"/>
      <c r="AH114" s="496"/>
      <c r="AI114" s="496"/>
      <c r="AJ114" s="497"/>
      <c r="AK114" s="496"/>
      <c r="AL114" s="496"/>
      <c r="AM114" s="498"/>
      <c r="AP114" s="499"/>
      <c r="AQ114" s="320"/>
      <c r="AR114" s="320"/>
      <c r="AS114" s="320"/>
      <c r="AT114" s="300"/>
      <c r="AU114" s="320"/>
      <c r="AV114" s="258" t="s">
        <v>1050</v>
      </c>
      <c r="AW114" s="319"/>
      <c r="AX114" s="319"/>
      <c r="AY114" s="319"/>
      <c r="AZ114" s="319"/>
      <c r="BA114" s="300"/>
      <c r="BB114" s="229"/>
      <c r="BC114" s="229"/>
      <c r="BD114" s="230"/>
      <c r="BE114" s="229"/>
      <c r="BF114" s="229"/>
      <c r="BG114" s="500"/>
      <c r="BK114" s="325"/>
      <c r="BL114" s="325"/>
      <c r="BM114" s="325"/>
      <c r="BN114" s="325"/>
      <c r="BO114" s="325"/>
      <c r="BP114" s="325"/>
      <c r="BQ114" s="325"/>
      <c r="BR114" s="325"/>
      <c r="BU114" s="325"/>
      <c r="BX114" s="202"/>
    </row>
    <row r="115" spans="2:76" ht="17.25" thickBot="1" x14ac:dyDescent="0.35">
      <c r="V115" s="499"/>
      <c r="W115" s="700" t="s">
        <v>1056</v>
      </c>
      <c r="X115" s="701"/>
      <c r="Y115" s="701"/>
      <c r="Z115" s="701"/>
      <c r="AA115" s="701"/>
      <c r="AB115" s="701"/>
      <c r="AC115" s="701"/>
      <c r="AD115" s="701"/>
      <c r="AE115" s="701"/>
      <c r="AF115" s="701"/>
      <c r="AG115" s="701"/>
      <c r="AH115" s="701"/>
      <c r="AI115" s="701"/>
      <c r="AJ115" s="701"/>
      <c r="AK115" s="701"/>
      <c r="AL115" s="702"/>
      <c r="AM115" s="500"/>
      <c r="AP115" s="499"/>
      <c r="AQ115" s="320"/>
      <c r="AR115" s="320"/>
      <c r="AS115" s="320"/>
      <c r="AT115" s="300"/>
      <c r="AU115" s="258" t="s">
        <v>1051</v>
      </c>
      <c r="AV115" s="319"/>
      <c r="AW115" s="319"/>
      <c r="AX115" s="319"/>
      <c r="AY115" s="300"/>
      <c r="AZ115" s="300"/>
      <c r="BA115" s="300"/>
      <c r="BB115" s="229"/>
      <c r="BC115" s="229"/>
      <c r="BD115" s="237" t="s">
        <v>1057</v>
      </c>
      <c r="BE115" s="232"/>
      <c r="BF115" s="229"/>
      <c r="BG115" s="500"/>
      <c r="BK115" s="325"/>
      <c r="BL115" s="325"/>
      <c r="BM115" s="325"/>
      <c r="BN115" s="325"/>
      <c r="BO115" s="325"/>
      <c r="BP115" s="325"/>
      <c r="BQ115" s="325"/>
      <c r="BR115" s="325"/>
      <c r="BU115" s="325"/>
      <c r="BX115" s="202"/>
    </row>
    <row r="116" spans="2:76" x14ac:dyDescent="0.3">
      <c r="B116" s="210"/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2"/>
      <c r="O116" s="212"/>
      <c r="P116" s="213"/>
      <c r="Q116" s="212"/>
      <c r="R116" s="212"/>
      <c r="S116" s="214"/>
      <c r="V116" s="499"/>
      <c r="W116" s="231">
        <v>1</v>
      </c>
      <c r="X116" s="231">
        <v>2</v>
      </c>
      <c r="Y116" s="231">
        <v>3</v>
      </c>
      <c r="Z116" s="231">
        <v>4</v>
      </c>
      <c r="AA116" s="231">
        <v>5</v>
      </c>
      <c r="AB116" s="231">
        <v>6</v>
      </c>
      <c r="AC116" s="231">
        <v>7</v>
      </c>
      <c r="AD116" s="231">
        <v>8</v>
      </c>
      <c r="AE116" s="233">
        <v>9</v>
      </c>
      <c r="AF116" s="233"/>
      <c r="AG116" s="233"/>
      <c r="AH116" s="232"/>
      <c r="AI116" s="232"/>
      <c r="AJ116" s="230"/>
      <c r="AK116" s="229"/>
      <c r="AL116" s="229"/>
      <c r="AM116" s="500"/>
      <c r="AP116" s="499"/>
      <c r="AQ116" s="320"/>
      <c r="AR116" s="320"/>
      <c r="AS116" s="258" t="s">
        <v>1053</v>
      </c>
      <c r="AT116" s="319"/>
      <c r="AU116" s="319"/>
      <c r="AV116" s="319"/>
      <c r="AW116" s="319"/>
      <c r="AX116" s="300"/>
      <c r="AY116" s="300"/>
      <c r="AZ116" s="300"/>
      <c r="BA116" s="300"/>
      <c r="BB116" s="229"/>
      <c r="BC116" s="229"/>
      <c r="BD116" s="244" t="s">
        <v>994</v>
      </c>
      <c r="BE116" s="245" t="s">
        <v>1058</v>
      </c>
      <c r="BF116" s="246"/>
      <c r="BG116" s="500"/>
      <c r="BX116" s="202"/>
    </row>
    <row r="117" spans="2:76" x14ac:dyDescent="0.3">
      <c r="B117" s="222"/>
      <c r="C117" s="697" t="s">
        <v>1056</v>
      </c>
      <c r="D117" s="698"/>
      <c r="E117" s="698"/>
      <c r="F117" s="698"/>
      <c r="G117" s="698"/>
      <c r="H117" s="698"/>
      <c r="I117" s="698"/>
      <c r="J117" s="698"/>
      <c r="K117" s="698"/>
      <c r="L117" s="698"/>
      <c r="M117" s="698"/>
      <c r="N117" s="698"/>
      <c r="O117" s="698"/>
      <c r="P117" s="698"/>
      <c r="Q117" s="698"/>
      <c r="R117" s="699"/>
      <c r="S117" s="223"/>
      <c r="V117" s="499"/>
      <c r="W117" s="521" t="s">
        <v>738</v>
      </c>
      <c r="X117" s="521" t="s">
        <v>727</v>
      </c>
      <c r="Y117" s="521">
        <v>0</v>
      </c>
      <c r="Z117" s="521">
        <v>8</v>
      </c>
      <c r="AA117" s="521" t="s">
        <v>964</v>
      </c>
      <c r="AB117" s="521" t="s">
        <v>964</v>
      </c>
      <c r="AC117" s="521" t="s">
        <v>765</v>
      </c>
      <c r="AD117" s="521" t="s">
        <v>731</v>
      </c>
      <c r="AE117" s="521" t="s">
        <v>740</v>
      </c>
      <c r="AF117" s="229"/>
      <c r="AG117" s="233"/>
      <c r="AH117" s="232"/>
      <c r="AI117" s="232"/>
      <c r="AJ117" s="237" t="s">
        <v>864</v>
      </c>
      <c r="AK117" s="232"/>
      <c r="AL117" s="229"/>
      <c r="AM117" s="500"/>
      <c r="AP117" s="499"/>
      <c r="AQ117" s="320"/>
      <c r="AR117" s="258" t="s">
        <v>792</v>
      </c>
      <c r="AS117" s="319"/>
      <c r="AT117" s="319"/>
      <c r="AU117" s="319"/>
      <c r="AV117" s="300"/>
      <c r="AW117" s="300"/>
      <c r="AX117" s="300"/>
      <c r="AY117" s="300"/>
      <c r="AZ117" s="300"/>
      <c r="BA117" s="300"/>
      <c r="BB117" s="229"/>
      <c r="BC117" s="229"/>
      <c r="BD117" s="244" t="s">
        <v>1059</v>
      </c>
      <c r="BE117" s="245" t="s">
        <v>1060</v>
      </c>
      <c r="BF117" s="246"/>
      <c r="BG117" s="500"/>
      <c r="BX117" s="202"/>
    </row>
    <row r="118" spans="2:76" x14ac:dyDescent="0.3">
      <c r="B118" s="222"/>
      <c r="C118" s="231">
        <v>1</v>
      </c>
      <c r="D118" s="231">
        <v>2</v>
      </c>
      <c r="E118" s="231">
        <v>3</v>
      </c>
      <c r="F118" s="231">
        <v>4</v>
      </c>
      <c r="G118" s="231">
        <v>5</v>
      </c>
      <c r="H118" s="231">
        <v>6</v>
      </c>
      <c r="I118" s="231">
        <v>7</v>
      </c>
      <c r="J118" s="231">
        <v>8</v>
      </c>
      <c r="K118" s="233">
        <v>9</v>
      </c>
      <c r="L118" s="233"/>
      <c r="M118" s="233"/>
      <c r="N118" s="232"/>
      <c r="O118" s="232"/>
      <c r="P118" s="230"/>
      <c r="Q118" s="229"/>
      <c r="R118" s="229"/>
      <c r="S118" s="223"/>
      <c r="V118" s="499"/>
      <c r="W118" s="284"/>
      <c r="X118" s="284"/>
      <c r="Y118" s="284"/>
      <c r="Z118" s="285"/>
      <c r="AA118" s="284"/>
      <c r="AB118" s="284"/>
      <c r="AC118" s="284"/>
      <c r="AD118" s="286" t="s">
        <v>1015</v>
      </c>
      <c r="AE118" s="287"/>
      <c r="AF118" s="287"/>
      <c r="AG118" s="287"/>
      <c r="AH118" s="265"/>
      <c r="AI118" s="232"/>
      <c r="AJ118" s="522" t="s">
        <v>1041</v>
      </c>
      <c r="AK118" s="523" t="s">
        <v>1061</v>
      </c>
      <c r="AL118" s="229"/>
      <c r="AM118" s="500"/>
      <c r="AP118" s="499"/>
      <c r="AQ118" s="258" t="s">
        <v>798</v>
      </c>
      <c r="AR118" s="319"/>
      <c r="AS118" s="319"/>
      <c r="AT118" s="300"/>
      <c r="AU118" s="300"/>
      <c r="AV118" s="300"/>
      <c r="AW118" s="300"/>
      <c r="AX118" s="300"/>
      <c r="AY118" s="300"/>
      <c r="AZ118" s="300"/>
      <c r="BA118" s="300"/>
      <c r="BB118" s="229"/>
      <c r="BC118" s="229"/>
      <c r="BD118" s="230"/>
      <c r="BE118" s="229"/>
      <c r="BF118" s="229"/>
      <c r="BG118" s="500"/>
      <c r="BX118" s="202"/>
    </row>
    <row r="119" spans="2:76" x14ac:dyDescent="0.3">
      <c r="B119" s="222"/>
      <c r="C119" s="521" t="s">
        <v>738</v>
      </c>
      <c r="D119" s="521" t="s">
        <v>727</v>
      </c>
      <c r="E119" s="521">
        <v>0</v>
      </c>
      <c r="F119" s="521">
        <v>8</v>
      </c>
      <c r="G119" s="521" t="s">
        <v>964</v>
      </c>
      <c r="H119" s="521" t="s">
        <v>964</v>
      </c>
      <c r="I119" s="521" t="s">
        <v>765</v>
      </c>
      <c r="J119" s="521" t="s">
        <v>731</v>
      </c>
      <c r="K119" s="521" t="s">
        <v>740</v>
      </c>
      <c r="L119" s="229"/>
      <c r="M119" s="233"/>
      <c r="N119" s="232"/>
      <c r="O119" s="232"/>
      <c r="P119" s="237" t="s">
        <v>864</v>
      </c>
      <c r="Q119" s="232"/>
      <c r="R119" s="229"/>
      <c r="S119" s="223"/>
      <c r="V119" s="499"/>
      <c r="W119" s="288"/>
      <c r="X119" s="288"/>
      <c r="Y119" s="288"/>
      <c r="Z119" s="231"/>
      <c r="AA119" s="288"/>
      <c r="AB119" s="288"/>
      <c r="AC119" s="263" t="s">
        <v>1018</v>
      </c>
      <c r="AD119" s="287"/>
      <c r="AE119" s="287"/>
      <c r="AF119" s="287"/>
      <c r="AG119" s="264" t="s">
        <v>1042</v>
      </c>
      <c r="AH119" s="232"/>
      <c r="AI119" s="232"/>
      <c r="AJ119" s="279"/>
      <c r="AK119" s="524"/>
      <c r="AL119" s="229"/>
      <c r="AM119" s="500"/>
      <c r="AP119" s="499"/>
      <c r="AQ119" s="230"/>
      <c r="AR119" s="300"/>
      <c r="AS119" s="300"/>
      <c r="AT119" s="300"/>
      <c r="AU119" s="300"/>
      <c r="AV119" s="300"/>
      <c r="AW119" s="300"/>
      <c r="AX119" s="300"/>
      <c r="AY119" s="300"/>
      <c r="AZ119" s="300"/>
      <c r="BA119" s="300"/>
      <c r="BB119" s="229"/>
      <c r="BC119" s="229"/>
      <c r="BD119" s="230"/>
      <c r="BE119" s="229"/>
      <c r="BF119" s="229"/>
      <c r="BG119" s="500"/>
      <c r="BX119" s="202"/>
    </row>
    <row r="120" spans="2:76" ht="17.25" thickBot="1" x14ac:dyDescent="0.35">
      <c r="B120" s="222"/>
      <c r="C120" s="284"/>
      <c r="D120" s="284"/>
      <c r="E120" s="284"/>
      <c r="F120" s="285"/>
      <c r="G120" s="284"/>
      <c r="H120" s="284"/>
      <c r="I120" s="284"/>
      <c r="J120" s="286" t="s">
        <v>1015</v>
      </c>
      <c r="K120" s="287"/>
      <c r="L120" s="287"/>
      <c r="M120" s="287"/>
      <c r="N120" s="265"/>
      <c r="O120" s="232"/>
      <c r="P120" s="522" t="s">
        <v>1041</v>
      </c>
      <c r="Q120" s="523" t="s">
        <v>1061</v>
      </c>
      <c r="R120" s="229"/>
      <c r="S120" s="223"/>
      <c r="V120" s="499"/>
      <c r="W120" s="288"/>
      <c r="X120" s="288"/>
      <c r="Y120" s="288"/>
      <c r="Z120" s="231"/>
      <c r="AA120" s="288"/>
      <c r="AB120" s="263" t="s">
        <v>1020</v>
      </c>
      <c r="AC120" s="287"/>
      <c r="AD120" s="287"/>
      <c r="AE120" s="287"/>
      <c r="AF120" s="287"/>
      <c r="AG120" s="231"/>
      <c r="AH120" s="232"/>
      <c r="AI120" s="232"/>
      <c r="AJ120" s="237" t="s">
        <v>1062</v>
      </c>
      <c r="AK120" s="232"/>
      <c r="AL120" s="229"/>
      <c r="AM120" s="500"/>
      <c r="AP120" s="516"/>
      <c r="AQ120" s="517"/>
      <c r="AR120" s="517"/>
      <c r="AS120" s="517"/>
      <c r="AT120" s="517"/>
      <c r="AU120" s="517"/>
      <c r="AV120" s="517"/>
      <c r="AW120" s="517"/>
      <c r="AX120" s="517"/>
      <c r="AY120" s="517"/>
      <c r="AZ120" s="517"/>
      <c r="BA120" s="517"/>
      <c r="BB120" s="518"/>
      <c r="BC120" s="518"/>
      <c r="BD120" s="519"/>
      <c r="BE120" s="518"/>
      <c r="BF120" s="518"/>
      <c r="BG120" s="520"/>
      <c r="BX120" s="202"/>
    </row>
    <row r="121" spans="2:76" x14ac:dyDescent="0.3">
      <c r="B121" s="222"/>
      <c r="C121" s="288"/>
      <c r="D121" s="288"/>
      <c r="E121" s="288"/>
      <c r="F121" s="231"/>
      <c r="G121" s="288"/>
      <c r="H121" s="288"/>
      <c r="I121" s="263" t="s">
        <v>1018</v>
      </c>
      <c r="J121" s="287"/>
      <c r="K121" s="287"/>
      <c r="L121" s="287"/>
      <c r="M121" s="264" t="s">
        <v>1042</v>
      </c>
      <c r="N121" s="232"/>
      <c r="O121" s="232"/>
      <c r="P121" s="279"/>
      <c r="Q121" s="524"/>
      <c r="R121" s="229"/>
      <c r="S121" s="223"/>
      <c r="V121" s="499"/>
      <c r="W121" s="288"/>
      <c r="X121" s="288"/>
      <c r="Y121" s="288"/>
      <c r="Z121" s="231"/>
      <c r="AA121" s="263" t="s">
        <v>1023</v>
      </c>
      <c r="AB121" s="287"/>
      <c r="AC121" s="287"/>
      <c r="AD121" s="287"/>
      <c r="AE121" s="231"/>
      <c r="AF121" s="231"/>
      <c r="AG121" s="231"/>
      <c r="AH121" s="232"/>
      <c r="AI121" s="232"/>
      <c r="AJ121" s="244" t="s">
        <v>1037</v>
      </c>
      <c r="AK121" s="525" t="s">
        <v>953</v>
      </c>
      <c r="AL121" s="246"/>
      <c r="AM121" s="500"/>
      <c r="AP121" s="203"/>
      <c r="AU121" s="202"/>
      <c r="AV121" s="202"/>
      <c r="AW121" s="202"/>
      <c r="AX121" s="202"/>
      <c r="AY121" s="202"/>
      <c r="AZ121" s="202"/>
      <c r="BA121" s="202"/>
      <c r="BC121" s="205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06"/>
      <c r="BN121" s="206"/>
      <c r="BO121" s="205"/>
      <c r="BP121" s="205"/>
      <c r="BQ121" s="207"/>
      <c r="BX121" s="202"/>
    </row>
    <row r="122" spans="2:76" x14ac:dyDescent="0.3">
      <c r="B122" s="222"/>
      <c r="C122" s="288"/>
      <c r="D122" s="288"/>
      <c r="E122" s="288"/>
      <c r="F122" s="231"/>
      <c r="G122" s="288"/>
      <c r="H122" s="263" t="s">
        <v>1020</v>
      </c>
      <c r="I122" s="287"/>
      <c r="J122" s="287"/>
      <c r="K122" s="287"/>
      <c r="L122" s="287"/>
      <c r="M122" s="231"/>
      <c r="N122" s="232"/>
      <c r="O122" s="232"/>
      <c r="P122" s="237" t="s">
        <v>1062</v>
      </c>
      <c r="Q122" s="232"/>
      <c r="R122" s="229"/>
      <c r="S122" s="223"/>
      <c r="V122" s="499"/>
      <c r="W122" s="288"/>
      <c r="X122" s="288"/>
      <c r="Y122" s="263" t="s">
        <v>1027</v>
      </c>
      <c r="Z122" s="287"/>
      <c r="AA122" s="287"/>
      <c r="AB122" s="287"/>
      <c r="AC122" s="287"/>
      <c r="AD122" s="231"/>
      <c r="AE122" s="231"/>
      <c r="AF122" s="231"/>
      <c r="AG122" s="231"/>
      <c r="AH122" s="232"/>
      <c r="AI122" s="232"/>
      <c r="AJ122" s="244" t="s">
        <v>994</v>
      </c>
      <c r="AK122" s="525" t="s">
        <v>955</v>
      </c>
      <c r="AL122" s="246"/>
      <c r="AM122" s="500"/>
      <c r="AP122" s="203"/>
      <c r="AU122" s="202"/>
      <c r="AV122" s="202"/>
      <c r="AW122" s="202"/>
      <c r="AX122" s="202"/>
      <c r="AY122" s="202"/>
      <c r="AZ122" s="202"/>
      <c r="BA122" s="202"/>
      <c r="BC122" s="205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206"/>
      <c r="BN122" s="206"/>
      <c r="BO122" s="205"/>
      <c r="BP122" s="205"/>
      <c r="BQ122" s="207"/>
      <c r="BX122" s="202"/>
    </row>
    <row r="123" spans="2:76" x14ac:dyDescent="0.3">
      <c r="B123" s="222"/>
      <c r="C123" s="288"/>
      <c r="D123" s="288"/>
      <c r="E123" s="288"/>
      <c r="F123" s="231"/>
      <c r="G123" s="263" t="s">
        <v>1023</v>
      </c>
      <c r="H123" s="287"/>
      <c r="I123" s="287"/>
      <c r="J123" s="287"/>
      <c r="K123" s="231"/>
      <c r="L123" s="231"/>
      <c r="M123" s="231"/>
      <c r="N123" s="232"/>
      <c r="O123" s="232"/>
      <c r="P123" s="244" t="s">
        <v>1037</v>
      </c>
      <c r="Q123" s="525" t="s">
        <v>953</v>
      </c>
      <c r="R123" s="246"/>
      <c r="S123" s="223"/>
      <c r="V123" s="499"/>
      <c r="W123" s="288"/>
      <c r="X123" s="263" t="s">
        <v>795</v>
      </c>
      <c r="Y123" s="287"/>
      <c r="Z123" s="287"/>
      <c r="AA123" s="287"/>
      <c r="AB123" s="231"/>
      <c r="AC123" s="231"/>
      <c r="AD123" s="231"/>
      <c r="AE123" s="231"/>
      <c r="AF123" s="231"/>
      <c r="AG123" s="231"/>
      <c r="AH123" s="232"/>
      <c r="AI123" s="232"/>
      <c r="AJ123" s="244" t="s">
        <v>1063</v>
      </c>
      <c r="AK123" s="525" t="s">
        <v>958</v>
      </c>
      <c r="AL123" s="246"/>
      <c r="AM123" s="500"/>
      <c r="AP123" s="203"/>
      <c r="AU123" s="202"/>
      <c r="AV123" s="202"/>
      <c r="AW123" s="202"/>
      <c r="AX123" s="202"/>
      <c r="AY123" s="202"/>
      <c r="AZ123" s="202"/>
      <c r="BA123" s="202"/>
      <c r="BC123" s="205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206"/>
      <c r="BN123" s="206"/>
      <c r="BO123" s="205"/>
      <c r="BP123" s="205"/>
      <c r="BQ123" s="207"/>
      <c r="BX123" s="202"/>
    </row>
    <row r="124" spans="2:76" x14ac:dyDescent="0.3">
      <c r="B124" s="222"/>
      <c r="C124" s="288"/>
      <c r="D124" s="288"/>
      <c r="E124" s="263" t="s">
        <v>1027</v>
      </c>
      <c r="F124" s="287"/>
      <c r="G124" s="287"/>
      <c r="H124" s="287"/>
      <c r="I124" s="287"/>
      <c r="J124" s="231"/>
      <c r="K124" s="231"/>
      <c r="L124" s="231"/>
      <c r="M124" s="231"/>
      <c r="N124" s="232"/>
      <c r="O124" s="232"/>
      <c r="P124" s="244" t="s">
        <v>994</v>
      </c>
      <c r="Q124" s="525" t="s">
        <v>955</v>
      </c>
      <c r="R124" s="246"/>
      <c r="S124" s="223"/>
      <c r="V124" s="499"/>
      <c r="W124" s="263" t="s">
        <v>800</v>
      </c>
      <c r="X124" s="287"/>
      <c r="Y124" s="287"/>
      <c r="Z124" s="231"/>
      <c r="AA124" s="231"/>
      <c r="AB124" s="231"/>
      <c r="AC124" s="231"/>
      <c r="AD124" s="231"/>
      <c r="AE124" s="231"/>
      <c r="AF124" s="231"/>
      <c r="AG124" s="231"/>
      <c r="AH124" s="232"/>
      <c r="AI124" s="229"/>
      <c r="AJ124" s="244" t="s">
        <v>1041</v>
      </c>
      <c r="AK124" s="525" t="s">
        <v>965</v>
      </c>
      <c r="AL124" s="246"/>
      <c r="AM124" s="500"/>
      <c r="AP124" s="203"/>
      <c r="AU124" s="202"/>
      <c r="AV124" s="202"/>
      <c r="AW124" s="202"/>
      <c r="AX124" s="202"/>
      <c r="AY124" s="202"/>
      <c r="AZ124" s="202"/>
      <c r="BA124" s="202"/>
      <c r="BC124" s="205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206"/>
      <c r="BN124" s="206"/>
      <c r="BO124" s="205"/>
      <c r="BP124" s="205"/>
      <c r="BQ124" s="207"/>
      <c r="BX124" s="202"/>
    </row>
    <row r="125" spans="2:76" x14ac:dyDescent="0.3">
      <c r="B125" s="222"/>
      <c r="C125" s="288"/>
      <c r="D125" s="263" t="s">
        <v>795</v>
      </c>
      <c r="E125" s="287"/>
      <c r="F125" s="287"/>
      <c r="G125" s="287"/>
      <c r="H125" s="231"/>
      <c r="I125" s="231"/>
      <c r="J125" s="231"/>
      <c r="K125" s="231"/>
      <c r="L125" s="231"/>
      <c r="M125" s="231"/>
      <c r="N125" s="232"/>
      <c r="O125" s="232"/>
      <c r="P125" s="244" t="s">
        <v>1063</v>
      </c>
      <c r="Q125" s="525" t="s">
        <v>958</v>
      </c>
      <c r="R125" s="246"/>
      <c r="S125" s="223"/>
      <c r="V125" s="499"/>
      <c r="W125" s="231"/>
      <c r="X125" s="231"/>
      <c r="Y125" s="231"/>
      <c r="Z125" s="231"/>
      <c r="AA125" s="231"/>
      <c r="AB125" s="231"/>
      <c r="AC125" s="231"/>
      <c r="AD125" s="231"/>
      <c r="AE125" s="231"/>
      <c r="AF125" s="231"/>
      <c r="AG125" s="231"/>
      <c r="AH125" s="232"/>
      <c r="AI125" s="232"/>
      <c r="AJ125" s="230"/>
      <c r="AK125" s="229"/>
      <c r="AL125" s="229"/>
      <c r="AM125" s="500"/>
      <c r="AP125" s="203"/>
      <c r="AU125" s="202"/>
      <c r="AV125" s="202"/>
      <c r="AW125" s="202"/>
      <c r="AX125" s="202"/>
      <c r="AY125" s="202"/>
      <c r="AZ125" s="202"/>
      <c r="BA125" s="202"/>
      <c r="BC125" s="205"/>
      <c r="BD125" s="206"/>
      <c r="BE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5"/>
      <c r="BP125" s="205"/>
      <c r="BQ125" s="207"/>
      <c r="BX125" s="202"/>
    </row>
    <row r="126" spans="2:76" x14ac:dyDescent="0.3">
      <c r="B126" s="222"/>
      <c r="C126" s="263" t="s">
        <v>800</v>
      </c>
      <c r="D126" s="287"/>
      <c r="E126" s="287"/>
      <c r="F126" s="231"/>
      <c r="G126" s="231"/>
      <c r="H126" s="231"/>
      <c r="I126" s="231"/>
      <c r="J126" s="231"/>
      <c r="K126" s="231"/>
      <c r="L126" s="231"/>
      <c r="M126" s="231"/>
      <c r="N126" s="232"/>
      <c r="O126" s="229"/>
      <c r="P126" s="244" t="s">
        <v>1041</v>
      </c>
      <c r="Q126" s="525" t="s">
        <v>965</v>
      </c>
      <c r="R126" s="246"/>
      <c r="S126" s="223"/>
      <c r="V126" s="499"/>
      <c r="W126" s="237" t="s">
        <v>1064</v>
      </c>
      <c r="X126" s="229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229"/>
      <c r="AI126" s="232"/>
      <c r="AJ126" s="237" t="s">
        <v>1065</v>
      </c>
      <c r="AK126" s="232"/>
      <c r="AL126" s="229"/>
      <c r="AM126" s="500"/>
      <c r="AP126" s="203"/>
      <c r="AU126" s="202"/>
      <c r="AV126" s="202"/>
      <c r="AW126" s="202"/>
      <c r="AX126" s="202"/>
      <c r="AY126" s="202"/>
      <c r="AZ126" s="202"/>
      <c r="BA126" s="202"/>
      <c r="BC126" s="205"/>
      <c r="BD126" s="206"/>
      <c r="BE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5"/>
      <c r="BP126" s="205"/>
      <c r="BQ126" s="207"/>
      <c r="BX126" s="202"/>
    </row>
    <row r="127" spans="2:76" x14ac:dyDescent="0.3">
      <c r="B127" s="222"/>
      <c r="C127" s="231"/>
      <c r="D127" s="231"/>
      <c r="E127" s="231"/>
      <c r="F127" s="231"/>
      <c r="G127" s="231"/>
      <c r="H127" s="231"/>
      <c r="I127" s="231"/>
      <c r="J127" s="231"/>
      <c r="K127" s="231"/>
      <c r="L127" s="231"/>
      <c r="M127" s="231"/>
      <c r="N127" s="232"/>
      <c r="O127" s="232"/>
      <c r="P127" s="230"/>
      <c r="Q127" s="229"/>
      <c r="R127" s="229"/>
      <c r="S127" s="223"/>
      <c r="V127" s="499"/>
      <c r="W127" s="490" t="s">
        <v>738</v>
      </c>
      <c r="X127" s="491"/>
      <c r="Y127" s="525" t="s">
        <v>1013</v>
      </c>
      <c r="Z127" s="278"/>
      <c r="AA127" s="278"/>
      <c r="AB127" s="278"/>
      <c r="AC127" s="278"/>
      <c r="AD127" s="278"/>
      <c r="AE127" s="526"/>
      <c r="AF127" s="300"/>
      <c r="AG127" s="300"/>
      <c r="AH127" s="229"/>
      <c r="AI127" s="229"/>
      <c r="AJ127" s="490" t="s">
        <v>994</v>
      </c>
      <c r="AK127" s="245" t="s">
        <v>1066</v>
      </c>
      <c r="AL127" s="246"/>
      <c r="AM127" s="500"/>
      <c r="AP127" s="203"/>
      <c r="AU127" s="202"/>
      <c r="AV127" s="202"/>
      <c r="AW127" s="202"/>
      <c r="AX127" s="202"/>
      <c r="AY127" s="202"/>
      <c r="AZ127" s="202"/>
      <c r="BA127" s="202"/>
      <c r="BC127" s="205"/>
      <c r="BD127" s="206"/>
      <c r="BE127" s="206"/>
      <c r="BF127" s="206"/>
      <c r="BG127" s="206"/>
      <c r="BH127" s="206"/>
      <c r="BI127" s="206"/>
      <c r="BJ127" s="206"/>
      <c r="BK127" s="206"/>
      <c r="BL127" s="206"/>
      <c r="BM127" s="206"/>
      <c r="BN127" s="206"/>
      <c r="BO127" s="205"/>
      <c r="BP127" s="205"/>
      <c r="BQ127" s="207"/>
      <c r="BX127" s="202"/>
    </row>
    <row r="128" spans="2:76" x14ac:dyDescent="0.3">
      <c r="B128" s="222"/>
      <c r="C128" s="237" t="s">
        <v>1064</v>
      </c>
      <c r="D128" s="229"/>
      <c r="E128" s="300"/>
      <c r="F128" s="300"/>
      <c r="G128" s="300"/>
      <c r="H128" s="300"/>
      <c r="I128" s="300"/>
      <c r="J128" s="300"/>
      <c r="K128" s="300"/>
      <c r="L128" s="300"/>
      <c r="M128" s="300"/>
      <c r="N128" s="229"/>
      <c r="O128" s="232"/>
      <c r="P128" s="237" t="s">
        <v>1065</v>
      </c>
      <c r="Q128" s="232"/>
      <c r="R128" s="229"/>
      <c r="S128" s="223"/>
      <c r="V128" s="499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229"/>
      <c r="AI128" s="229"/>
      <c r="AJ128" s="490" t="s">
        <v>1059</v>
      </c>
      <c r="AK128" s="245" t="s">
        <v>1067</v>
      </c>
      <c r="AL128" s="246"/>
      <c r="AM128" s="500"/>
      <c r="AP128" s="203"/>
      <c r="AU128" s="202"/>
      <c r="AV128" s="202"/>
      <c r="AW128" s="202"/>
      <c r="AX128" s="202"/>
      <c r="AY128" s="202"/>
      <c r="AZ128" s="202"/>
      <c r="BA128" s="202"/>
      <c r="BC128" s="205"/>
      <c r="BD128" s="206"/>
      <c r="BE128" s="206"/>
      <c r="BF128" s="206"/>
      <c r="BG128" s="206"/>
      <c r="BH128" s="206"/>
      <c r="BI128" s="206"/>
      <c r="BJ128" s="206"/>
      <c r="BK128" s="206"/>
      <c r="BL128" s="206"/>
      <c r="BM128" s="206"/>
      <c r="BN128" s="206"/>
      <c r="BO128" s="205"/>
      <c r="BP128" s="205"/>
      <c r="BQ128" s="207"/>
      <c r="BX128" s="202"/>
    </row>
    <row r="129" spans="2:76" x14ac:dyDescent="0.3">
      <c r="B129" s="222"/>
      <c r="C129" s="490" t="s">
        <v>738</v>
      </c>
      <c r="D129" s="491"/>
      <c r="E129" s="525" t="s">
        <v>1013</v>
      </c>
      <c r="F129" s="278"/>
      <c r="G129" s="278"/>
      <c r="H129" s="278"/>
      <c r="I129" s="278"/>
      <c r="J129" s="278"/>
      <c r="K129" s="526"/>
      <c r="L129" s="300"/>
      <c r="M129" s="300"/>
      <c r="N129" s="229"/>
      <c r="O129" s="229"/>
      <c r="P129" s="490" t="s">
        <v>994</v>
      </c>
      <c r="Q129" s="245" t="s">
        <v>1066</v>
      </c>
      <c r="R129" s="246"/>
      <c r="S129" s="223"/>
      <c r="V129" s="499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229"/>
      <c r="AI129" s="229"/>
      <c r="AJ129" s="230"/>
      <c r="AK129" s="229"/>
      <c r="AL129" s="229"/>
      <c r="AM129" s="500"/>
      <c r="AP129" s="203"/>
      <c r="AU129" s="202"/>
      <c r="AV129" s="202"/>
      <c r="AW129" s="202"/>
      <c r="AX129" s="202"/>
      <c r="AY129" s="202"/>
      <c r="AZ129" s="202"/>
      <c r="BA129" s="202"/>
      <c r="BC129" s="205"/>
      <c r="BD129" s="206"/>
      <c r="BE129" s="206"/>
      <c r="BF129" s="206"/>
      <c r="BG129" s="206"/>
      <c r="BH129" s="206"/>
      <c r="BI129" s="206"/>
      <c r="BJ129" s="206"/>
      <c r="BK129" s="206"/>
      <c r="BL129" s="206"/>
      <c r="BM129" s="206"/>
      <c r="BN129" s="206"/>
      <c r="BO129" s="205"/>
      <c r="BP129" s="205"/>
      <c r="BQ129" s="207"/>
      <c r="BX129" s="202"/>
    </row>
    <row r="130" spans="2:76" x14ac:dyDescent="0.3">
      <c r="B130" s="222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229"/>
      <c r="O130" s="229"/>
      <c r="P130" s="490" t="s">
        <v>1059</v>
      </c>
      <c r="Q130" s="245" t="s">
        <v>1067</v>
      </c>
      <c r="R130" s="246"/>
      <c r="S130" s="223"/>
      <c r="V130" s="499"/>
      <c r="W130" s="235" t="s">
        <v>836</v>
      </c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29"/>
      <c r="AI130" s="229"/>
      <c r="AJ130" s="235" t="s">
        <v>1068</v>
      </c>
      <c r="AK130" s="229"/>
      <c r="AL130" s="229"/>
      <c r="AM130" s="500"/>
      <c r="AP130" s="203"/>
      <c r="AU130" s="202"/>
      <c r="AV130" s="202"/>
      <c r="AW130" s="202"/>
      <c r="AX130" s="202"/>
      <c r="AY130" s="202"/>
      <c r="AZ130" s="202"/>
      <c r="BA130" s="202"/>
      <c r="BC130" s="205"/>
      <c r="BD130" s="206"/>
      <c r="BE130" s="206"/>
      <c r="BF130" s="206"/>
      <c r="BG130" s="206"/>
      <c r="BH130" s="206"/>
      <c r="BI130" s="206"/>
      <c r="BJ130" s="206"/>
      <c r="BK130" s="206"/>
      <c r="BL130" s="206"/>
      <c r="BM130" s="206"/>
      <c r="BN130" s="206"/>
      <c r="BO130" s="205"/>
      <c r="BP130" s="205"/>
      <c r="BQ130" s="207"/>
      <c r="BX130" s="202"/>
    </row>
    <row r="131" spans="2:76" x14ac:dyDescent="0.3">
      <c r="B131" s="222"/>
      <c r="C131" s="300"/>
      <c r="D131" s="300"/>
      <c r="E131" s="300"/>
      <c r="F131" s="300"/>
      <c r="G131" s="300"/>
      <c r="H131" s="300"/>
      <c r="I131" s="300"/>
      <c r="J131" s="300"/>
      <c r="K131" s="300"/>
      <c r="L131" s="300"/>
      <c r="M131" s="300"/>
      <c r="N131" s="229"/>
      <c r="O131" s="229"/>
      <c r="P131" s="230"/>
      <c r="Q131" s="229"/>
      <c r="R131" s="229"/>
      <c r="S131" s="223"/>
      <c r="V131" s="499"/>
      <c r="W131" s="490" t="s">
        <v>727</v>
      </c>
      <c r="X131" s="491"/>
      <c r="Y131" s="525" t="s">
        <v>843</v>
      </c>
      <c r="Z131" s="278"/>
      <c r="AA131" s="278"/>
      <c r="AB131" s="278"/>
      <c r="AC131" s="278"/>
      <c r="AD131" s="278"/>
      <c r="AE131" s="526"/>
      <c r="AF131" s="230"/>
      <c r="AG131" s="230"/>
      <c r="AH131" s="229"/>
      <c r="AI131" s="229"/>
      <c r="AJ131" s="244" t="s">
        <v>731</v>
      </c>
      <c r="AK131" s="245" t="s">
        <v>1069</v>
      </c>
      <c r="AL131" s="246"/>
      <c r="AM131" s="500"/>
      <c r="AP131" s="203"/>
      <c r="AU131" s="202"/>
      <c r="AV131" s="202"/>
      <c r="AW131" s="204"/>
      <c r="AX131" s="202"/>
      <c r="AY131" s="202"/>
      <c r="AZ131" s="202"/>
      <c r="BA131" s="202"/>
      <c r="BC131" s="205"/>
      <c r="BD131" s="206"/>
      <c r="BE131" s="206"/>
      <c r="BF131" s="206"/>
      <c r="BG131" s="206"/>
      <c r="BH131" s="206"/>
      <c r="BI131" s="206"/>
      <c r="BJ131" s="206"/>
      <c r="BK131" s="206"/>
      <c r="BL131" s="206"/>
      <c r="BM131" s="206"/>
      <c r="BN131" s="206"/>
      <c r="BO131" s="205"/>
      <c r="BP131" s="205"/>
      <c r="BQ131" s="207"/>
      <c r="BX131" s="202"/>
    </row>
    <row r="132" spans="2:76" x14ac:dyDescent="0.3">
      <c r="B132" s="222"/>
      <c r="C132" s="235" t="s">
        <v>836</v>
      </c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29"/>
      <c r="O132" s="229"/>
      <c r="P132" s="235" t="s">
        <v>1068</v>
      </c>
      <c r="Q132" s="229"/>
      <c r="R132" s="229"/>
      <c r="S132" s="223"/>
      <c r="V132" s="499"/>
      <c r="W132" s="490" t="s">
        <v>765</v>
      </c>
      <c r="X132" s="491"/>
      <c r="Y132" s="525" t="s">
        <v>848</v>
      </c>
      <c r="Z132" s="278"/>
      <c r="AA132" s="278"/>
      <c r="AB132" s="278"/>
      <c r="AC132" s="278"/>
      <c r="AD132" s="278"/>
      <c r="AE132" s="526"/>
      <c r="AF132" s="230"/>
      <c r="AG132" s="230"/>
      <c r="AH132" s="229"/>
      <c r="AI132" s="229"/>
      <c r="AJ132" s="244" t="s">
        <v>841</v>
      </c>
      <c r="AK132" s="254" t="s">
        <v>1070</v>
      </c>
      <c r="AL132" s="255"/>
      <c r="AM132" s="500"/>
      <c r="BD132" s="202"/>
    </row>
    <row r="133" spans="2:76" x14ac:dyDescent="0.3">
      <c r="B133" s="222"/>
      <c r="C133" s="490" t="s">
        <v>727</v>
      </c>
      <c r="D133" s="491"/>
      <c r="E133" s="525" t="s">
        <v>843</v>
      </c>
      <c r="F133" s="278"/>
      <c r="G133" s="278"/>
      <c r="H133" s="278"/>
      <c r="I133" s="278"/>
      <c r="J133" s="278"/>
      <c r="K133" s="526"/>
      <c r="L133" s="230"/>
      <c r="M133" s="230"/>
      <c r="N133" s="229"/>
      <c r="O133" s="229"/>
      <c r="P133" s="244" t="s">
        <v>731</v>
      </c>
      <c r="Q133" s="245" t="s">
        <v>1069</v>
      </c>
      <c r="R133" s="246"/>
      <c r="S133" s="223"/>
      <c r="V133" s="499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229"/>
      <c r="AI133" s="229"/>
      <c r="AJ133" s="244" t="s">
        <v>757</v>
      </c>
      <c r="AK133" s="326" t="s">
        <v>1071</v>
      </c>
      <c r="AL133" s="246"/>
      <c r="AM133" s="500"/>
      <c r="BD133" s="202"/>
    </row>
    <row r="134" spans="2:76" x14ac:dyDescent="0.3">
      <c r="B134" s="222"/>
      <c r="C134" s="490" t="s">
        <v>765</v>
      </c>
      <c r="D134" s="491"/>
      <c r="E134" s="525" t="s">
        <v>848</v>
      </c>
      <c r="F134" s="278"/>
      <c r="G134" s="278"/>
      <c r="H134" s="278"/>
      <c r="I134" s="278"/>
      <c r="J134" s="278"/>
      <c r="K134" s="526"/>
      <c r="L134" s="230"/>
      <c r="M134" s="230"/>
      <c r="N134" s="229"/>
      <c r="O134" s="229"/>
      <c r="P134" s="244" t="s">
        <v>841</v>
      </c>
      <c r="Q134" s="254" t="s">
        <v>1070</v>
      </c>
      <c r="R134" s="255"/>
      <c r="S134" s="223"/>
      <c r="V134" s="499"/>
      <c r="W134" s="237" t="s">
        <v>1072</v>
      </c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229"/>
      <c r="AI134" s="229"/>
      <c r="AJ134" s="244" t="s">
        <v>729</v>
      </c>
      <c r="AK134" s="527" t="s">
        <v>1073</v>
      </c>
      <c r="AL134" s="528"/>
      <c r="AM134" s="500"/>
      <c r="BD134" s="202"/>
    </row>
    <row r="135" spans="2:76" x14ac:dyDescent="0.3">
      <c r="B135" s="222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229"/>
      <c r="O135" s="229"/>
      <c r="P135" s="244" t="s">
        <v>757</v>
      </c>
      <c r="Q135" s="326" t="s">
        <v>1071</v>
      </c>
      <c r="R135" s="246"/>
      <c r="S135" s="223"/>
      <c r="V135" s="499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229"/>
      <c r="AI135" s="229"/>
      <c r="AJ135" s="298" t="s">
        <v>878</v>
      </c>
      <c r="AK135" s="267" t="s">
        <v>1074</v>
      </c>
      <c r="AL135" s="246"/>
      <c r="AM135" s="500"/>
      <c r="BD135" s="202"/>
    </row>
    <row r="136" spans="2:76" x14ac:dyDescent="0.3">
      <c r="B136" s="222"/>
      <c r="C136" s="237" t="s">
        <v>1072</v>
      </c>
      <c r="D136" s="300"/>
      <c r="E136" s="300"/>
      <c r="F136" s="300"/>
      <c r="G136" s="300"/>
      <c r="H136" s="300"/>
      <c r="I136" s="300"/>
      <c r="J136" s="300"/>
      <c r="K136" s="300"/>
      <c r="L136" s="300"/>
      <c r="M136" s="300"/>
      <c r="N136" s="229"/>
      <c r="O136" s="229"/>
      <c r="P136" s="244" t="s">
        <v>729</v>
      </c>
      <c r="Q136" s="527" t="s">
        <v>1073</v>
      </c>
      <c r="R136" s="528"/>
      <c r="S136" s="223"/>
      <c r="V136" s="499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229"/>
      <c r="AI136" s="229"/>
      <c r="AJ136" s="230"/>
      <c r="AK136" s="229"/>
      <c r="AL136" s="229"/>
      <c r="AM136" s="500"/>
      <c r="BD136" s="202"/>
    </row>
    <row r="137" spans="2:76" x14ac:dyDescent="0.3">
      <c r="B137" s="222"/>
      <c r="C137" s="300"/>
      <c r="D137" s="300"/>
      <c r="E137" s="300"/>
      <c r="F137" s="300"/>
      <c r="G137" s="300"/>
      <c r="H137" s="300"/>
      <c r="I137" s="300"/>
      <c r="J137" s="300"/>
      <c r="K137" s="300"/>
      <c r="L137" s="300"/>
      <c r="M137" s="300"/>
      <c r="N137" s="229"/>
      <c r="O137" s="229"/>
      <c r="P137" s="488" t="s">
        <v>878</v>
      </c>
      <c r="Q137" s="254" t="s">
        <v>1105</v>
      </c>
      <c r="R137" s="246"/>
      <c r="S137" s="223"/>
      <c r="V137" s="499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229"/>
      <c r="AI137" s="229"/>
      <c r="AJ137" s="235" t="s">
        <v>1075</v>
      </c>
      <c r="AK137" s="229"/>
      <c r="AL137" s="229"/>
      <c r="AM137" s="500"/>
      <c r="BD137" s="202"/>
    </row>
    <row r="138" spans="2:76" ht="17.25" thickBot="1" x14ac:dyDescent="0.35">
      <c r="B138" s="222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229"/>
      <c r="O138" s="229"/>
      <c r="P138" s="230"/>
      <c r="Q138" s="229"/>
      <c r="R138" s="229"/>
      <c r="S138" s="223"/>
      <c r="V138" s="516"/>
      <c r="W138" s="517"/>
      <c r="X138" s="517"/>
      <c r="Y138" s="517"/>
      <c r="Z138" s="517"/>
      <c r="AA138" s="517"/>
      <c r="AB138" s="517"/>
      <c r="AC138" s="517"/>
      <c r="AD138" s="517"/>
      <c r="AE138" s="517"/>
      <c r="AF138" s="517"/>
      <c r="AG138" s="517"/>
      <c r="AH138" s="518"/>
      <c r="AI138" s="518"/>
      <c r="AJ138" s="519"/>
      <c r="AK138" s="518"/>
      <c r="AL138" s="518"/>
      <c r="AM138" s="520"/>
      <c r="BD138" s="202"/>
    </row>
    <row r="139" spans="2:76" ht="17.25" thickBot="1" x14ac:dyDescent="0.35">
      <c r="B139" s="222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229"/>
      <c r="O139" s="229"/>
      <c r="P139" s="235" t="s">
        <v>1075</v>
      </c>
      <c r="Q139" s="229"/>
      <c r="R139" s="229"/>
      <c r="S139" s="223"/>
      <c r="U139" s="229"/>
      <c r="AO139" s="229"/>
      <c r="AP139" s="229"/>
    </row>
    <row r="140" spans="2:76" ht="17.25" thickBot="1" x14ac:dyDescent="0.35">
      <c r="B140" s="310"/>
      <c r="C140" s="311"/>
      <c r="D140" s="311"/>
      <c r="E140" s="311"/>
      <c r="F140" s="311"/>
      <c r="G140" s="311"/>
      <c r="H140" s="311"/>
      <c r="I140" s="311"/>
      <c r="J140" s="311"/>
      <c r="K140" s="311"/>
      <c r="L140" s="311"/>
      <c r="M140" s="311"/>
      <c r="N140" s="312"/>
      <c r="O140" s="312"/>
      <c r="P140" s="313"/>
      <c r="Q140" s="312"/>
      <c r="R140" s="312"/>
      <c r="S140" s="314"/>
      <c r="U140" s="229"/>
      <c r="V140" s="494"/>
      <c r="W140" s="495"/>
      <c r="X140" s="495"/>
      <c r="Y140" s="495"/>
      <c r="Z140" s="495"/>
      <c r="AA140" s="495"/>
      <c r="AB140" s="495"/>
      <c r="AC140" s="495"/>
      <c r="AD140" s="495"/>
      <c r="AE140" s="495"/>
      <c r="AF140" s="495"/>
      <c r="AG140" s="495"/>
      <c r="AH140" s="496"/>
      <c r="AI140" s="496"/>
      <c r="AJ140" s="496"/>
      <c r="AK140" s="496"/>
      <c r="AL140" s="496"/>
      <c r="AM140" s="498"/>
      <c r="AO140" s="229"/>
      <c r="AP140" s="229"/>
    </row>
    <row r="141" spans="2:76" ht="17.25" thickBot="1" x14ac:dyDescent="0.35">
      <c r="V141" s="499"/>
      <c r="W141" s="712" t="s">
        <v>1076</v>
      </c>
      <c r="X141" s="713"/>
      <c r="Y141" s="713"/>
      <c r="Z141" s="713"/>
      <c r="AA141" s="713"/>
      <c r="AB141" s="713"/>
      <c r="AC141" s="713"/>
      <c r="AD141" s="713"/>
      <c r="AE141" s="713"/>
      <c r="AF141" s="713"/>
      <c r="AG141" s="713"/>
      <c r="AH141" s="713"/>
      <c r="AI141" s="713"/>
      <c r="AJ141" s="713"/>
      <c r="AK141" s="713"/>
      <c r="AL141" s="714"/>
      <c r="AM141" s="500"/>
    </row>
    <row r="142" spans="2:76" x14ac:dyDescent="0.3">
      <c r="B142" s="210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2"/>
      <c r="O142" s="212"/>
      <c r="P142" s="212"/>
      <c r="Q142" s="212"/>
      <c r="R142" s="212"/>
      <c r="S142" s="214"/>
      <c r="V142" s="499"/>
      <c r="W142" s="228">
        <v>1</v>
      </c>
      <c r="X142" s="228">
        <v>2</v>
      </c>
      <c r="Y142" s="228">
        <v>3</v>
      </c>
      <c r="Z142" s="228">
        <v>4</v>
      </c>
      <c r="AA142" s="228">
        <v>5</v>
      </c>
      <c r="AB142" s="228">
        <v>6</v>
      </c>
      <c r="AC142" s="228">
        <v>7</v>
      </c>
      <c r="AD142" s="228">
        <v>8</v>
      </c>
      <c r="AE142" s="230"/>
      <c r="AF142" s="230"/>
      <c r="AG142" s="230"/>
      <c r="AH142" s="229"/>
      <c r="AI142" s="229"/>
      <c r="AJ142" s="230"/>
      <c r="AK142" s="229"/>
      <c r="AL142" s="229"/>
      <c r="AM142" s="500"/>
    </row>
    <row r="143" spans="2:76" x14ac:dyDescent="0.3">
      <c r="B143" s="222"/>
      <c r="C143" s="694" t="s">
        <v>1076</v>
      </c>
      <c r="D143" s="695"/>
      <c r="E143" s="695"/>
      <c r="F143" s="695"/>
      <c r="G143" s="695"/>
      <c r="H143" s="695"/>
      <c r="I143" s="695"/>
      <c r="J143" s="695"/>
      <c r="K143" s="695"/>
      <c r="L143" s="695"/>
      <c r="M143" s="695"/>
      <c r="N143" s="695"/>
      <c r="O143" s="695"/>
      <c r="P143" s="695"/>
      <c r="Q143" s="695"/>
      <c r="R143" s="696"/>
      <c r="S143" s="223"/>
      <c r="V143" s="499"/>
      <c r="W143" s="501" t="s">
        <v>738</v>
      </c>
      <c r="X143" s="501" t="s">
        <v>738</v>
      </c>
      <c r="Y143" s="501" t="s">
        <v>728</v>
      </c>
      <c r="Z143" s="501">
        <v>5</v>
      </c>
      <c r="AA143" s="501">
        <v>1</v>
      </c>
      <c r="AB143" s="501">
        <v>0</v>
      </c>
      <c r="AC143" s="501" t="s">
        <v>731</v>
      </c>
      <c r="AD143" s="501">
        <v>1</v>
      </c>
      <c r="AE143" s="300"/>
      <c r="AF143" s="230"/>
      <c r="AG143" s="230"/>
      <c r="AH143" s="229"/>
      <c r="AI143" s="229"/>
      <c r="AJ143" s="327" t="s">
        <v>1077</v>
      </c>
      <c r="AK143" s="232"/>
      <c r="AL143" s="229"/>
      <c r="AM143" s="500"/>
    </row>
    <row r="144" spans="2:76" x14ac:dyDescent="0.3">
      <c r="B144" s="222"/>
      <c r="C144" s="228">
        <v>1</v>
      </c>
      <c r="D144" s="228">
        <v>2</v>
      </c>
      <c r="E144" s="228">
        <v>3</v>
      </c>
      <c r="F144" s="228">
        <v>4</v>
      </c>
      <c r="G144" s="228">
        <v>5</v>
      </c>
      <c r="H144" s="228">
        <v>6</v>
      </c>
      <c r="I144" s="228">
        <v>7</v>
      </c>
      <c r="J144" s="228">
        <v>8</v>
      </c>
      <c r="K144" s="230"/>
      <c r="L144" s="230"/>
      <c r="M144" s="230"/>
      <c r="N144" s="229"/>
      <c r="O144" s="229"/>
      <c r="P144" s="230"/>
      <c r="Q144" s="229"/>
      <c r="R144" s="229"/>
      <c r="S144" s="223"/>
      <c r="V144" s="499"/>
      <c r="W144" s="316"/>
      <c r="X144" s="316"/>
      <c r="Y144" s="316"/>
      <c r="Z144" s="317"/>
      <c r="AA144" s="316"/>
      <c r="AB144" s="317"/>
      <c r="AC144" s="316"/>
      <c r="AD144" s="258" t="s">
        <v>1078</v>
      </c>
      <c r="AE144" s="258"/>
      <c r="AF144" s="319"/>
      <c r="AG144" s="319"/>
      <c r="AH144" s="260"/>
      <c r="AI144" s="229"/>
      <c r="AJ144" s="244" t="s">
        <v>1037</v>
      </c>
      <c r="AK144" s="328" t="s">
        <v>1079</v>
      </c>
      <c r="AL144" s="229"/>
      <c r="AM144" s="500"/>
    </row>
    <row r="145" spans="2:52" x14ac:dyDescent="0.3">
      <c r="B145" s="222"/>
      <c r="C145" s="501" t="s">
        <v>738</v>
      </c>
      <c r="D145" s="501" t="s">
        <v>738</v>
      </c>
      <c r="E145" s="501" t="s">
        <v>728</v>
      </c>
      <c r="F145" s="501">
        <v>5</v>
      </c>
      <c r="G145" s="501">
        <v>1</v>
      </c>
      <c r="H145" s="501">
        <v>0</v>
      </c>
      <c r="I145" s="501" t="s">
        <v>731</v>
      </c>
      <c r="J145" s="501">
        <v>1</v>
      </c>
      <c r="K145" s="300"/>
      <c r="L145" s="230"/>
      <c r="M145" s="230"/>
      <c r="N145" s="229"/>
      <c r="O145" s="229"/>
      <c r="P145" s="327" t="s">
        <v>1077</v>
      </c>
      <c r="Q145" s="232"/>
      <c r="R145" s="229"/>
      <c r="S145" s="223"/>
      <c r="V145" s="499"/>
      <c r="W145" s="320"/>
      <c r="X145" s="320"/>
      <c r="Y145" s="320"/>
      <c r="Z145" s="300"/>
      <c r="AA145" s="320"/>
      <c r="AB145" s="300"/>
      <c r="AC145" s="258" t="s">
        <v>1080</v>
      </c>
      <c r="AD145" s="319"/>
      <c r="AE145" s="319"/>
      <c r="AF145" s="319"/>
      <c r="AG145" s="259"/>
      <c r="AH145" s="229"/>
      <c r="AI145" s="229"/>
      <c r="AJ145" s="244" t="s">
        <v>994</v>
      </c>
      <c r="AK145" s="329" t="s">
        <v>1079</v>
      </c>
      <c r="AL145" s="229"/>
      <c r="AM145" s="500"/>
    </row>
    <row r="146" spans="2:52" x14ac:dyDescent="0.3">
      <c r="B146" s="222"/>
      <c r="C146" s="316"/>
      <c r="D146" s="316"/>
      <c r="E146" s="316"/>
      <c r="F146" s="317"/>
      <c r="G146" s="316"/>
      <c r="H146" s="317"/>
      <c r="I146" s="316"/>
      <c r="J146" s="258" t="s">
        <v>1078</v>
      </c>
      <c r="K146" s="258"/>
      <c r="L146" s="319"/>
      <c r="M146" s="319"/>
      <c r="N146" s="260"/>
      <c r="O146" s="229"/>
      <c r="P146" s="244" t="s">
        <v>1037</v>
      </c>
      <c r="Q146" s="328" t="s">
        <v>1079</v>
      </c>
      <c r="R146" s="229"/>
      <c r="S146" s="223"/>
      <c r="V146" s="499"/>
      <c r="W146" s="320"/>
      <c r="X146" s="320"/>
      <c r="Y146" s="320"/>
      <c r="Z146" s="300"/>
      <c r="AA146" s="320"/>
      <c r="AB146" s="230"/>
      <c r="AC146" s="300"/>
      <c r="AD146" s="300"/>
      <c r="AE146" s="300"/>
      <c r="AF146" s="300"/>
      <c r="AG146" s="300"/>
      <c r="AH146" s="229"/>
      <c r="AI146" s="229"/>
      <c r="AJ146" s="244" t="s">
        <v>1063</v>
      </c>
      <c r="AK146" s="330" t="s">
        <v>1081</v>
      </c>
      <c r="AL146" s="229"/>
      <c r="AM146" s="500"/>
    </row>
    <row r="147" spans="2:52" x14ac:dyDescent="0.3">
      <c r="B147" s="222"/>
      <c r="C147" s="320"/>
      <c r="D147" s="320"/>
      <c r="E147" s="320"/>
      <c r="F147" s="300"/>
      <c r="G147" s="320"/>
      <c r="H147" s="300"/>
      <c r="I147" s="258" t="s">
        <v>1080</v>
      </c>
      <c r="J147" s="319"/>
      <c r="K147" s="319"/>
      <c r="L147" s="319"/>
      <c r="M147" s="259"/>
      <c r="N147" s="229"/>
      <c r="O147" s="229"/>
      <c r="P147" s="244" t="s">
        <v>994</v>
      </c>
      <c r="Q147" s="329" t="s">
        <v>1079</v>
      </c>
      <c r="R147" s="229"/>
      <c r="S147" s="223"/>
      <c r="V147" s="499"/>
      <c r="W147" s="320"/>
      <c r="X147" s="320"/>
      <c r="Y147" s="320"/>
      <c r="Z147" s="300"/>
      <c r="AA147" s="258" t="s">
        <v>1082</v>
      </c>
      <c r="AB147" s="319"/>
      <c r="AC147" s="319"/>
      <c r="AD147" s="319"/>
      <c r="AE147" s="300"/>
      <c r="AF147" s="300"/>
      <c r="AG147" s="300"/>
      <c r="AH147" s="229"/>
      <c r="AI147" s="229"/>
      <c r="AJ147" s="244" t="s">
        <v>1041</v>
      </c>
      <c r="AK147" s="330" t="s">
        <v>1081</v>
      </c>
      <c r="AL147" s="229"/>
      <c r="AM147" s="500"/>
    </row>
    <row r="148" spans="2:52" x14ac:dyDescent="0.3">
      <c r="B148" s="222"/>
      <c r="C148" s="320"/>
      <c r="D148" s="320"/>
      <c r="E148" s="320"/>
      <c r="F148" s="300"/>
      <c r="G148" s="320"/>
      <c r="H148" s="230"/>
      <c r="I148" s="300"/>
      <c r="J148" s="300"/>
      <c r="K148" s="300"/>
      <c r="L148" s="300"/>
      <c r="M148" s="300"/>
      <c r="N148" s="229"/>
      <c r="O148" s="229"/>
      <c r="P148" s="253" t="s">
        <v>1063</v>
      </c>
      <c r="Q148" s="329" t="s">
        <v>1081</v>
      </c>
      <c r="R148" s="229"/>
      <c r="S148" s="223"/>
      <c r="V148" s="499"/>
      <c r="W148" s="320"/>
      <c r="X148" s="320"/>
      <c r="Y148" s="258" t="s">
        <v>1083</v>
      </c>
      <c r="Z148" s="319"/>
      <c r="AA148" s="319"/>
      <c r="AB148" s="319"/>
      <c r="AC148" s="319"/>
      <c r="AD148" s="300"/>
      <c r="AE148" s="300"/>
      <c r="AF148" s="300"/>
      <c r="AG148" s="300"/>
      <c r="AH148" s="229"/>
      <c r="AI148" s="327"/>
      <c r="AJ148" s="230"/>
      <c r="AK148" s="229"/>
      <c r="AL148" s="232"/>
      <c r="AM148" s="500"/>
    </row>
    <row r="149" spans="2:52" x14ac:dyDescent="0.3">
      <c r="B149" s="222"/>
      <c r="C149" s="320"/>
      <c r="D149" s="320"/>
      <c r="E149" s="320"/>
      <c r="F149" s="300"/>
      <c r="G149" s="258" t="s">
        <v>1082</v>
      </c>
      <c r="H149" s="319"/>
      <c r="I149" s="319"/>
      <c r="J149" s="319"/>
      <c r="K149" s="300"/>
      <c r="L149" s="300"/>
      <c r="M149" s="300"/>
      <c r="N149" s="229"/>
      <c r="O149" s="229"/>
      <c r="P149" s="253" t="s">
        <v>1041</v>
      </c>
      <c r="Q149" s="329" t="s">
        <v>1081</v>
      </c>
      <c r="R149" s="229"/>
      <c r="S149" s="223"/>
      <c r="V149" s="499"/>
      <c r="W149" s="320"/>
      <c r="X149" s="258" t="s">
        <v>792</v>
      </c>
      <c r="Y149" s="258"/>
      <c r="Z149" s="319"/>
      <c r="AA149" s="319"/>
      <c r="AB149" s="300"/>
      <c r="AC149" s="300"/>
      <c r="AD149" s="300"/>
      <c r="AE149" s="300"/>
      <c r="AF149" s="300"/>
      <c r="AG149" s="300"/>
      <c r="AH149" s="229"/>
      <c r="AI149" s="229"/>
      <c r="AJ149" s="331" t="s">
        <v>1084</v>
      </c>
      <c r="AK149" s="332"/>
      <c r="AL149" s="229"/>
      <c r="AM149" s="500"/>
    </row>
    <row r="150" spans="2:52" x14ac:dyDescent="0.3">
      <c r="B150" s="222"/>
      <c r="C150" s="320"/>
      <c r="D150" s="320"/>
      <c r="E150" s="258" t="s">
        <v>1083</v>
      </c>
      <c r="F150" s="319"/>
      <c r="G150" s="319"/>
      <c r="H150" s="319"/>
      <c r="I150" s="319"/>
      <c r="J150" s="300"/>
      <c r="K150" s="300"/>
      <c r="L150" s="300"/>
      <c r="M150" s="300"/>
      <c r="N150" s="229"/>
      <c r="O150" s="327"/>
      <c r="P150" s="207"/>
      <c r="Q150" s="205"/>
      <c r="R150" s="232"/>
      <c r="S150" s="223"/>
      <c r="V150" s="499"/>
      <c r="W150" s="258" t="s">
        <v>798</v>
      </c>
      <c r="X150" s="319"/>
      <c r="Y150" s="258"/>
      <c r="Z150" s="300"/>
      <c r="AA150" s="300"/>
      <c r="AB150" s="300"/>
      <c r="AC150" s="300"/>
      <c r="AD150" s="300"/>
      <c r="AE150" s="300"/>
      <c r="AF150" s="300"/>
      <c r="AG150" s="300"/>
      <c r="AH150" s="229"/>
      <c r="AI150" s="229"/>
      <c r="AJ150" s="244">
        <v>1</v>
      </c>
      <c r="AK150" s="321" t="s">
        <v>1085</v>
      </c>
      <c r="AL150" s="229"/>
      <c r="AM150" s="500"/>
    </row>
    <row r="151" spans="2:52" x14ac:dyDescent="0.3">
      <c r="B151" s="222"/>
      <c r="C151" s="320"/>
      <c r="D151" s="258" t="s">
        <v>792</v>
      </c>
      <c r="E151" s="258"/>
      <c r="F151" s="319"/>
      <c r="G151" s="319"/>
      <c r="H151" s="300"/>
      <c r="I151" s="300"/>
      <c r="J151" s="300"/>
      <c r="K151" s="300"/>
      <c r="L151" s="300"/>
      <c r="M151" s="300"/>
      <c r="N151" s="229"/>
      <c r="O151" s="229"/>
      <c r="P151" s="331" t="s">
        <v>547</v>
      </c>
      <c r="Q151" s="332"/>
      <c r="R151" s="229"/>
      <c r="S151" s="223"/>
      <c r="V151" s="499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229"/>
      <c r="AI151" s="229"/>
      <c r="AJ151" s="244">
        <v>3</v>
      </c>
      <c r="AK151" s="321" t="s">
        <v>1086</v>
      </c>
      <c r="AL151" s="229"/>
      <c r="AM151" s="500"/>
    </row>
    <row r="152" spans="2:52" x14ac:dyDescent="0.3">
      <c r="B152" s="222"/>
      <c r="C152" s="258" t="s">
        <v>798</v>
      </c>
      <c r="D152" s="319"/>
      <c r="E152" s="258"/>
      <c r="F152" s="300"/>
      <c r="G152" s="300"/>
      <c r="H152" s="300"/>
      <c r="I152" s="300"/>
      <c r="J152" s="300"/>
      <c r="K152" s="300"/>
      <c r="L152" s="300"/>
      <c r="M152" s="300"/>
      <c r="N152" s="229"/>
      <c r="O152" s="229"/>
      <c r="P152" s="253">
        <v>1</v>
      </c>
      <c r="Q152" s="297" t="s">
        <v>548</v>
      </c>
      <c r="R152" s="229"/>
      <c r="S152" s="223"/>
      <c r="V152" s="499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229"/>
      <c r="AI152" s="333"/>
      <c r="AJ152" s="244">
        <v>4</v>
      </c>
      <c r="AK152" s="324" t="s">
        <v>1087</v>
      </c>
      <c r="AL152" s="334"/>
      <c r="AM152" s="500"/>
    </row>
    <row r="153" spans="2:52" ht="17.25" thickBot="1" x14ac:dyDescent="0.35">
      <c r="B153" s="222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300"/>
      <c r="N153" s="229"/>
      <c r="O153" s="229"/>
      <c r="P153" s="253">
        <v>3</v>
      </c>
      <c r="Q153" s="297" t="s">
        <v>1103</v>
      </c>
      <c r="R153" s="229"/>
      <c r="S153" s="223"/>
      <c r="V153" s="516"/>
      <c r="W153" s="517"/>
      <c r="X153" s="517"/>
      <c r="Y153" s="517"/>
      <c r="Z153" s="517"/>
      <c r="AA153" s="517"/>
      <c r="AB153" s="517"/>
      <c r="AC153" s="517"/>
      <c r="AD153" s="517"/>
      <c r="AE153" s="517"/>
      <c r="AF153" s="517"/>
      <c r="AG153" s="517"/>
      <c r="AH153" s="518"/>
      <c r="AI153" s="518"/>
      <c r="AJ153" s="519"/>
      <c r="AK153" s="518"/>
      <c r="AL153" s="518"/>
      <c r="AM153" s="520"/>
    </row>
    <row r="154" spans="2:52" x14ac:dyDescent="0.3">
      <c r="B154" s="222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229"/>
      <c r="O154" s="333"/>
      <c r="P154" s="253">
        <v>4</v>
      </c>
      <c r="Q154" s="297" t="s">
        <v>1104</v>
      </c>
      <c r="R154" s="334"/>
      <c r="S154" s="223"/>
      <c r="V154" s="203"/>
      <c r="AA154" s="202"/>
      <c r="AB154" s="202"/>
      <c r="AC154" s="202"/>
      <c r="AD154" s="202"/>
      <c r="AE154" s="202"/>
      <c r="AF154" s="202"/>
      <c r="AG154" s="202"/>
      <c r="AI154" s="205"/>
      <c r="AJ154" s="206"/>
      <c r="AK154" s="206"/>
      <c r="AL154" s="206"/>
      <c r="AM154" s="206"/>
    </row>
    <row r="155" spans="2:52" ht="17.25" thickBot="1" x14ac:dyDescent="0.35">
      <c r="B155" s="310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2"/>
      <c r="O155" s="312"/>
      <c r="P155" s="313"/>
      <c r="Q155" s="312"/>
      <c r="R155" s="312"/>
      <c r="S155" s="314"/>
    </row>
    <row r="156" spans="2:52" x14ac:dyDescent="0.3">
      <c r="B156" s="203"/>
      <c r="G156" s="202"/>
      <c r="H156" s="202"/>
      <c r="I156" s="202"/>
      <c r="J156" s="202"/>
      <c r="K156" s="202"/>
      <c r="L156" s="202"/>
      <c r="M156" s="202"/>
      <c r="O156" s="205"/>
      <c r="P156" s="206"/>
      <c r="Q156" s="206"/>
      <c r="R156" s="206"/>
      <c r="S156" s="206"/>
      <c r="V156" s="494"/>
      <c r="W156" s="497"/>
      <c r="X156" s="497"/>
      <c r="Y156" s="497"/>
      <c r="Z156" s="497"/>
      <c r="AA156" s="497"/>
      <c r="AB156" s="497"/>
      <c r="AC156" s="497"/>
      <c r="AD156" s="497"/>
      <c r="AE156" s="497"/>
      <c r="AF156" s="497"/>
      <c r="AG156" s="497"/>
      <c r="AH156" s="496"/>
      <c r="AI156" s="496"/>
      <c r="AJ156" s="497"/>
      <c r="AK156" s="496"/>
      <c r="AL156" s="496"/>
      <c r="AM156" s="498"/>
      <c r="AS156" s="202"/>
      <c r="AT156" s="202"/>
      <c r="AU156" s="202"/>
      <c r="AV156" s="202"/>
      <c r="AW156" s="202"/>
      <c r="AX156" s="202"/>
      <c r="AY156" s="202"/>
      <c r="AZ156" s="202"/>
    </row>
    <row r="157" spans="2:52" ht="17.25" thickBot="1" x14ac:dyDescent="0.35">
      <c r="V157" s="499"/>
      <c r="W157" s="700" t="s">
        <v>1088</v>
      </c>
      <c r="X157" s="701"/>
      <c r="Y157" s="701"/>
      <c r="Z157" s="701"/>
      <c r="AA157" s="701"/>
      <c r="AB157" s="701"/>
      <c r="AC157" s="701"/>
      <c r="AD157" s="701"/>
      <c r="AE157" s="701"/>
      <c r="AF157" s="701"/>
      <c r="AG157" s="701"/>
      <c r="AH157" s="701"/>
      <c r="AI157" s="701"/>
      <c r="AJ157" s="701"/>
      <c r="AK157" s="701"/>
      <c r="AL157" s="702"/>
      <c r="AM157" s="500"/>
      <c r="AS157" s="202"/>
      <c r="AT157" s="202"/>
      <c r="AU157" s="202"/>
      <c r="AV157" s="202"/>
      <c r="AW157" s="202"/>
      <c r="AX157" s="202"/>
      <c r="AY157" s="202"/>
      <c r="AZ157" s="202"/>
    </row>
    <row r="158" spans="2:52" x14ac:dyDescent="0.3">
      <c r="B158" s="210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  <c r="N158" s="212"/>
      <c r="O158" s="212"/>
      <c r="P158" s="213"/>
      <c r="Q158" s="212"/>
      <c r="R158" s="212"/>
      <c r="S158" s="214"/>
      <c r="V158" s="499"/>
      <c r="W158" s="231">
        <v>1</v>
      </c>
      <c r="X158" s="231">
        <v>2</v>
      </c>
      <c r="Y158" s="231">
        <v>3</v>
      </c>
      <c r="Z158" s="231">
        <v>4</v>
      </c>
      <c r="AA158" s="231">
        <v>5</v>
      </c>
      <c r="AB158" s="231">
        <v>6</v>
      </c>
      <c r="AC158" s="231">
        <v>7</v>
      </c>
      <c r="AD158" s="231">
        <v>8</v>
      </c>
      <c r="AE158" s="233">
        <v>9</v>
      </c>
      <c r="AF158" s="233"/>
      <c r="AG158" s="233"/>
      <c r="AH158" s="232"/>
      <c r="AI158" s="232"/>
      <c r="AJ158" s="230"/>
      <c r="AK158" s="229"/>
      <c r="AL158" s="229"/>
      <c r="AM158" s="500"/>
      <c r="AS158" s="202"/>
      <c r="AT158" s="202"/>
      <c r="AU158" s="202"/>
      <c r="AV158" s="202"/>
      <c r="AW158" s="202"/>
      <c r="AX158" s="202"/>
      <c r="AY158" s="202"/>
      <c r="AZ158" s="202"/>
    </row>
    <row r="159" spans="2:52" x14ac:dyDescent="0.3">
      <c r="B159" s="222"/>
      <c r="C159" s="697" t="s">
        <v>1088</v>
      </c>
      <c r="D159" s="698"/>
      <c r="E159" s="698"/>
      <c r="F159" s="698"/>
      <c r="G159" s="698"/>
      <c r="H159" s="698"/>
      <c r="I159" s="698"/>
      <c r="J159" s="698"/>
      <c r="K159" s="698"/>
      <c r="L159" s="698"/>
      <c r="M159" s="698"/>
      <c r="N159" s="698"/>
      <c r="O159" s="698"/>
      <c r="P159" s="698"/>
      <c r="Q159" s="698"/>
      <c r="R159" s="699"/>
      <c r="S159" s="223"/>
      <c r="V159" s="499"/>
      <c r="W159" s="521" t="s">
        <v>765</v>
      </c>
      <c r="X159" s="521" t="s">
        <v>727</v>
      </c>
      <c r="Y159" s="521">
        <v>0</v>
      </c>
      <c r="Z159" s="521">
        <v>6</v>
      </c>
      <c r="AA159" s="521" t="s">
        <v>964</v>
      </c>
      <c r="AB159" s="521" t="s">
        <v>964</v>
      </c>
      <c r="AC159" s="521" t="s">
        <v>765</v>
      </c>
      <c r="AD159" s="521" t="s">
        <v>731</v>
      </c>
      <c r="AE159" s="521" t="s">
        <v>740</v>
      </c>
      <c r="AF159" s="229"/>
      <c r="AG159" s="233"/>
      <c r="AH159" s="232"/>
      <c r="AI159" s="232"/>
      <c r="AJ159" s="237" t="s">
        <v>864</v>
      </c>
      <c r="AK159" s="232"/>
      <c r="AL159" s="229"/>
      <c r="AM159" s="500"/>
      <c r="AS159" s="202"/>
      <c r="AT159" s="202"/>
      <c r="AU159" s="202"/>
      <c r="AV159" s="202"/>
      <c r="AW159" s="202"/>
      <c r="AX159" s="202"/>
      <c r="AY159" s="202"/>
      <c r="AZ159" s="202"/>
    </row>
    <row r="160" spans="2:52" x14ac:dyDescent="0.3">
      <c r="B160" s="222"/>
      <c r="C160" s="231">
        <v>1</v>
      </c>
      <c r="D160" s="231">
        <v>2</v>
      </c>
      <c r="E160" s="231">
        <v>3</v>
      </c>
      <c r="F160" s="231">
        <v>4</v>
      </c>
      <c r="G160" s="231">
        <v>5</v>
      </c>
      <c r="H160" s="231">
        <v>6</v>
      </c>
      <c r="I160" s="231">
        <v>7</v>
      </c>
      <c r="J160" s="231">
        <v>8</v>
      </c>
      <c r="K160" s="233">
        <v>9</v>
      </c>
      <c r="L160" s="233"/>
      <c r="M160" s="233"/>
      <c r="N160" s="232"/>
      <c r="O160" s="232"/>
      <c r="P160" s="230"/>
      <c r="Q160" s="229"/>
      <c r="R160" s="229"/>
      <c r="S160" s="223"/>
      <c r="V160" s="499"/>
      <c r="W160" s="284"/>
      <c r="X160" s="284"/>
      <c r="Y160" s="284"/>
      <c r="Z160" s="285"/>
      <c r="AA160" s="284"/>
      <c r="AB160" s="284"/>
      <c r="AC160" s="284"/>
      <c r="AD160" s="286" t="s">
        <v>1015</v>
      </c>
      <c r="AE160" s="287"/>
      <c r="AF160" s="287"/>
      <c r="AG160" s="287"/>
      <c r="AH160" s="265"/>
      <c r="AI160" s="232"/>
      <c r="AJ160" s="522" t="s">
        <v>1041</v>
      </c>
      <c r="AK160" s="523" t="s">
        <v>1061</v>
      </c>
      <c r="AL160" s="229"/>
      <c r="AM160" s="500"/>
      <c r="AS160" s="202"/>
      <c r="AT160" s="202"/>
      <c r="AU160" s="202"/>
      <c r="AV160" s="202"/>
      <c r="AW160" s="202"/>
      <c r="AX160" s="202"/>
      <c r="AY160" s="202"/>
      <c r="AZ160" s="202"/>
    </row>
    <row r="161" spans="2:52" x14ac:dyDescent="0.3">
      <c r="B161" s="222"/>
      <c r="C161" s="521" t="s">
        <v>765</v>
      </c>
      <c r="D161" s="521" t="s">
        <v>727</v>
      </c>
      <c r="E161" s="521">
        <v>0</v>
      </c>
      <c r="F161" s="521">
        <v>6</v>
      </c>
      <c r="G161" s="521" t="s">
        <v>964</v>
      </c>
      <c r="H161" s="521" t="s">
        <v>964</v>
      </c>
      <c r="I161" s="521" t="s">
        <v>765</v>
      </c>
      <c r="J161" s="521" t="s">
        <v>731</v>
      </c>
      <c r="K161" s="521" t="s">
        <v>740</v>
      </c>
      <c r="L161" s="229"/>
      <c r="M161" s="233"/>
      <c r="N161" s="232"/>
      <c r="O161" s="232"/>
      <c r="P161" s="237" t="s">
        <v>864</v>
      </c>
      <c r="Q161" s="232"/>
      <c r="R161" s="229"/>
      <c r="S161" s="223"/>
      <c r="V161" s="499"/>
      <c r="W161" s="288"/>
      <c r="X161" s="288"/>
      <c r="Y161" s="288"/>
      <c r="Z161" s="231"/>
      <c r="AA161" s="288"/>
      <c r="AB161" s="288"/>
      <c r="AC161" s="263" t="s">
        <v>1018</v>
      </c>
      <c r="AD161" s="287"/>
      <c r="AE161" s="287"/>
      <c r="AF161" s="287"/>
      <c r="AG161" s="264" t="s">
        <v>1042</v>
      </c>
      <c r="AH161" s="232"/>
      <c r="AI161" s="232"/>
      <c r="AJ161" s="230"/>
      <c r="AK161" s="229"/>
      <c r="AL161" s="229"/>
      <c r="AM161" s="500"/>
      <c r="AS161" s="202"/>
      <c r="AT161" s="202"/>
      <c r="AU161" s="202"/>
      <c r="AV161" s="202"/>
      <c r="AW161" s="202"/>
      <c r="AX161" s="202"/>
      <c r="AY161" s="202"/>
      <c r="AZ161" s="202"/>
    </row>
    <row r="162" spans="2:52" x14ac:dyDescent="0.3">
      <c r="B162" s="222"/>
      <c r="C162" s="284"/>
      <c r="D162" s="284"/>
      <c r="E162" s="284"/>
      <c r="F162" s="285"/>
      <c r="G162" s="284"/>
      <c r="H162" s="284"/>
      <c r="I162" s="284"/>
      <c r="J162" s="286" t="s">
        <v>1015</v>
      </c>
      <c r="K162" s="287"/>
      <c r="L162" s="287"/>
      <c r="M162" s="287"/>
      <c r="N162" s="265"/>
      <c r="O162" s="232"/>
      <c r="P162" s="522" t="s">
        <v>1041</v>
      </c>
      <c r="Q162" s="523" t="s">
        <v>1061</v>
      </c>
      <c r="R162" s="229"/>
      <c r="S162" s="223"/>
      <c r="V162" s="499"/>
      <c r="W162" s="288"/>
      <c r="X162" s="288"/>
      <c r="Y162" s="288"/>
      <c r="Z162" s="231"/>
      <c r="AA162" s="288"/>
      <c r="AB162" s="263" t="s">
        <v>1020</v>
      </c>
      <c r="AC162" s="287"/>
      <c r="AD162" s="287"/>
      <c r="AE162" s="287"/>
      <c r="AF162" s="287"/>
      <c r="AG162" s="231"/>
      <c r="AH162" s="232"/>
      <c r="AI162" s="232"/>
      <c r="AJ162" s="237" t="s">
        <v>1062</v>
      </c>
      <c r="AK162" s="232"/>
      <c r="AL162" s="229"/>
      <c r="AM162" s="500"/>
    </row>
    <row r="163" spans="2:52" x14ac:dyDescent="0.3">
      <c r="B163" s="222"/>
      <c r="C163" s="288"/>
      <c r="D163" s="288"/>
      <c r="E163" s="288"/>
      <c r="F163" s="231"/>
      <c r="G163" s="288"/>
      <c r="H163" s="288"/>
      <c r="I163" s="263" t="s">
        <v>1018</v>
      </c>
      <c r="J163" s="287"/>
      <c r="K163" s="287"/>
      <c r="L163" s="287"/>
      <c r="M163" s="264" t="s">
        <v>1042</v>
      </c>
      <c r="N163" s="232"/>
      <c r="O163" s="232"/>
      <c r="P163" s="230"/>
      <c r="Q163" s="229"/>
      <c r="R163" s="229"/>
      <c r="S163" s="223"/>
      <c r="V163" s="499"/>
      <c r="W163" s="288"/>
      <c r="X163" s="288"/>
      <c r="Y163" s="288"/>
      <c r="Z163" s="231"/>
      <c r="AA163" s="263" t="s">
        <v>1023</v>
      </c>
      <c r="AB163" s="287"/>
      <c r="AC163" s="287"/>
      <c r="AD163" s="287"/>
      <c r="AE163" s="231"/>
      <c r="AF163" s="231"/>
      <c r="AG163" s="231"/>
      <c r="AH163" s="232"/>
      <c r="AI163" s="232"/>
      <c r="AJ163" s="244" t="s">
        <v>1037</v>
      </c>
      <c r="AK163" s="525" t="s">
        <v>953</v>
      </c>
      <c r="AL163" s="246"/>
      <c r="AM163" s="500"/>
    </row>
    <row r="164" spans="2:52" x14ac:dyDescent="0.3">
      <c r="B164" s="222"/>
      <c r="C164" s="288"/>
      <c r="D164" s="288"/>
      <c r="E164" s="288"/>
      <c r="F164" s="231"/>
      <c r="G164" s="288"/>
      <c r="H164" s="263" t="s">
        <v>1020</v>
      </c>
      <c r="I164" s="287"/>
      <c r="J164" s="287"/>
      <c r="K164" s="287"/>
      <c r="L164" s="287"/>
      <c r="M164" s="231"/>
      <c r="N164" s="232"/>
      <c r="O164" s="232"/>
      <c r="P164" s="237" t="s">
        <v>1062</v>
      </c>
      <c r="Q164" s="232"/>
      <c r="R164" s="229"/>
      <c r="S164" s="223"/>
      <c r="V164" s="499"/>
      <c r="W164" s="288"/>
      <c r="X164" s="288"/>
      <c r="Y164" s="263" t="s">
        <v>1027</v>
      </c>
      <c r="Z164" s="287"/>
      <c r="AA164" s="287"/>
      <c r="AB164" s="287"/>
      <c r="AC164" s="287"/>
      <c r="AD164" s="231"/>
      <c r="AE164" s="231"/>
      <c r="AF164" s="231"/>
      <c r="AG164" s="231"/>
      <c r="AH164" s="232"/>
      <c r="AI164" s="232"/>
      <c r="AJ164" s="244" t="s">
        <v>994</v>
      </c>
      <c r="AK164" s="525" t="s">
        <v>955</v>
      </c>
      <c r="AL164" s="246"/>
      <c r="AM164" s="500"/>
    </row>
    <row r="165" spans="2:52" x14ac:dyDescent="0.3">
      <c r="B165" s="222"/>
      <c r="C165" s="288"/>
      <c r="D165" s="288"/>
      <c r="E165" s="288"/>
      <c r="F165" s="231"/>
      <c r="G165" s="263" t="s">
        <v>1023</v>
      </c>
      <c r="H165" s="287"/>
      <c r="I165" s="287"/>
      <c r="J165" s="287"/>
      <c r="K165" s="231"/>
      <c r="L165" s="231"/>
      <c r="M165" s="231"/>
      <c r="N165" s="232"/>
      <c r="O165" s="232"/>
      <c r="P165" s="244" t="s">
        <v>1037</v>
      </c>
      <c r="Q165" s="525" t="s">
        <v>953</v>
      </c>
      <c r="R165" s="246"/>
      <c r="S165" s="223"/>
      <c r="V165" s="499"/>
      <c r="W165" s="288"/>
      <c r="X165" s="263" t="s">
        <v>795</v>
      </c>
      <c r="Y165" s="287"/>
      <c r="Z165" s="287"/>
      <c r="AA165" s="287"/>
      <c r="AB165" s="231"/>
      <c r="AC165" s="231"/>
      <c r="AD165" s="231"/>
      <c r="AE165" s="231"/>
      <c r="AF165" s="231"/>
      <c r="AG165" s="231"/>
      <c r="AH165" s="232"/>
      <c r="AI165" s="232"/>
      <c r="AJ165" s="244" t="s">
        <v>1063</v>
      </c>
      <c r="AK165" s="525" t="s">
        <v>958</v>
      </c>
      <c r="AL165" s="246"/>
      <c r="AM165" s="500"/>
    </row>
    <row r="166" spans="2:52" x14ac:dyDescent="0.3">
      <c r="B166" s="222"/>
      <c r="C166" s="288"/>
      <c r="D166" s="288"/>
      <c r="E166" s="263" t="s">
        <v>1027</v>
      </c>
      <c r="F166" s="287"/>
      <c r="G166" s="287"/>
      <c r="H166" s="287"/>
      <c r="I166" s="287"/>
      <c r="J166" s="231"/>
      <c r="K166" s="231"/>
      <c r="L166" s="231"/>
      <c r="M166" s="231"/>
      <c r="N166" s="232"/>
      <c r="O166" s="232"/>
      <c r="P166" s="244" t="s">
        <v>994</v>
      </c>
      <c r="Q166" s="525" t="s">
        <v>955</v>
      </c>
      <c r="R166" s="246"/>
      <c r="S166" s="223"/>
      <c r="V166" s="499"/>
      <c r="W166" s="263" t="s">
        <v>800</v>
      </c>
      <c r="X166" s="287"/>
      <c r="Y166" s="287"/>
      <c r="Z166" s="231"/>
      <c r="AA166" s="231"/>
      <c r="AB166" s="231"/>
      <c r="AC166" s="231"/>
      <c r="AD166" s="231"/>
      <c r="AE166" s="231"/>
      <c r="AF166" s="231"/>
      <c r="AG166" s="231"/>
      <c r="AH166" s="232"/>
      <c r="AI166" s="229"/>
      <c r="AJ166" s="244" t="s">
        <v>1041</v>
      </c>
      <c r="AK166" s="525" t="s">
        <v>965</v>
      </c>
      <c r="AL166" s="246"/>
      <c r="AM166" s="500"/>
    </row>
    <row r="167" spans="2:52" x14ac:dyDescent="0.3">
      <c r="B167" s="222"/>
      <c r="C167" s="288"/>
      <c r="D167" s="263" t="s">
        <v>795</v>
      </c>
      <c r="E167" s="287"/>
      <c r="F167" s="287"/>
      <c r="G167" s="287"/>
      <c r="H167" s="231"/>
      <c r="I167" s="231"/>
      <c r="J167" s="231"/>
      <c r="K167" s="231"/>
      <c r="L167" s="231"/>
      <c r="M167" s="231"/>
      <c r="N167" s="232"/>
      <c r="O167" s="232"/>
      <c r="P167" s="244" t="s">
        <v>1063</v>
      </c>
      <c r="Q167" s="525" t="s">
        <v>958</v>
      </c>
      <c r="R167" s="246"/>
      <c r="S167" s="223"/>
      <c r="V167" s="499"/>
      <c r="W167" s="231"/>
      <c r="X167" s="231"/>
      <c r="Y167" s="231"/>
      <c r="Z167" s="231"/>
      <c r="AA167" s="231"/>
      <c r="AB167" s="231"/>
      <c r="AC167" s="231"/>
      <c r="AD167" s="231"/>
      <c r="AE167" s="231"/>
      <c r="AF167" s="231"/>
      <c r="AG167" s="231"/>
      <c r="AH167" s="232"/>
      <c r="AI167" s="232"/>
      <c r="AJ167" s="230"/>
      <c r="AK167" s="229"/>
      <c r="AL167" s="229"/>
      <c r="AM167" s="500"/>
    </row>
    <row r="168" spans="2:52" x14ac:dyDescent="0.3">
      <c r="B168" s="222"/>
      <c r="C168" s="263" t="s">
        <v>800</v>
      </c>
      <c r="D168" s="287"/>
      <c r="E168" s="287"/>
      <c r="F168" s="231"/>
      <c r="G168" s="231"/>
      <c r="H168" s="231"/>
      <c r="I168" s="231"/>
      <c r="J168" s="231"/>
      <c r="K168" s="231"/>
      <c r="L168" s="231"/>
      <c r="M168" s="231"/>
      <c r="N168" s="232"/>
      <c r="O168" s="229"/>
      <c r="P168" s="244" t="s">
        <v>1041</v>
      </c>
      <c r="Q168" s="525" t="s">
        <v>965</v>
      </c>
      <c r="R168" s="246"/>
      <c r="S168" s="223"/>
      <c r="V168" s="499"/>
      <c r="W168" s="237" t="s">
        <v>1064</v>
      </c>
      <c r="X168" s="229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229"/>
      <c r="AI168" s="232"/>
      <c r="AJ168" s="237" t="s">
        <v>1089</v>
      </c>
      <c r="AK168" s="232"/>
      <c r="AL168" s="229"/>
      <c r="AM168" s="500"/>
    </row>
    <row r="169" spans="2:52" x14ac:dyDescent="0.3">
      <c r="B169" s="222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2"/>
      <c r="O169" s="232"/>
      <c r="P169" s="230"/>
      <c r="Q169" s="229"/>
      <c r="R169" s="229"/>
      <c r="S169" s="223"/>
      <c r="V169" s="499"/>
      <c r="W169" s="490" t="s">
        <v>765</v>
      </c>
      <c r="X169" s="491"/>
      <c r="Y169" s="525" t="s">
        <v>1016</v>
      </c>
      <c r="Z169" s="278"/>
      <c r="AA169" s="278"/>
      <c r="AB169" s="278"/>
      <c r="AC169" s="278"/>
      <c r="AD169" s="278"/>
      <c r="AE169" s="526"/>
      <c r="AF169" s="300"/>
      <c r="AG169" s="300"/>
      <c r="AH169" s="229"/>
      <c r="AI169" s="229"/>
      <c r="AJ169" s="244" t="s">
        <v>994</v>
      </c>
      <c r="AK169" s="245" t="s">
        <v>1058</v>
      </c>
      <c r="AL169" s="246"/>
      <c r="AM169" s="500"/>
    </row>
    <row r="170" spans="2:52" x14ac:dyDescent="0.3">
      <c r="B170" s="222"/>
      <c r="C170" s="237" t="s">
        <v>1064</v>
      </c>
      <c r="D170" s="229"/>
      <c r="E170" s="300"/>
      <c r="F170" s="300"/>
      <c r="G170" s="300"/>
      <c r="H170" s="300"/>
      <c r="I170" s="300"/>
      <c r="J170" s="300"/>
      <c r="K170" s="300"/>
      <c r="L170" s="300"/>
      <c r="M170" s="300"/>
      <c r="N170" s="229"/>
      <c r="O170" s="232"/>
      <c r="P170" s="237" t="s">
        <v>1089</v>
      </c>
      <c r="Q170" s="232"/>
      <c r="R170" s="229"/>
      <c r="S170" s="223"/>
      <c r="V170" s="499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229"/>
      <c r="AI170" s="229"/>
      <c r="AJ170" s="244" t="s">
        <v>1059</v>
      </c>
      <c r="AK170" s="245" t="s">
        <v>1090</v>
      </c>
      <c r="AL170" s="246"/>
      <c r="AM170" s="500"/>
    </row>
    <row r="171" spans="2:52" x14ac:dyDescent="0.3">
      <c r="B171" s="222"/>
      <c r="C171" s="490" t="s">
        <v>765</v>
      </c>
      <c r="D171" s="491"/>
      <c r="E171" s="525" t="s">
        <v>1016</v>
      </c>
      <c r="F171" s="278"/>
      <c r="G171" s="278"/>
      <c r="H171" s="278"/>
      <c r="I171" s="278"/>
      <c r="J171" s="278"/>
      <c r="K171" s="526"/>
      <c r="L171" s="300"/>
      <c r="M171" s="300"/>
      <c r="N171" s="229"/>
      <c r="O171" s="229"/>
      <c r="P171" s="244" t="s">
        <v>994</v>
      </c>
      <c r="Q171" s="245" t="s">
        <v>1058</v>
      </c>
      <c r="R171" s="246"/>
      <c r="S171" s="223"/>
      <c r="V171" s="499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229"/>
      <c r="AI171" s="229"/>
      <c r="AJ171" s="237"/>
      <c r="AK171" s="232"/>
      <c r="AL171" s="229"/>
      <c r="AM171" s="500"/>
    </row>
    <row r="172" spans="2:52" x14ac:dyDescent="0.3">
      <c r="B172" s="222"/>
      <c r="C172" s="300"/>
      <c r="D172" s="300"/>
      <c r="E172" s="300"/>
      <c r="F172" s="300"/>
      <c r="G172" s="300"/>
      <c r="H172" s="300"/>
      <c r="I172" s="300"/>
      <c r="J172" s="300"/>
      <c r="K172" s="300"/>
      <c r="L172" s="300"/>
      <c r="M172" s="300"/>
      <c r="N172" s="229"/>
      <c r="O172" s="229"/>
      <c r="P172" s="244" t="s">
        <v>1059</v>
      </c>
      <c r="Q172" s="245" t="s">
        <v>1090</v>
      </c>
      <c r="R172" s="246"/>
      <c r="S172" s="223"/>
      <c r="V172" s="499"/>
      <c r="W172" s="235" t="s">
        <v>836</v>
      </c>
      <c r="X172" s="230"/>
      <c r="Y172" s="230"/>
      <c r="Z172" s="230"/>
      <c r="AA172" s="230"/>
      <c r="AB172" s="230"/>
      <c r="AC172" s="230"/>
      <c r="AD172" s="230"/>
      <c r="AE172" s="230"/>
      <c r="AF172" s="230"/>
      <c r="AG172" s="230"/>
      <c r="AH172" s="229"/>
      <c r="AI172" s="229"/>
      <c r="AJ172" s="235" t="s">
        <v>1068</v>
      </c>
      <c r="AK172" s="229"/>
      <c r="AL172" s="229"/>
      <c r="AM172" s="500"/>
    </row>
    <row r="173" spans="2:52" x14ac:dyDescent="0.3">
      <c r="B173" s="222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229"/>
      <c r="O173" s="229"/>
      <c r="P173" s="237"/>
      <c r="Q173" s="232"/>
      <c r="R173" s="229"/>
      <c r="S173" s="223"/>
      <c r="V173" s="499"/>
      <c r="W173" s="490" t="s">
        <v>727</v>
      </c>
      <c r="X173" s="491"/>
      <c r="Y173" s="525" t="s">
        <v>843</v>
      </c>
      <c r="Z173" s="278"/>
      <c r="AA173" s="278"/>
      <c r="AB173" s="278"/>
      <c r="AC173" s="278"/>
      <c r="AD173" s="278"/>
      <c r="AE173" s="526"/>
      <c r="AF173" s="230"/>
      <c r="AG173" s="230"/>
      <c r="AH173" s="229"/>
      <c r="AI173" s="229"/>
      <c r="AJ173" s="244" t="s">
        <v>731</v>
      </c>
      <c r="AK173" s="245" t="s">
        <v>1069</v>
      </c>
      <c r="AL173" s="246"/>
      <c r="AM173" s="500"/>
    </row>
    <row r="174" spans="2:52" x14ac:dyDescent="0.3">
      <c r="B174" s="222"/>
      <c r="C174" s="235" t="s">
        <v>836</v>
      </c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29"/>
      <c r="O174" s="229"/>
      <c r="P174" s="235" t="s">
        <v>1068</v>
      </c>
      <c r="Q174" s="229"/>
      <c r="R174" s="229"/>
      <c r="S174" s="223"/>
      <c r="V174" s="499"/>
      <c r="W174" s="490" t="s">
        <v>765</v>
      </c>
      <c r="X174" s="491"/>
      <c r="Y174" s="525" t="s">
        <v>848</v>
      </c>
      <c r="Z174" s="278"/>
      <c r="AA174" s="278"/>
      <c r="AB174" s="278"/>
      <c r="AC174" s="278"/>
      <c r="AD174" s="278"/>
      <c r="AE174" s="526"/>
      <c r="AF174" s="230"/>
      <c r="AG174" s="230"/>
      <c r="AH174" s="229"/>
      <c r="AI174" s="229"/>
      <c r="AJ174" s="244" t="s">
        <v>841</v>
      </c>
      <c r="AK174" s="254" t="s">
        <v>1070</v>
      </c>
      <c r="AL174" s="255"/>
      <c r="AM174" s="500"/>
    </row>
    <row r="175" spans="2:52" x14ac:dyDescent="0.3">
      <c r="B175" s="222"/>
      <c r="C175" s="490" t="s">
        <v>727</v>
      </c>
      <c r="D175" s="491"/>
      <c r="E175" s="525" t="s">
        <v>843</v>
      </c>
      <c r="F175" s="278"/>
      <c r="G175" s="278"/>
      <c r="H175" s="278"/>
      <c r="I175" s="278"/>
      <c r="J175" s="278"/>
      <c r="K175" s="526"/>
      <c r="L175" s="230"/>
      <c r="M175" s="230"/>
      <c r="N175" s="229"/>
      <c r="O175" s="229"/>
      <c r="P175" s="244" t="s">
        <v>731</v>
      </c>
      <c r="Q175" s="245" t="s">
        <v>1069</v>
      </c>
      <c r="R175" s="246"/>
      <c r="S175" s="223"/>
      <c r="V175" s="499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229"/>
      <c r="AI175" s="229"/>
      <c r="AJ175" s="244" t="s">
        <v>757</v>
      </c>
      <c r="AK175" s="326" t="s">
        <v>1071</v>
      </c>
      <c r="AL175" s="246"/>
      <c r="AM175" s="500"/>
    </row>
    <row r="176" spans="2:52" x14ac:dyDescent="0.3">
      <c r="B176" s="222"/>
      <c r="C176" s="490" t="s">
        <v>765</v>
      </c>
      <c r="D176" s="491"/>
      <c r="E176" s="525" t="s">
        <v>848</v>
      </c>
      <c r="F176" s="278"/>
      <c r="G176" s="278"/>
      <c r="H176" s="278"/>
      <c r="I176" s="278"/>
      <c r="J176" s="278"/>
      <c r="K176" s="526"/>
      <c r="L176" s="230"/>
      <c r="M176" s="230"/>
      <c r="N176" s="229"/>
      <c r="O176" s="229"/>
      <c r="P176" s="244" t="s">
        <v>841</v>
      </c>
      <c r="Q176" s="254" t="s">
        <v>1070</v>
      </c>
      <c r="R176" s="255"/>
      <c r="S176" s="223"/>
      <c r="V176" s="499"/>
      <c r="W176" s="237" t="s">
        <v>1072</v>
      </c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229"/>
      <c r="AI176" s="229"/>
      <c r="AJ176" s="244" t="s">
        <v>729</v>
      </c>
      <c r="AK176" s="326" t="s">
        <v>1073</v>
      </c>
      <c r="AL176" s="246"/>
      <c r="AM176" s="500"/>
    </row>
    <row r="177" spans="2:39" x14ac:dyDescent="0.3">
      <c r="B177" s="222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229"/>
      <c r="O177" s="229"/>
      <c r="P177" s="244" t="s">
        <v>757</v>
      </c>
      <c r="Q177" s="326" t="s">
        <v>1071</v>
      </c>
      <c r="R177" s="246"/>
      <c r="S177" s="223"/>
      <c r="V177" s="499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229"/>
      <c r="AI177" s="229"/>
      <c r="AJ177" s="235"/>
      <c r="AK177" s="229"/>
      <c r="AL177" s="229"/>
      <c r="AM177" s="500"/>
    </row>
    <row r="178" spans="2:39" x14ac:dyDescent="0.3">
      <c r="B178" s="222"/>
      <c r="C178" s="237" t="s">
        <v>1072</v>
      </c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229"/>
      <c r="O178" s="229"/>
      <c r="P178" s="244" t="s">
        <v>729</v>
      </c>
      <c r="Q178" s="326" t="s">
        <v>1073</v>
      </c>
      <c r="R178" s="246"/>
      <c r="S178" s="223"/>
      <c r="V178" s="499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229"/>
      <c r="AI178" s="229"/>
      <c r="AJ178" s="235" t="s">
        <v>1091</v>
      </c>
      <c r="AK178" s="229"/>
      <c r="AL178" s="229"/>
      <c r="AM178" s="500"/>
    </row>
    <row r="179" spans="2:39" ht="17.25" thickBot="1" x14ac:dyDescent="0.35">
      <c r="B179" s="222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229"/>
      <c r="O179" s="229"/>
      <c r="P179" s="235"/>
      <c r="Q179" s="229"/>
      <c r="R179" s="229"/>
      <c r="S179" s="223"/>
      <c r="V179" s="516"/>
      <c r="W179" s="517"/>
      <c r="X179" s="517"/>
      <c r="Y179" s="517"/>
      <c r="Z179" s="517"/>
      <c r="AA179" s="517"/>
      <c r="AB179" s="517"/>
      <c r="AC179" s="517"/>
      <c r="AD179" s="517"/>
      <c r="AE179" s="517"/>
      <c r="AF179" s="517"/>
      <c r="AG179" s="517"/>
      <c r="AH179" s="518"/>
      <c r="AI179" s="518"/>
      <c r="AJ179" s="519"/>
      <c r="AK179" s="518"/>
      <c r="AL179" s="518"/>
      <c r="AM179" s="520"/>
    </row>
    <row r="180" spans="2:39" x14ac:dyDescent="0.3">
      <c r="B180" s="222"/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300"/>
      <c r="N180" s="229"/>
      <c r="O180" s="229"/>
      <c r="P180" s="235" t="s">
        <v>1091</v>
      </c>
      <c r="Q180" s="229"/>
      <c r="R180" s="229"/>
      <c r="S180" s="223"/>
    </row>
    <row r="181" spans="2:39" ht="17.25" thickBot="1" x14ac:dyDescent="0.35">
      <c r="B181" s="310"/>
      <c r="C181" s="311"/>
      <c r="D181" s="311"/>
      <c r="E181" s="311"/>
      <c r="F181" s="311"/>
      <c r="G181" s="311"/>
      <c r="H181" s="311"/>
      <c r="I181" s="311"/>
      <c r="J181" s="311"/>
      <c r="K181" s="311"/>
      <c r="L181" s="311"/>
      <c r="M181" s="311"/>
      <c r="N181" s="312"/>
      <c r="O181" s="312"/>
      <c r="P181" s="313"/>
      <c r="Q181" s="312"/>
      <c r="R181" s="312"/>
      <c r="S181" s="314"/>
    </row>
  </sheetData>
  <mergeCells count="107">
    <mergeCell ref="AQ3:BF3"/>
    <mergeCell ref="BK3:BZ3"/>
    <mergeCell ref="CE3:CT3"/>
    <mergeCell ref="CY3:DN3"/>
    <mergeCell ref="DR3:EG3"/>
    <mergeCell ref="EK3:EZ3"/>
    <mergeCell ref="CE18:CF18"/>
    <mergeCell ref="CY18:CZ18"/>
    <mergeCell ref="DR18:DS18"/>
    <mergeCell ref="EK18:EL18"/>
    <mergeCell ref="CE19:CF19"/>
    <mergeCell ref="CY19:CZ19"/>
    <mergeCell ref="DR19:DS19"/>
    <mergeCell ref="EK19:EL19"/>
    <mergeCell ref="CE28:CF28"/>
    <mergeCell ref="CY28:CZ28"/>
    <mergeCell ref="DR28:DS28"/>
    <mergeCell ref="EK28:EL28"/>
    <mergeCell ref="CE29:CF29"/>
    <mergeCell ref="CY29:CZ29"/>
    <mergeCell ref="DR29:DS29"/>
    <mergeCell ref="EK29:EL29"/>
    <mergeCell ref="CE22:CF22"/>
    <mergeCell ref="CY22:CZ22"/>
    <mergeCell ref="DR22:DS22"/>
    <mergeCell ref="EK22:EL22"/>
    <mergeCell ref="CE23:CF23"/>
    <mergeCell ref="CY23:CZ23"/>
    <mergeCell ref="DR23:DS23"/>
    <mergeCell ref="EK23:EL23"/>
    <mergeCell ref="CE32:CF32"/>
    <mergeCell ref="CY32:CZ32"/>
    <mergeCell ref="DR32:DS32"/>
    <mergeCell ref="EK32:EL32"/>
    <mergeCell ref="CE33:CF33"/>
    <mergeCell ref="CY33:CZ33"/>
    <mergeCell ref="DR33:DS33"/>
    <mergeCell ref="EK33:EL33"/>
    <mergeCell ref="CE30:CF30"/>
    <mergeCell ref="CY30:CZ30"/>
    <mergeCell ref="DR30:DS30"/>
    <mergeCell ref="EK30:EL30"/>
    <mergeCell ref="CE31:CF31"/>
    <mergeCell ref="CY31:CZ31"/>
    <mergeCell ref="DR31:DS31"/>
    <mergeCell ref="EK31:EL31"/>
    <mergeCell ref="EK35:EZ35"/>
    <mergeCell ref="CE36:CF36"/>
    <mergeCell ref="CY36:CZ36"/>
    <mergeCell ref="DR36:DS36"/>
    <mergeCell ref="CE37:CF37"/>
    <mergeCell ref="CY39:CZ39"/>
    <mergeCell ref="DR39:DS39"/>
    <mergeCell ref="CE34:CF34"/>
    <mergeCell ref="CY34:CZ34"/>
    <mergeCell ref="DR34:DS34"/>
    <mergeCell ref="CE35:CF35"/>
    <mergeCell ref="CY35:CZ35"/>
    <mergeCell ref="DR35:DS35"/>
    <mergeCell ref="CE49:CF49"/>
    <mergeCell ref="CE50:CF50"/>
    <mergeCell ref="BK54:BL54"/>
    <mergeCell ref="BK55:BL55"/>
    <mergeCell ref="CE55:CT55"/>
    <mergeCell ref="AJ56:AJ57"/>
    <mergeCell ref="CE40:CF40"/>
    <mergeCell ref="CY40:CZ40"/>
    <mergeCell ref="DR40:DS40"/>
    <mergeCell ref="CE41:CF41"/>
    <mergeCell ref="CY44:DN44"/>
    <mergeCell ref="DR44:EG44"/>
    <mergeCell ref="CE67:CT67"/>
    <mergeCell ref="AQ68:BF68"/>
    <mergeCell ref="CY70:DN70"/>
    <mergeCell ref="W73:AL73"/>
    <mergeCell ref="BK74:BZ74"/>
    <mergeCell ref="BD77:BD78"/>
    <mergeCell ref="BE77:BF78"/>
    <mergeCell ref="CY56:DN56"/>
    <mergeCell ref="DR56:EG56"/>
    <mergeCell ref="AJ58:AJ59"/>
    <mergeCell ref="AQ59:AR59"/>
    <mergeCell ref="AQ60:AR60"/>
    <mergeCell ref="BK63:BZ63"/>
    <mergeCell ref="AQ93:BF93"/>
    <mergeCell ref="W100:AL100"/>
    <mergeCell ref="BK102:BZ102"/>
    <mergeCell ref="AQ109:BF109"/>
    <mergeCell ref="W115:AL115"/>
    <mergeCell ref="W141:AL141"/>
    <mergeCell ref="AQ81:BF81"/>
    <mergeCell ref="CE83:CT83"/>
    <mergeCell ref="AJ84:AJ85"/>
    <mergeCell ref="AK84:AL85"/>
    <mergeCell ref="BK86:BZ86"/>
    <mergeCell ref="W88:AL88"/>
    <mergeCell ref="C143:R143"/>
    <mergeCell ref="C159:R159"/>
    <mergeCell ref="W157:AL157"/>
    <mergeCell ref="C3:R3"/>
    <mergeCell ref="C75:R75"/>
    <mergeCell ref="P86:P87"/>
    <mergeCell ref="Q86:R87"/>
    <mergeCell ref="C90:R90"/>
    <mergeCell ref="C102:R102"/>
    <mergeCell ref="C117:R117"/>
    <mergeCell ref="W3:AL3"/>
  </mergeCells>
  <phoneticPr fontId="5" type="noConversion"/>
  <pageMargins left="0.7" right="0.7" top="0.75" bottom="0.75" header="0.3" footer="0.3"/>
  <pageSetup paperSize="9" scale="2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I45"/>
  <sheetViews>
    <sheetView showGridLines="0" workbookViewId="0">
      <selection activeCell="K30" sqref="K30"/>
    </sheetView>
  </sheetViews>
  <sheetFormatPr defaultRowHeight="16.5" x14ac:dyDescent="0.3"/>
  <cols>
    <col min="1" max="1" width="3.375" customWidth="1"/>
    <col min="2" max="2" width="13.75" bestFit="1" customWidth="1"/>
    <col min="3" max="9" width="6.625" customWidth="1"/>
  </cols>
  <sheetData>
    <row r="1" spans="2:9" x14ac:dyDescent="0.3">
      <c r="B1" s="493"/>
    </row>
    <row r="3" spans="2:9" x14ac:dyDescent="0.3">
      <c r="B3" s="728" t="s">
        <v>700</v>
      </c>
      <c r="C3" s="726" t="s">
        <v>691</v>
      </c>
      <c r="D3" s="730" t="s">
        <v>690</v>
      </c>
      <c r="E3" s="731"/>
      <c r="F3" s="732" t="s">
        <v>689</v>
      </c>
      <c r="G3" s="733"/>
    </row>
    <row r="4" spans="2:9" x14ac:dyDescent="0.3">
      <c r="B4" s="729"/>
      <c r="C4" s="727"/>
      <c r="D4" s="468" t="s">
        <v>692</v>
      </c>
      <c r="E4" s="468" t="s">
        <v>693</v>
      </c>
      <c r="F4" s="468" t="s">
        <v>692</v>
      </c>
      <c r="G4" s="468" t="s">
        <v>693</v>
      </c>
    </row>
    <row r="5" spans="2:9" x14ac:dyDescent="0.3">
      <c r="B5" s="470" t="s">
        <v>683</v>
      </c>
      <c r="C5" s="468">
        <v>8</v>
      </c>
      <c r="D5" s="468">
        <v>8</v>
      </c>
      <c r="E5" s="472">
        <f>D5/C5</f>
        <v>1</v>
      </c>
      <c r="F5" s="468">
        <v>8</v>
      </c>
      <c r="G5" s="473">
        <f>F5/C5</f>
        <v>1</v>
      </c>
    </row>
    <row r="6" spans="2:9" x14ac:dyDescent="0.3">
      <c r="B6" s="470" t="s">
        <v>684</v>
      </c>
      <c r="C6" s="468">
        <v>7</v>
      </c>
      <c r="D6" s="468">
        <v>7</v>
      </c>
      <c r="E6" s="472">
        <f t="shared" ref="E6:E9" si="0">D6/C6</f>
        <v>1</v>
      </c>
      <c r="F6" s="468">
        <v>7</v>
      </c>
      <c r="G6" s="473">
        <f t="shared" ref="G6:G8" si="1">F6/C6</f>
        <v>1</v>
      </c>
    </row>
    <row r="7" spans="2:9" x14ac:dyDescent="0.3">
      <c r="B7" s="470" t="s">
        <v>685</v>
      </c>
      <c r="C7" s="468">
        <v>8</v>
      </c>
      <c r="D7" s="468">
        <v>8</v>
      </c>
      <c r="E7" s="472">
        <f t="shared" si="0"/>
        <v>1</v>
      </c>
      <c r="F7" s="468">
        <v>8</v>
      </c>
      <c r="G7" s="473">
        <f t="shared" si="1"/>
        <v>1</v>
      </c>
    </row>
    <row r="8" spans="2:9" x14ac:dyDescent="0.3">
      <c r="B8" s="470" t="s">
        <v>698</v>
      </c>
      <c r="C8" s="468">
        <v>16</v>
      </c>
      <c r="D8" s="468">
        <v>16</v>
      </c>
      <c r="E8" s="472">
        <f t="shared" si="0"/>
        <v>1</v>
      </c>
      <c r="F8" s="468">
        <v>8</v>
      </c>
      <c r="G8" s="473">
        <f t="shared" si="1"/>
        <v>0.5</v>
      </c>
    </row>
    <row r="9" spans="2:9" x14ac:dyDescent="0.3">
      <c r="B9" s="470" t="s">
        <v>687</v>
      </c>
      <c r="C9" s="468">
        <v>4</v>
      </c>
      <c r="D9" s="468">
        <v>4</v>
      </c>
      <c r="E9" s="472">
        <f t="shared" si="0"/>
        <v>1</v>
      </c>
      <c r="F9" s="474">
        <v>0</v>
      </c>
      <c r="G9" s="475"/>
    </row>
    <row r="10" spans="2:9" x14ac:dyDescent="0.3">
      <c r="B10" s="470" t="s">
        <v>688</v>
      </c>
      <c r="C10" s="468">
        <v>8</v>
      </c>
      <c r="D10" s="474">
        <v>0</v>
      </c>
      <c r="E10" s="475"/>
      <c r="F10" s="474">
        <v>0</v>
      </c>
      <c r="G10" s="475"/>
    </row>
    <row r="11" spans="2:9" x14ac:dyDescent="0.3">
      <c r="B11" s="470" t="s">
        <v>686</v>
      </c>
      <c r="C11" s="468">
        <v>3</v>
      </c>
      <c r="D11" s="474">
        <v>0</v>
      </c>
      <c r="E11" s="475"/>
      <c r="F11" s="468">
        <v>3</v>
      </c>
      <c r="G11" s="473">
        <f>F11/C11</f>
        <v>1</v>
      </c>
    </row>
    <row r="12" spans="2:9" x14ac:dyDescent="0.3">
      <c r="C12" s="476">
        <f>SUM(C5:C11)</f>
        <v>54</v>
      </c>
      <c r="D12" s="476">
        <f>SUM(D5:D11)</f>
        <v>43</v>
      </c>
      <c r="E12" s="477">
        <f>D12/C12</f>
        <v>0.79629629629629628</v>
      </c>
      <c r="F12" s="476">
        <f>SUM(F5:F11)</f>
        <v>34</v>
      </c>
      <c r="G12" s="477">
        <f>F12/C12</f>
        <v>0.62962962962962965</v>
      </c>
    </row>
    <row r="13" spans="2:9" x14ac:dyDescent="0.3">
      <c r="B13" s="469"/>
    </row>
    <row r="14" spans="2:9" x14ac:dyDescent="0.3">
      <c r="B14" s="728" t="s">
        <v>700</v>
      </c>
      <c r="C14" s="726" t="s">
        <v>691</v>
      </c>
      <c r="D14" s="734" t="s">
        <v>694</v>
      </c>
      <c r="E14" s="735"/>
      <c r="F14" s="734" t="s">
        <v>695</v>
      </c>
      <c r="G14" s="735"/>
      <c r="H14" s="734" t="s">
        <v>697</v>
      </c>
      <c r="I14" s="735"/>
    </row>
    <row r="15" spans="2:9" x14ac:dyDescent="0.3">
      <c r="B15" s="729"/>
      <c r="C15" s="727"/>
      <c r="D15" s="468" t="s">
        <v>692</v>
      </c>
      <c r="E15" s="468" t="s">
        <v>693</v>
      </c>
      <c r="F15" s="468" t="s">
        <v>692</v>
      </c>
      <c r="G15" s="468" t="s">
        <v>693</v>
      </c>
      <c r="H15" s="468" t="s">
        <v>692</v>
      </c>
      <c r="I15" s="468" t="s">
        <v>693</v>
      </c>
    </row>
    <row r="16" spans="2:9" x14ac:dyDescent="0.3">
      <c r="B16" s="470" t="s">
        <v>683</v>
      </c>
      <c r="C16" s="468">
        <v>8</v>
      </c>
      <c r="D16" s="468">
        <v>8</v>
      </c>
      <c r="E16" s="478">
        <f>D16/C16</f>
        <v>1</v>
      </c>
      <c r="F16" s="474">
        <v>0</v>
      </c>
      <c r="G16" s="474"/>
      <c r="H16" s="474">
        <v>0</v>
      </c>
      <c r="I16" s="474"/>
    </row>
    <row r="17" spans="2:9" x14ac:dyDescent="0.3">
      <c r="B17" s="470" t="s">
        <v>684</v>
      </c>
      <c r="C17" s="468">
        <v>7</v>
      </c>
      <c r="D17" s="474">
        <v>0</v>
      </c>
      <c r="E17" s="474"/>
      <c r="F17" s="468">
        <v>7</v>
      </c>
      <c r="G17" s="478">
        <f>F17/C17</f>
        <v>1</v>
      </c>
      <c r="H17" s="474">
        <v>0</v>
      </c>
      <c r="I17" s="474"/>
    </row>
    <row r="18" spans="2:9" x14ac:dyDescent="0.3">
      <c r="B18" s="470" t="s">
        <v>685</v>
      </c>
      <c r="C18" s="468">
        <v>8</v>
      </c>
      <c r="D18" s="468">
        <v>3</v>
      </c>
      <c r="E18" s="479">
        <f>D18/C18</f>
        <v>0.375</v>
      </c>
      <c r="F18" s="468">
        <v>5</v>
      </c>
      <c r="G18" s="479">
        <f>F18/C18</f>
        <v>0.625</v>
      </c>
      <c r="H18" s="474">
        <v>0</v>
      </c>
      <c r="I18" s="474"/>
    </row>
    <row r="19" spans="2:9" x14ac:dyDescent="0.3">
      <c r="B19" s="470" t="s">
        <v>698</v>
      </c>
      <c r="C19" s="468">
        <v>16</v>
      </c>
      <c r="D19" s="474">
        <v>0</v>
      </c>
      <c r="E19" s="474"/>
      <c r="F19" s="468">
        <v>4</v>
      </c>
      <c r="G19" s="478">
        <f>F19/C19</f>
        <v>0.25</v>
      </c>
      <c r="H19" s="468">
        <v>12</v>
      </c>
      <c r="I19" s="478">
        <f>H19/C19</f>
        <v>0.75</v>
      </c>
    </row>
    <row r="20" spans="2:9" x14ac:dyDescent="0.3">
      <c r="B20" s="470" t="s">
        <v>687</v>
      </c>
      <c r="C20" s="468">
        <v>4</v>
      </c>
      <c r="D20" s="474">
        <v>0</v>
      </c>
      <c r="E20" s="474"/>
      <c r="F20" s="474">
        <v>0</v>
      </c>
      <c r="G20" s="474"/>
      <c r="H20" s="468">
        <v>4</v>
      </c>
      <c r="I20" s="478">
        <f>H20/C20</f>
        <v>1</v>
      </c>
    </row>
    <row r="21" spans="2:9" x14ac:dyDescent="0.3">
      <c r="B21" s="470" t="s">
        <v>688</v>
      </c>
      <c r="C21" s="468">
        <v>8</v>
      </c>
      <c r="D21" s="474">
        <v>0</v>
      </c>
      <c r="E21" s="474"/>
      <c r="F21" s="474">
        <v>0</v>
      </c>
      <c r="G21" s="474"/>
      <c r="H21" s="468">
        <v>8</v>
      </c>
      <c r="I21" s="478">
        <f>H21/C21</f>
        <v>1</v>
      </c>
    </row>
    <row r="22" spans="2:9" x14ac:dyDescent="0.3">
      <c r="B22" s="470" t="s">
        <v>686</v>
      </c>
      <c r="C22" s="468">
        <v>3</v>
      </c>
      <c r="D22" s="736" t="s">
        <v>696</v>
      </c>
      <c r="E22" s="737"/>
      <c r="F22" s="737"/>
      <c r="G22" s="737"/>
      <c r="H22" s="737"/>
      <c r="I22" s="738"/>
    </row>
    <row r="23" spans="2:9" x14ac:dyDescent="0.3">
      <c r="C23" s="476">
        <f>SUM(C16:C21)</f>
        <v>51</v>
      </c>
      <c r="D23" s="476">
        <f>SUM(D16:D22)</f>
        <v>11</v>
      </c>
      <c r="E23" s="480">
        <f>D23/C23</f>
        <v>0.21568627450980393</v>
      </c>
      <c r="F23" s="476">
        <f>SUM(F16:F22)</f>
        <v>16</v>
      </c>
      <c r="G23" s="480">
        <f>F23/C23</f>
        <v>0.31372549019607843</v>
      </c>
      <c r="H23" s="476">
        <f>SUM(H16:H22)</f>
        <v>24</v>
      </c>
      <c r="I23" s="480">
        <f>H23/C23</f>
        <v>0.47058823529411764</v>
      </c>
    </row>
    <row r="27" spans="2:9" x14ac:dyDescent="0.3">
      <c r="B27" s="728" t="s">
        <v>699</v>
      </c>
      <c r="C27" s="726" t="s">
        <v>691</v>
      </c>
      <c r="D27" s="730" t="s">
        <v>690</v>
      </c>
      <c r="E27" s="731"/>
      <c r="F27" s="732" t="s">
        <v>689</v>
      </c>
      <c r="G27" s="733"/>
    </row>
    <row r="28" spans="2:9" x14ac:dyDescent="0.3">
      <c r="B28" s="729"/>
      <c r="C28" s="727"/>
      <c r="D28" s="471" t="s">
        <v>692</v>
      </c>
      <c r="E28" s="471" t="s">
        <v>693</v>
      </c>
      <c r="F28" s="471" t="s">
        <v>692</v>
      </c>
      <c r="G28" s="471" t="s">
        <v>693</v>
      </c>
    </row>
    <row r="29" spans="2:9" x14ac:dyDescent="0.3">
      <c r="B29" s="470" t="s">
        <v>683</v>
      </c>
      <c r="C29" s="481">
        <v>9</v>
      </c>
      <c r="D29" s="468">
        <v>9</v>
      </c>
      <c r="E29" s="472">
        <f>D29/C29</f>
        <v>1</v>
      </c>
      <c r="F29" s="468">
        <v>9</v>
      </c>
      <c r="G29" s="473">
        <f>F29/C29</f>
        <v>1</v>
      </c>
    </row>
    <row r="30" spans="2:9" x14ac:dyDescent="0.3">
      <c r="B30" s="470" t="s">
        <v>684</v>
      </c>
      <c r="C30" s="481">
        <v>13</v>
      </c>
      <c r="D30" s="468">
        <v>13</v>
      </c>
      <c r="E30" s="472">
        <f t="shared" ref="E30:E34" si="2">D30/C30</f>
        <v>1</v>
      </c>
      <c r="F30" s="468">
        <v>13</v>
      </c>
      <c r="G30" s="473">
        <f t="shared" ref="G30:G34" si="3">F30/C30</f>
        <v>1</v>
      </c>
    </row>
    <row r="31" spans="2:9" x14ac:dyDescent="0.3">
      <c r="B31" s="470" t="s">
        <v>685</v>
      </c>
      <c r="C31" s="481">
        <v>3</v>
      </c>
      <c r="D31" s="468">
        <v>3</v>
      </c>
      <c r="E31" s="472">
        <f t="shared" si="2"/>
        <v>1</v>
      </c>
      <c r="F31" s="468">
        <v>3</v>
      </c>
      <c r="G31" s="473">
        <f t="shared" si="3"/>
        <v>1</v>
      </c>
    </row>
    <row r="32" spans="2:9" x14ac:dyDescent="0.3">
      <c r="B32" s="470" t="s">
        <v>698</v>
      </c>
      <c r="C32" s="481">
        <v>19</v>
      </c>
      <c r="D32" s="468">
        <v>19</v>
      </c>
      <c r="E32" s="472">
        <f t="shared" si="2"/>
        <v>1</v>
      </c>
      <c r="F32" s="474">
        <v>0</v>
      </c>
      <c r="G32" s="475">
        <f t="shared" si="3"/>
        <v>0</v>
      </c>
    </row>
    <row r="33" spans="2:9" x14ac:dyDescent="0.3">
      <c r="B33" s="470" t="s">
        <v>688</v>
      </c>
      <c r="C33" s="481">
        <v>8</v>
      </c>
      <c r="D33" s="474">
        <v>0</v>
      </c>
      <c r="E33" s="475">
        <f t="shared" si="2"/>
        <v>0</v>
      </c>
      <c r="F33" s="474">
        <v>0</v>
      </c>
      <c r="G33" s="475">
        <f t="shared" si="3"/>
        <v>0</v>
      </c>
    </row>
    <row r="34" spans="2:9" x14ac:dyDescent="0.3">
      <c r="B34" s="470" t="s">
        <v>686</v>
      </c>
      <c r="C34" s="481">
        <v>3</v>
      </c>
      <c r="D34" s="474">
        <v>0</v>
      </c>
      <c r="E34" s="475">
        <f t="shared" si="2"/>
        <v>0</v>
      </c>
      <c r="F34" s="468">
        <v>3</v>
      </c>
      <c r="G34" s="473">
        <f t="shared" si="3"/>
        <v>1</v>
      </c>
    </row>
    <row r="35" spans="2:9" x14ac:dyDescent="0.3">
      <c r="C35" s="476">
        <f>SUM(C29:C34)</f>
        <v>55</v>
      </c>
      <c r="D35" s="476">
        <f>SUM(D29:D34)</f>
        <v>44</v>
      </c>
      <c r="E35" s="482">
        <f>D35/C35</f>
        <v>0.8</v>
      </c>
      <c r="F35" s="483">
        <f>SUM(F29:F34)</f>
        <v>28</v>
      </c>
      <c r="G35" s="482">
        <f>F35/C35</f>
        <v>0.50909090909090904</v>
      </c>
    </row>
    <row r="37" spans="2:9" x14ac:dyDescent="0.3">
      <c r="B37" s="728" t="s">
        <v>699</v>
      </c>
      <c r="C37" s="726" t="s">
        <v>691</v>
      </c>
      <c r="D37" s="734" t="s">
        <v>694</v>
      </c>
      <c r="E37" s="735"/>
      <c r="F37" s="734" t="s">
        <v>695</v>
      </c>
      <c r="G37" s="735"/>
      <c r="H37" s="734" t="s">
        <v>697</v>
      </c>
      <c r="I37" s="735"/>
    </row>
    <row r="38" spans="2:9" x14ac:dyDescent="0.3">
      <c r="B38" s="729"/>
      <c r="C38" s="727"/>
      <c r="D38" s="468" t="s">
        <v>692</v>
      </c>
      <c r="E38" s="468" t="s">
        <v>693</v>
      </c>
      <c r="F38" s="468" t="s">
        <v>692</v>
      </c>
      <c r="G38" s="468" t="s">
        <v>693</v>
      </c>
      <c r="H38" s="468" t="s">
        <v>692</v>
      </c>
      <c r="I38" s="468" t="s">
        <v>693</v>
      </c>
    </row>
    <row r="39" spans="2:9" x14ac:dyDescent="0.3">
      <c r="B39" s="470" t="s">
        <v>683</v>
      </c>
      <c r="C39" s="481">
        <v>9</v>
      </c>
      <c r="D39" s="484">
        <v>9</v>
      </c>
      <c r="E39" s="485">
        <f>D39/C39</f>
        <v>1</v>
      </c>
      <c r="F39" s="474"/>
      <c r="G39" s="475">
        <f>F39/C39</f>
        <v>0</v>
      </c>
      <c r="H39" s="474"/>
      <c r="I39" s="475">
        <f>H39/C39</f>
        <v>0</v>
      </c>
    </row>
    <row r="40" spans="2:9" x14ac:dyDescent="0.3">
      <c r="B40" s="470" t="s">
        <v>684</v>
      </c>
      <c r="C40" s="481">
        <v>13</v>
      </c>
      <c r="D40" s="474"/>
      <c r="E40" s="475">
        <f t="shared" ref="E40:E43" si="4">D40/C40</f>
        <v>0</v>
      </c>
      <c r="F40" s="484">
        <v>9</v>
      </c>
      <c r="G40" s="485">
        <f t="shared" ref="G40:G43" si="5">F40/C40</f>
        <v>0.69230769230769229</v>
      </c>
      <c r="H40" s="484">
        <v>4</v>
      </c>
      <c r="I40" s="485">
        <f t="shared" ref="I40:I43" si="6">H40/C40</f>
        <v>0.30769230769230771</v>
      </c>
    </row>
    <row r="41" spans="2:9" x14ac:dyDescent="0.3">
      <c r="B41" s="470" t="s">
        <v>685</v>
      </c>
      <c r="C41" s="481">
        <v>3</v>
      </c>
      <c r="D41" s="484">
        <v>3</v>
      </c>
      <c r="E41" s="485">
        <f t="shared" si="4"/>
        <v>1</v>
      </c>
      <c r="F41" s="474"/>
      <c r="G41" s="475">
        <f t="shared" si="5"/>
        <v>0</v>
      </c>
      <c r="H41" s="474"/>
      <c r="I41" s="475">
        <f t="shared" si="6"/>
        <v>0</v>
      </c>
    </row>
    <row r="42" spans="2:9" x14ac:dyDescent="0.3">
      <c r="B42" s="470" t="s">
        <v>698</v>
      </c>
      <c r="C42" s="481">
        <v>19</v>
      </c>
      <c r="D42" s="484">
        <v>1</v>
      </c>
      <c r="E42" s="485">
        <f t="shared" si="4"/>
        <v>5.2631578947368418E-2</v>
      </c>
      <c r="F42" s="484">
        <v>9</v>
      </c>
      <c r="G42" s="485">
        <f t="shared" si="5"/>
        <v>0.47368421052631576</v>
      </c>
      <c r="H42" s="484">
        <v>9</v>
      </c>
      <c r="I42" s="485">
        <f t="shared" si="6"/>
        <v>0.47368421052631576</v>
      </c>
    </row>
    <row r="43" spans="2:9" x14ac:dyDescent="0.3">
      <c r="B43" s="470" t="s">
        <v>688</v>
      </c>
      <c r="C43" s="481">
        <v>8</v>
      </c>
      <c r="D43" s="474"/>
      <c r="E43" s="475">
        <f t="shared" si="4"/>
        <v>0</v>
      </c>
      <c r="F43" s="474"/>
      <c r="G43" s="475">
        <f t="shared" si="5"/>
        <v>0</v>
      </c>
      <c r="H43" s="484">
        <v>8</v>
      </c>
      <c r="I43" s="485">
        <f t="shared" si="6"/>
        <v>1</v>
      </c>
    </row>
    <row r="44" spans="2:9" x14ac:dyDescent="0.3">
      <c r="B44" s="470" t="s">
        <v>686</v>
      </c>
      <c r="C44" s="481">
        <v>3</v>
      </c>
      <c r="D44" s="736" t="s">
        <v>696</v>
      </c>
      <c r="E44" s="737"/>
      <c r="F44" s="737"/>
      <c r="G44" s="737"/>
      <c r="H44" s="737"/>
      <c r="I44" s="738"/>
    </row>
    <row r="45" spans="2:9" x14ac:dyDescent="0.3">
      <c r="C45" s="476">
        <f>SUM(C39:C44)</f>
        <v>55</v>
      </c>
      <c r="D45" s="476">
        <f>SUM(D39:D44)</f>
        <v>13</v>
      </c>
      <c r="E45" s="480">
        <f>D45/C45</f>
        <v>0.23636363636363636</v>
      </c>
      <c r="F45" s="476">
        <f>SUM(F39:F44)</f>
        <v>18</v>
      </c>
      <c r="G45" s="480">
        <f>F45/C45</f>
        <v>0.32727272727272727</v>
      </c>
      <c r="H45" s="476">
        <f>SUM(H39:H44)</f>
        <v>21</v>
      </c>
      <c r="I45" s="480">
        <f>H45/C45</f>
        <v>0.38181818181818183</v>
      </c>
    </row>
  </sheetData>
  <mergeCells count="20">
    <mergeCell ref="D44:I44"/>
    <mergeCell ref="B37:B38"/>
    <mergeCell ref="C37:C38"/>
    <mergeCell ref="D37:E37"/>
    <mergeCell ref="F37:G37"/>
    <mergeCell ref="H37:I37"/>
    <mergeCell ref="H14:I14"/>
    <mergeCell ref="D22:I22"/>
    <mergeCell ref="B27:B28"/>
    <mergeCell ref="C27:C28"/>
    <mergeCell ref="D27:E27"/>
    <mergeCell ref="F27:G27"/>
    <mergeCell ref="C3:C4"/>
    <mergeCell ref="B3:B4"/>
    <mergeCell ref="D3:E3"/>
    <mergeCell ref="F3:G3"/>
    <mergeCell ref="B14:B15"/>
    <mergeCell ref="C14:C15"/>
    <mergeCell ref="D14:E14"/>
    <mergeCell ref="F14:G14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사계절요약</vt:lpstr>
      <vt:lpstr>23.10 스탠드-HP (230615협의)</vt:lpstr>
      <vt:lpstr>24년향 스탠드-CO (230615협의)</vt:lpstr>
      <vt:lpstr>24년 모델명 부여기준 (수정중)</vt:lpstr>
      <vt:lpstr>23년 SS스탠드 SKU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이서윤/사원/에어솔루션B2C상품기획팀(seoyoon.lee@lge.com)</dc:creator>
  <cp:lastModifiedBy>이서윤/사원/에어솔루션B2C상품기획팀(seoyoon.lee@lge.com)</cp:lastModifiedBy>
  <dcterms:created xsi:type="dcterms:W3CDTF">2023-04-03T06:08:57Z</dcterms:created>
  <dcterms:modified xsi:type="dcterms:W3CDTF">2023-07-12T02:18:10Z</dcterms:modified>
</cp:coreProperties>
</file>